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5440" windowHeight="6435" tabRatio="881"/>
  </bookViews>
  <sheets>
    <sheet name="Obsah" sheetId="147" r:id="rId1"/>
    <sheet name="I_T 1.1" sheetId="45" r:id="rId2"/>
    <sheet name="I_T 1.2" sheetId="80" r:id="rId3"/>
    <sheet name="I_T 1.3" sheetId="82" r:id="rId4"/>
    <sheet name="I_T 1.5" sheetId="83" r:id="rId5"/>
    <sheet name="I_T 1.6" sheetId="168" r:id="rId6"/>
    <sheet name="I_T 1.7" sheetId="169" r:id="rId7"/>
    <sheet name="I_T 1.8" sheetId="89" r:id="rId8"/>
    <sheet name="II_T 2.1" sheetId="170" r:id="rId9"/>
    <sheet name="II_T 2.2" sheetId="93" r:id="rId10"/>
    <sheet name="II_T 2.3" sheetId="165" r:id="rId11"/>
    <sheet name="II_T 2.4" sheetId="166" r:id="rId12"/>
    <sheet name="III_T_3A" sheetId="97" r:id="rId13"/>
    <sheet name="III_T_3B" sheetId="149" r:id="rId14"/>
    <sheet name="III_T_3C1" sheetId="150" r:id="rId15"/>
    <sheet name="III_T_3C2" sheetId="151" r:id="rId16"/>
    <sheet name="III_T_3C3" sheetId="152" r:id="rId17"/>
    <sheet name="III_T_3D1" sheetId="153" r:id="rId18"/>
    <sheet name="III_T_3D2" sheetId="155" r:id="rId19"/>
    <sheet name="III_T_3D3" sheetId="154" r:id="rId20"/>
    <sheet name="III_T_3E" sheetId="105" r:id="rId21"/>
    <sheet name="III_T_3F" sheetId="156" r:id="rId22"/>
    <sheet name="III_T_3G" sheetId="157" r:id="rId23"/>
    <sheet name="III_T_3H" sheetId="158" r:id="rId24"/>
    <sheet name="IV_T 4.1" sheetId="69" r:id="rId25"/>
    <sheet name="IV_T 4.2" sheetId="65" r:id="rId26"/>
    <sheet name="IV_T 4.3" sheetId="66" r:id="rId27"/>
    <sheet name="IV_T 4.4" sheetId="64" r:id="rId28"/>
    <sheet name="IV_T 4.5" sheetId="164" r:id="rId29"/>
    <sheet name="V_T 5.3" sheetId="148" r:id="rId30"/>
    <sheet name="V_T 5.4" sheetId="129" r:id="rId31"/>
    <sheet name="V_T 5.5c" sheetId="139" r:id="rId32"/>
    <sheet name="V_T 5.5b" sheetId="133" r:id="rId33"/>
    <sheet name="V_T 5.6" sheetId="134" r:id="rId34"/>
    <sheet name="V_T 5.6a" sheetId="140" r:id="rId35"/>
    <sheet name="V_T 5.7b" sheetId="136" r:id="rId36"/>
    <sheet name="V_T 5.8" sheetId="137" r:id="rId37"/>
    <sheet name="V_T 5.8b" sheetId="138" r:id="rId38"/>
    <sheet name="V_T 5.9" sheetId="143" r:id="rId39"/>
    <sheet name="V_T 5.10" sheetId="68" r:id="rId40"/>
    <sheet name="V_T 5.11" sheetId="43" r:id="rId41"/>
    <sheet name="V_T 5.11b" sheetId="44" r:id="rId42"/>
    <sheet name="V_T 5.13" sheetId="141" r:id="rId43"/>
    <sheet name="V_T 5.14a AZZ" sheetId="73" r:id="rId44"/>
    <sheet name="V_T 5.14a LZZ" sheetId="74" r:id="rId45"/>
    <sheet name="V_T 5.14b AZZ" sheetId="75" r:id="rId46"/>
    <sheet name="V_T 5.14b LZZ" sheetId="76" r:id="rId47"/>
    <sheet name="V_T 5.24b_AZZ" sheetId="159" r:id="rId48"/>
    <sheet name="V_T 5.15" sheetId="111" r:id="rId49"/>
    <sheet name="V_T 5.16" sheetId="112" r:id="rId50"/>
    <sheet name="V_T 5.22" sheetId="114" r:id="rId51"/>
    <sheet name="V_T 5.23" sheetId="116" r:id="rId52"/>
    <sheet name="V_T 5.24a_LZZ" sheetId="160" r:id="rId53"/>
    <sheet name="V_T 5.25ab" sheetId="117" r:id="rId54"/>
    <sheet name="V_T 5.17" sheetId="171" r:id="rId55"/>
    <sheet name="V_T 5.18" sheetId="172" r:id="rId56"/>
    <sheet name="V_T 5.19" sheetId="173" r:id="rId57"/>
    <sheet name="V_T 5.20" sheetId="174" r:id="rId58"/>
    <sheet name="V_T 5.25cd" sheetId="162" r:id="rId59"/>
    <sheet name="V_T 5.21" sheetId="145" r:id="rId60"/>
    <sheet name="V_T 5.26" sheetId="163" r:id="rId61"/>
    <sheet name="V_T 5.2" sheetId="167" r:id="rId62"/>
    <sheet name="VI_T 6.1" sheetId="119" r:id="rId63"/>
    <sheet name="VI_T 6.2" sheetId="121" r:id="rId64"/>
    <sheet name="VI_T 6.3" sheetId="122" r:id="rId65"/>
    <sheet name="VI_T 6.4" sheetId="124" r:id="rId66"/>
    <sheet name="VI_T 6.5" sheetId="125" r:id="rId67"/>
    <sheet name="VI_T 6.6" sheetId="126" r:id="rId68"/>
  </sheets>
  <externalReferences>
    <externalReference r:id="rId69"/>
  </externalReferences>
  <definedNames>
    <definedName name="_xlnm._FilterDatabase" localSheetId="31" hidden="1">'V_T 5.5c'!#REF!</definedName>
    <definedName name="D06_Tabulka_5_6" localSheetId="5">#REF!</definedName>
    <definedName name="D06_Tabulka_5_6" localSheetId="6">#REF!</definedName>
    <definedName name="D06_Tabulka_5_6" localSheetId="8">#REF!</definedName>
    <definedName name="D06_Tabulka_5_6" localSheetId="10">#REF!</definedName>
    <definedName name="D06_Tabulka_5_6" localSheetId="11">#REF!</definedName>
    <definedName name="D06_Tabulka_5_6" localSheetId="13">#REF!</definedName>
    <definedName name="D06_Tabulka_5_6" localSheetId="14">#REF!</definedName>
    <definedName name="D06_Tabulka_5_6" localSheetId="15">#REF!</definedName>
    <definedName name="D06_Tabulka_5_6" localSheetId="16">#REF!</definedName>
    <definedName name="D06_Tabulka_5_6" localSheetId="17">#REF!</definedName>
    <definedName name="D06_Tabulka_5_6" localSheetId="18">#REF!</definedName>
    <definedName name="D06_Tabulka_5_6" localSheetId="19">#REF!</definedName>
    <definedName name="D06_Tabulka_5_6" localSheetId="21">#REF!</definedName>
    <definedName name="D06_Tabulka_5_6" localSheetId="22">#REF!</definedName>
    <definedName name="D06_Tabulka_5_6" localSheetId="23">#REF!</definedName>
    <definedName name="D06_Tabulka_5_6" localSheetId="28">#REF!</definedName>
    <definedName name="D06_Tabulka_5_6" localSheetId="54">#REF!</definedName>
    <definedName name="D06_Tabulka_5_6" localSheetId="55">#REF!</definedName>
    <definedName name="D06_Tabulka_5_6" localSheetId="56">#REF!</definedName>
    <definedName name="D06_Tabulka_5_6" localSheetId="57">#REF!</definedName>
    <definedName name="D06_Tabulka_5_6" localSheetId="52">#REF!</definedName>
    <definedName name="D06_Tabulka_5_6" localSheetId="47">#REF!</definedName>
    <definedName name="D06_Tabulka_5_6" localSheetId="58">#REF!</definedName>
    <definedName name="D06_Tabulka_5_6" localSheetId="60">#REF!</definedName>
    <definedName name="D06_Tabulka_5_6" localSheetId="29">#REF!</definedName>
    <definedName name="D06_Tabulka_5_6">#REF!</definedName>
    <definedName name="Kopie_D06_Tabulka_5_8" localSheetId="13">#REF!</definedName>
    <definedName name="Kopie_D06_Tabulka_5_8" localSheetId="14">#REF!</definedName>
    <definedName name="Kopie_D06_Tabulka_5_8" localSheetId="15">#REF!</definedName>
    <definedName name="Kopie_D06_Tabulka_5_8" localSheetId="16">#REF!</definedName>
    <definedName name="Kopie_D06_Tabulka_5_8" localSheetId="17">#REF!</definedName>
    <definedName name="Kopie_D06_Tabulka_5_8" localSheetId="18">#REF!</definedName>
    <definedName name="Kopie_D06_Tabulka_5_8" localSheetId="19">#REF!</definedName>
    <definedName name="Kopie_D06_Tabulka_5_8" localSheetId="21">#REF!</definedName>
    <definedName name="Kopie_D06_Tabulka_5_8" localSheetId="22">#REF!</definedName>
    <definedName name="Kopie_D06_Tabulka_5_8" localSheetId="23">#REF!</definedName>
    <definedName name="Kopie_D06_Tabulka_5_8" localSheetId="52">#REF!</definedName>
    <definedName name="Kopie_D06_Tabulka_5_8" localSheetId="47">#REF!</definedName>
    <definedName name="Kopie_D06_Tabulka_5_8">'V_T 5.8b'!$A$8:$B$126</definedName>
    <definedName name="_xlnm.Print_Titles" localSheetId="14">III_T_3C1!$1:$9</definedName>
    <definedName name="_xlnm.Print_Titles" localSheetId="15">III_T_3C2!$1:$9</definedName>
    <definedName name="_xlnm.Print_Titles" localSheetId="16">III_T_3C3!$1:$9</definedName>
    <definedName name="_xlnm.Print_Titles" localSheetId="17">III_T_3D1!$1:$9</definedName>
    <definedName name="_xlnm.Print_Titles" localSheetId="18">III_T_3D2!$1:$7</definedName>
    <definedName name="_xlnm.Print_Titles" localSheetId="25">'IV_T 4.2'!$1:$2</definedName>
    <definedName name="_xlnm.Print_Titles" localSheetId="26">'IV_T 4.3'!$1:$2</definedName>
    <definedName name="_xlnm.Print_Titles" localSheetId="28">'IV_T 4.5'!$1:$5</definedName>
    <definedName name="_xlnm.Print_Titles" localSheetId="43">'V_T 5.14a AZZ'!$1:$6</definedName>
    <definedName name="_xlnm.Print_Titles" localSheetId="44">'V_T 5.14a LZZ'!$1:$6</definedName>
    <definedName name="_xlnm.Print_Titles" localSheetId="61">'V_T 5.2'!$1:$4</definedName>
    <definedName name="_xlnm.Print_Titles" localSheetId="50">'V_T 5.22'!$1:$8</definedName>
    <definedName name="_xlnm.Print_Titles" localSheetId="31">'V_T 5.5c'!$1:$9</definedName>
    <definedName name="_xlnm.Print_Titles" localSheetId="37">'V_T 5.8b'!$1:$8</definedName>
    <definedName name="_xlnm.Print_Area" localSheetId="1">'I_T 1.1'!$A$1:$L$25</definedName>
    <definedName name="_xlnm.Print_Area" localSheetId="2">'I_T 1.2'!$A$1:$J$25</definedName>
    <definedName name="_xlnm.Print_Area" localSheetId="3">'I_T 1.3'!$A$1:$J$29</definedName>
    <definedName name="_xlnm.Print_Area" localSheetId="5">'I_T 1.6'!$A$1:$L$24</definedName>
    <definedName name="_xlnm.Print_Area" localSheetId="6">'I_T 1.7'!$A$1:$I$24</definedName>
    <definedName name="_xlnm.Print_Area" localSheetId="7">'I_T 1.8'!#REF!</definedName>
    <definedName name="_xlnm.Print_Area" localSheetId="8">'II_T 2.1'!$A$1:$H$24</definedName>
    <definedName name="_xlnm.Print_Area" localSheetId="9">'II_T 2.2'!#REF!</definedName>
    <definedName name="_xlnm.Print_Area" localSheetId="10">'II_T 2.3'!$A$1:$G$12</definedName>
    <definedName name="_xlnm.Print_Area" localSheetId="11">'II_T 2.4'!$A$1:$D$14</definedName>
    <definedName name="_xlnm.Print_Area" localSheetId="12">III_T_3A!$A$1:$G$62</definedName>
    <definedName name="_xlnm.Print_Area" localSheetId="13">III_T_3B!$A$1:$M$65</definedName>
    <definedName name="_xlnm.Print_Area" localSheetId="14">III_T_3C1!$A$1:$M$1072</definedName>
    <definedName name="_xlnm.Print_Area" localSheetId="15">III_T_3C2!$A$1:$M$369</definedName>
    <definedName name="_xlnm.Print_Area" localSheetId="16">III_T_3C3!$A$1:$M$217</definedName>
    <definedName name="_xlnm.Print_Area" localSheetId="17">III_T_3D1!$A$1:$M$659</definedName>
    <definedName name="_xlnm.Print_Area" localSheetId="18">III_T_3D2!$A$1:$J$166</definedName>
    <definedName name="_xlnm.Print_Area" localSheetId="19">III_T_3D3!$A$1:$J$66</definedName>
    <definedName name="_xlnm.Print_Area" localSheetId="20">III_T_3E!$A$1:$G$22</definedName>
    <definedName name="_xlnm.Print_Area" localSheetId="21">III_T_3F!$A$1:$J$82</definedName>
    <definedName name="_xlnm.Print_Area" localSheetId="22">III_T_3G!$A$1:$F$28</definedName>
    <definedName name="_xlnm.Print_Area" localSheetId="23">III_T_3H!$A$1:$P$48</definedName>
    <definedName name="_xlnm.Print_Area" localSheetId="25">'IV_T 4.2'!$A$1:$P$97</definedName>
    <definedName name="_xlnm.Print_Area" localSheetId="26">'IV_T 4.3'!$A$1:$P$100</definedName>
    <definedName name="_xlnm.Print_Area" localSheetId="28">'IV_T 4.5'!$A$1:$F$255</definedName>
    <definedName name="_xlnm.Print_Area" localSheetId="40">'V_T 5.11'!$A$1:$G$23</definedName>
    <definedName name="_xlnm.Print_Area" localSheetId="41">'V_T 5.11b'!$A$1:$G$25</definedName>
    <definedName name="_xlnm.Print_Area" localSheetId="43">'V_T 5.14a AZZ'!$A$1:$H$72</definedName>
    <definedName name="_xlnm.Print_Area" localSheetId="44">'V_T 5.14a LZZ'!$A$1:$H$76</definedName>
    <definedName name="_xlnm.Print_Area" localSheetId="45">'V_T 5.14b AZZ'!$A$1:$F$26</definedName>
    <definedName name="_xlnm.Print_Area" localSheetId="46">'V_T 5.14b LZZ'!$A$1:$F$29</definedName>
    <definedName name="_xlnm.Print_Area" localSheetId="48">'V_T 5.15'!$A$1:$G$23</definedName>
    <definedName name="_xlnm.Print_Area" localSheetId="54">'V_T 5.17'!$A$1:$L$25</definedName>
    <definedName name="_xlnm.Print_Area" localSheetId="55">'V_T 5.18'!$A$1:$K$25</definedName>
    <definedName name="_xlnm.Print_Area" localSheetId="56">'V_T 5.19'!$A$1:$L$29</definedName>
    <definedName name="_xlnm.Print_Area" localSheetId="61">'V_T 5.2'!$A$1:$F$237</definedName>
    <definedName name="_xlnm.Print_Area" localSheetId="57">'V_T 5.20'!$A$1:$K$29</definedName>
    <definedName name="_xlnm.Print_Area" localSheetId="59">'V_T 5.21'!$A$1:$Q$24</definedName>
    <definedName name="_xlnm.Print_Area" localSheetId="50">'V_T 5.22'!$A$1:$K$365</definedName>
    <definedName name="_xlnm.Print_Area" localSheetId="51">'V_T 5.23'!$A$1:$P$37</definedName>
    <definedName name="_xlnm.Print_Area" localSheetId="52">'V_T 5.24a_LZZ'!$A$1:$G$63</definedName>
    <definedName name="_xlnm.Print_Area" localSheetId="53">'V_T 5.25ab'!$A$1:$D$43</definedName>
    <definedName name="_xlnm.Print_Area" localSheetId="58">'V_T 5.25cd'!$A$1:$D$43</definedName>
    <definedName name="_xlnm.Print_Area" localSheetId="60">'V_T 5.26'!$A$1:$D$46</definedName>
    <definedName name="_xlnm.Print_Area" localSheetId="29">'V_T 5.3'!$A$1:$G$57</definedName>
    <definedName name="_xlnm.Print_Area" localSheetId="30">'V_T 5.4'!$A$1:$G$57</definedName>
    <definedName name="_xlnm.Print_Area" localSheetId="31">'V_T 5.5c'!$A$1:$K$102</definedName>
    <definedName name="_xlnm.Print_Area" localSheetId="33">'V_T 5.6'!$A$1:$E$28</definedName>
    <definedName name="_xlnm.Print_Area" localSheetId="34">'V_T 5.6a'!$A$1:$D$102</definedName>
    <definedName name="_xlnm.Print_Area" localSheetId="37">'V_T 5.8b'!$A$1:$D$127</definedName>
    <definedName name="_xlnm.Print_Area" localSheetId="62">'VI_T 6.1'!$A$1:$B$53</definedName>
    <definedName name="_xlnm.Print_Area" localSheetId="63">'VI_T 6.2'!$A$1:$F$14</definedName>
    <definedName name="_xlnm.Print_Area" localSheetId="64">'VI_T 6.3'!$A$1:$J$16</definedName>
    <definedName name="_xlnm.Print_Area" localSheetId="65">'VI_T 6.4'!$A$1:$E$27</definedName>
    <definedName name="_xlnm.Print_Area" localSheetId="66">'VI_T 6.5'!$A$1:$E$14</definedName>
    <definedName name="_xlnm.Print_Area" localSheetId="67">'VI_T 6.6'!$A$1:$L$20</definedName>
    <definedName name="Recover" localSheetId="5">[1]Macro1!$A$60</definedName>
    <definedName name="Recover" localSheetId="6">[1]Macro1!$A$60</definedName>
    <definedName name="Recover" localSheetId="8">[1]Macro1!$A$60</definedName>
    <definedName name="Recover">[1]Macro1!$A$60</definedName>
    <definedName name="TableName">"Dummy"</definedName>
    <definedName name="Z03_Tabulka_5_5_upravena" localSheetId="5">#REF!</definedName>
    <definedName name="Z03_Tabulka_5_5_upravena" localSheetId="6">#REF!</definedName>
    <definedName name="Z03_Tabulka_5_5_upravena" localSheetId="8">#REF!</definedName>
    <definedName name="Z03_Tabulka_5_5_upravena" localSheetId="10">#REF!</definedName>
    <definedName name="Z03_Tabulka_5_5_upravena" localSheetId="11">#REF!</definedName>
    <definedName name="Z03_Tabulka_5_5_upravena" localSheetId="13">#REF!</definedName>
    <definedName name="Z03_Tabulka_5_5_upravena" localSheetId="14">#REF!</definedName>
    <definedName name="Z03_Tabulka_5_5_upravena" localSheetId="15">#REF!</definedName>
    <definedName name="Z03_Tabulka_5_5_upravena" localSheetId="16">#REF!</definedName>
    <definedName name="Z03_Tabulka_5_5_upravena" localSheetId="17">#REF!</definedName>
    <definedName name="Z03_Tabulka_5_5_upravena" localSheetId="18">#REF!</definedName>
    <definedName name="Z03_Tabulka_5_5_upravena" localSheetId="19">#REF!</definedName>
    <definedName name="Z03_Tabulka_5_5_upravena" localSheetId="21">#REF!</definedName>
    <definedName name="Z03_Tabulka_5_5_upravena" localSheetId="22">#REF!</definedName>
    <definedName name="Z03_Tabulka_5_5_upravena" localSheetId="23">#REF!</definedName>
    <definedName name="Z03_Tabulka_5_5_upravena" localSheetId="28">#REF!</definedName>
    <definedName name="Z03_Tabulka_5_5_upravena" localSheetId="54">#REF!</definedName>
    <definedName name="Z03_Tabulka_5_5_upravena" localSheetId="55">#REF!</definedName>
    <definedName name="Z03_Tabulka_5_5_upravena" localSheetId="56">#REF!</definedName>
    <definedName name="Z03_Tabulka_5_5_upravena" localSheetId="57">#REF!</definedName>
    <definedName name="Z03_Tabulka_5_5_upravena" localSheetId="52">#REF!</definedName>
    <definedName name="Z03_Tabulka_5_5_upravena" localSheetId="47">#REF!</definedName>
    <definedName name="Z03_Tabulka_5_5_upravena" localSheetId="58">#REF!</definedName>
    <definedName name="Z03_Tabulka_5_5_upravena" localSheetId="60">#REF!</definedName>
    <definedName name="Z03_Tabulka_5_5_upravena" localSheetId="31">'V_T 5.5c'!$A$9:$D$235</definedName>
    <definedName name="Z03_Tabulka_5_5_upravena">#REF!</definedName>
  </definedNames>
  <calcPr calcId="145621"/>
</workbook>
</file>

<file path=xl/calcChain.xml><?xml version="1.0" encoding="utf-8"?>
<calcChain xmlns="http://schemas.openxmlformats.org/spreadsheetml/2006/main">
  <c r="J24" i="80" l="1"/>
  <c r="I24" i="80"/>
  <c r="H24" i="80"/>
  <c r="J22" i="80"/>
  <c r="I22" i="80"/>
  <c r="H22" i="80"/>
  <c r="J21" i="80"/>
  <c r="I21" i="80"/>
  <c r="H21" i="80"/>
  <c r="J20" i="80"/>
  <c r="I20" i="80"/>
  <c r="H20" i="80"/>
  <c r="J19" i="80"/>
  <c r="I19" i="80"/>
  <c r="H19" i="80"/>
  <c r="J18" i="80"/>
  <c r="I18" i="80"/>
  <c r="H18" i="80"/>
  <c r="J17" i="80"/>
  <c r="I17" i="80"/>
  <c r="H17" i="80"/>
  <c r="J16" i="80"/>
  <c r="I16" i="80"/>
  <c r="H16" i="80"/>
  <c r="J15" i="80"/>
  <c r="I15" i="80"/>
  <c r="H15" i="80"/>
  <c r="J14" i="80"/>
  <c r="I14" i="80"/>
  <c r="H14" i="80"/>
  <c r="J13" i="80"/>
  <c r="I13" i="80"/>
  <c r="H13" i="80"/>
  <c r="J12" i="80"/>
  <c r="I12" i="80"/>
  <c r="H12" i="80"/>
  <c r="J11" i="80"/>
  <c r="I11" i="80"/>
  <c r="H11" i="80"/>
  <c r="J10" i="80"/>
  <c r="I10" i="80"/>
  <c r="H10" i="80"/>
  <c r="J9" i="80"/>
  <c r="I9" i="80"/>
  <c r="H9" i="80"/>
  <c r="F24" i="45"/>
  <c r="E24" i="45"/>
  <c r="D24" i="45"/>
  <c r="C24" i="45"/>
  <c r="B24" i="45"/>
  <c r="D23" i="45"/>
  <c r="G22" i="45"/>
  <c r="D22" i="45"/>
  <c r="G21" i="45"/>
  <c r="D21" i="45"/>
  <c r="G20" i="45"/>
  <c r="D20" i="45"/>
  <c r="G19" i="45"/>
  <c r="D19" i="45"/>
  <c r="G18" i="45"/>
  <c r="D18" i="45"/>
  <c r="G17" i="45"/>
  <c r="D17" i="45"/>
  <c r="G16" i="45"/>
  <c r="D16" i="45"/>
  <c r="G15" i="45"/>
  <c r="D15" i="45"/>
  <c r="G14" i="45"/>
  <c r="D14" i="45"/>
  <c r="G13" i="45"/>
  <c r="D13" i="45"/>
  <c r="G12" i="45"/>
  <c r="D12" i="45"/>
  <c r="G11" i="45"/>
  <c r="D11" i="45"/>
  <c r="G10" i="45"/>
  <c r="D10" i="45"/>
  <c r="G9" i="45"/>
  <c r="G24" i="45" s="1"/>
  <c r="D9" i="45"/>
  <c r="G22" i="111" l="1"/>
  <c r="F22" i="111"/>
  <c r="G21" i="111"/>
  <c r="F21" i="111"/>
  <c r="G20" i="111"/>
  <c r="F20" i="111"/>
  <c r="G19" i="111"/>
  <c r="F19" i="111"/>
  <c r="G18" i="111"/>
  <c r="F18" i="111"/>
  <c r="G17" i="111"/>
  <c r="F17" i="111"/>
  <c r="G16" i="111"/>
  <c r="F16" i="111"/>
  <c r="G15" i="111"/>
  <c r="F15" i="111"/>
  <c r="G14" i="111"/>
  <c r="F14" i="111"/>
  <c r="G13" i="111"/>
  <c r="F13" i="111"/>
  <c r="G12" i="111"/>
  <c r="F12" i="111"/>
  <c r="G11" i="111"/>
  <c r="F11" i="111"/>
  <c r="G10" i="111"/>
  <c r="F10" i="111"/>
  <c r="G9" i="111"/>
  <c r="F9" i="111"/>
  <c r="G8" i="111"/>
  <c r="F8" i="111"/>
  <c r="E7" i="170" l="1"/>
  <c r="E8" i="170"/>
  <c r="E9" i="170"/>
  <c r="E21" i="170" s="1"/>
  <c r="E10" i="170"/>
  <c r="E11" i="170"/>
  <c r="E12" i="170"/>
  <c r="E13" i="170"/>
  <c r="E14" i="170"/>
  <c r="E15" i="170"/>
  <c r="E16" i="170"/>
  <c r="E17" i="170"/>
  <c r="E18" i="170"/>
  <c r="E19" i="170"/>
  <c r="E20" i="170"/>
  <c r="B21" i="170"/>
  <c r="C21" i="170"/>
  <c r="D21" i="170"/>
  <c r="G10" i="169" l="1"/>
  <c r="G11" i="169"/>
  <c r="G12" i="169"/>
  <c r="G13" i="169"/>
  <c r="G14" i="169"/>
  <c r="G15" i="169"/>
  <c r="G16" i="169"/>
  <c r="G17" i="169"/>
  <c r="G18" i="169"/>
  <c r="G19" i="169"/>
  <c r="G20" i="169"/>
  <c r="G21" i="169"/>
  <c r="F8" i="168"/>
  <c r="F9" i="168"/>
  <c r="F10" i="168"/>
  <c r="F11" i="168"/>
  <c r="F12" i="168"/>
  <c r="F13" i="168"/>
  <c r="F14" i="168"/>
  <c r="F15" i="168"/>
  <c r="F16" i="168"/>
  <c r="F17" i="168"/>
  <c r="F18" i="168"/>
  <c r="F19" i="168"/>
  <c r="F20" i="168"/>
  <c r="F21" i="168"/>
  <c r="B22" i="168"/>
  <c r="F22" i="168" s="1"/>
  <c r="D22" i="168"/>
  <c r="E18" i="93" l="1"/>
  <c r="D18" i="93"/>
  <c r="C18" i="93"/>
  <c r="B18" i="93"/>
  <c r="F17" i="93"/>
  <c r="F16" i="93"/>
  <c r="F15" i="93"/>
  <c r="F14" i="93"/>
  <c r="F13" i="93"/>
  <c r="F12" i="93"/>
  <c r="F11" i="93"/>
  <c r="F10" i="93"/>
  <c r="F9" i="93"/>
  <c r="F8" i="93"/>
  <c r="F7" i="93"/>
  <c r="F6" i="93"/>
  <c r="F18" i="93" l="1"/>
  <c r="B10" i="165" l="1"/>
  <c r="O96" i="65" l="1"/>
  <c r="N96" i="65"/>
  <c r="M96" i="65"/>
  <c r="L96" i="65"/>
  <c r="K96" i="65"/>
  <c r="J96" i="65"/>
  <c r="I96" i="65"/>
  <c r="H96" i="65"/>
  <c r="G96" i="65"/>
  <c r="F96" i="65"/>
  <c r="E96" i="65"/>
  <c r="D96" i="65"/>
  <c r="C96" i="65"/>
  <c r="B96" i="65"/>
  <c r="P95" i="65"/>
  <c r="P94" i="65"/>
  <c r="P93" i="65"/>
  <c r="P92" i="65"/>
  <c r="P91" i="65"/>
  <c r="P90" i="65"/>
  <c r="P89" i="65"/>
  <c r="P88" i="65"/>
  <c r="P87" i="65"/>
  <c r="P86" i="65"/>
  <c r="P85" i="65"/>
  <c r="P84" i="65"/>
  <c r="P83" i="65"/>
  <c r="P82" i="65"/>
  <c r="P81" i="65"/>
  <c r="P80" i="65"/>
  <c r="P79" i="65"/>
  <c r="P78" i="65"/>
  <c r="O73" i="65"/>
  <c r="N73" i="65"/>
  <c r="M73" i="65"/>
  <c r="L73" i="65"/>
  <c r="K73" i="65"/>
  <c r="J73" i="65"/>
  <c r="I73" i="65"/>
  <c r="H73" i="65"/>
  <c r="G73" i="65"/>
  <c r="F73" i="65"/>
  <c r="E73" i="65"/>
  <c r="D73" i="65"/>
  <c r="C73" i="65"/>
  <c r="B73" i="65"/>
  <c r="P72" i="65"/>
  <c r="P71" i="65"/>
  <c r="P70" i="65"/>
  <c r="P69" i="65"/>
  <c r="P68" i="65"/>
  <c r="P67" i="65"/>
  <c r="P66" i="65"/>
  <c r="P65" i="65"/>
  <c r="P64" i="65"/>
  <c r="P63" i="65"/>
  <c r="P62" i="65"/>
  <c r="P61" i="65"/>
  <c r="P60" i="65"/>
  <c r="P59" i="65"/>
  <c r="P58" i="65"/>
  <c r="P57" i="65"/>
  <c r="P56" i="65"/>
  <c r="P55" i="65"/>
  <c r="O50" i="65"/>
  <c r="N50" i="65"/>
  <c r="M50" i="65"/>
  <c r="L50" i="65"/>
  <c r="K50" i="65"/>
  <c r="J50" i="65"/>
  <c r="I50" i="65"/>
  <c r="H50" i="65"/>
  <c r="G50" i="65"/>
  <c r="F50" i="65"/>
  <c r="E50" i="65"/>
  <c r="D50" i="65"/>
  <c r="C50" i="65"/>
  <c r="B50" i="65"/>
  <c r="P49" i="65"/>
  <c r="P48" i="65"/>
  <c r="P47" i="65"/>
  <c r="P46" i="65"/>
  <c r="P45" i="65"/>
  <c r="P44" i="65"/>
  <c r="P43" i="65"/>
  <c r="P42" i="65"/>
  <c r="P41" i="65"/>
  <c r="P40" i="65"/>
  <c r="P39" i="65"/>
  <c r="P38" i="65"/>
  <c r="P37" i="65"/>
  <c r="P36" i="65"/>
  <c r="P35" i="65"/>
  <c r="P34" i="65"/>
  <c r="P33" i="65"/>
  <c r="P32" i="65"/>
  <c r="C10" i="166"/>
  <c r="B10" i="166"/>
  <c r="C9" i="166"/>
  <c r="B9" i="166"/>
  <c r="D8" i="166"/>
  <c r="D10" i="166" s="1"/>
  <c r="D7" i="166"/>
  <c r="D9" i="166" s="1"/>
  <c r="C10" i="165"/>
  <c r="C9" i="165"/>
  <c r="B9" i="165"/>
  <c r="D8" i="165"/>
  <c r="D10" i="165" s="1"/>
  <c r="D7" i="165"/>
  <c r="D9" i="165" s="1"/>
  <c r="P96" i="65" l="1"/>
  <c r="P50" i="65"/>
  <c r="P73" i="65"/>
  <c r="C42" i="162"/>
  <c r="D42" i="162" s="1"/>
  <c r="B42" i="162"/>
  <c r="D41" i="162"/>
  <c r="D40" i="162"/>
  <c r="D39" i="162"/>
  <c r="D38" i="162"/>
  <c r="D37" i="162"/>
  <c r="D36" i="162"/>
  <c r="D35" i="162"/>
  <c r="D34" i="162"/>
  <c r="D33" i="162"/>
  <c r="D32" i="162"/>
  <c r="D31" i="162"/>
  <c r="D30" i="162"/>
  <c r="D29" i="162"/>
  <c r="D28" i="162"/>
  <c r="D22" i="162"/>
  <c r="C22" i="162"/>
  <c r="B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D59" i="160" l="1"/>
  <c r="B59" i="160"/>
  <c r="G58" i="160"/>
  <c r="F58" i="160"/>
  <c r="G57" i="160"/>
  <c r="F57" i="160"/>
  <c r="G56" i="160"/>
  <c r="F56" i="160"/>
  <c r="G55" i="160"/>
  <c r="F55" i="160"/>
  <c r="G54" i="160"/>
  <c r="F54" i="160"/>
  <c r="G53" i="160"/>
  <c r="F53" i="160"/>
  <c r="G52" i="160"/>
  <c r="F52" i="160"/>
  <c r="G51" i="160"/>
  <c r="F51" i="160"/>
  <c r="G50" i="160"/>
  <c r="F50" i="160"/>
  <c r="G49" i="160"/>
  <c r="F49" i="160"/>
  <c r="G48" i="160"/>
  <c r="F48" i="160"/>
  <c r="G47" i="160"/>
  <c r="F47" i="160"/>
  <c r="G46" i="160"/>
  <c r="F46" i="160"/>
  <c r="G45" i="160"/>
  <c r="F45" i="160"/>
  <c r="G44" i="160"/>
  <c r="F44" i="160"/>
  <c r="G43" i="160"/>
  <c r="F43" i="160"/>
  <c r="G42" i="160"/>
  <c r="F42" i="160"/>
  <c r="G41" i="160"/>
  <c r="F41" i="160"/>
  <c r="G40" i="160"/>
  <c r="F40" i="160"/>
  <c r="G39" i="160"/>
  <c r="F39" i="160"/>
  <c r="G38" i="160"/>
  <c r="F38" i="160"/>
  <c r="G37" i="160"/>
  <c r="F37" i="160"/>
  <c r="G36" i="160"/>
  <c r="F36" i="160"/>
  <c r="G35" i="160"/>
  <c r="F35" i="160"/>
  <c r="G34" i="160"/>
  <c r="F34" i="160"/>
  <c r="G33" i="160"/>
  <c r="F33" i="160"/>
  <c r="G32" i="160"/>
  <c r="F32" i="160"/>
  <c r="G31" i="160"/>
  <c r="F31" i="160"/>
  <c r="G30" i="160"/>
  <c r="F30" i="160"/>
  <c r="G29" i="160"/>
  <c r="F29" i="160"/>
  <c r="G28" i="160"/>
  <c r="F28" i="160"/>
  <c r="G27" i="160"/>
  <c r="F27" i="160"/>
  <c r="G26" i="160"/>
  <c r="F26" i="160"/>
  <c r="G25" i="160"/>
  <c r="F25" i="160"/>
  <c r="G24" i="160"/>
  <c r="F24" i="160"/>
  <c r="G23" i="160"/>
  <c r="F23" i="160"/>
  <c r="G22" i="160"/>
  <c r="F22" i="160"/>
  <c r="G21" i="160"/>
  <c r="F21" i="160"/>
  <c r="G20" i="160"/>
  <c r="F20" i="160"/>
  <c r="G19" i="160"/>
  <c r="F19" i="160"/>
  <c r="G18" i="160"/>
  <c r="F18" i="160"/>
  <c r="G17" i="160"/>
  <c r="F17" i="160"/>
  <c r="G16" i="160"/>
  <c r="F16" i="160"/>
  <c r="G15" i="160"/>
  <c r="F15" i="160"/>
  <c r="G14" i="160"/>
  <c r="F14" i="160"/>
  <c r="G13" i="160"/>
  <c r="F13" i="160"/>
  <c r="G12" i="160"/>
  <c r="F12" i="160"/>
  <c r="G11" i="160"/>
  <c r="F11" i="160"/>
  <c r="G10" i="160"/>
  <c r="F10" i="160"/>
  <c r="G9" i="160"/>
  <c r="F9" i="160"/>
  <c r="F59" i="160" s="1"/>
  <c r="D28" i="159"/>
  <c r="B28" i="159"/>
  <c r="G27" i="159"/>
  <c r="F27" i="159"/>
  <c r="G26" i="159"/>
  <c r="F26" i="159"/>
  <c r="G25" i="159"/>
  <c r="F25" i="159"/>
  <c r="G24" i="159"/>
  <c r="F24" i="159"/>
  <c r="G23" i="159"/>
  <c r="F23" i="159"/>
  <c r="G22" i="159"/>
  <c r="F22" i="159"/>
  <c r="G21" i="159"/>
  <c r="F21" i="159"/>
  <c r="G20" i="159"/>
  <c r="F20" i="159"/>
  <c r="G19" i="159"/>
  <c r="F19" i="159"/>
  <c r="G18" i="159"/>
  <c r="F18" i="159"/>
  <c r="G17" i="159"/>
  <c r="F17" i="159"/>
  <c r="G16" i="159"/>
  <c r="F16" i="159"/>
  <c r="G15" i="159"/>
  <c r="F15" i="159"/>
  <c r="G14" i="159"/>
  <c r="F14" i="159"/>
  <c r="G13" i="159"/>
  <c r="F13" i="159"/>
  <c r="G12" i="159"/>
  <c r="F12" i="159"/>
  <c r="G11" i="159"/>
  <c r="F11" i="159"/>
  <c r="G10" i="159"/>
  <c r="F10" i="159"/>
  <c r="G9" i="159"/>
  <c r="F9" i="159"/>
  <c r="F28" i="159" l="1"/>
  <c r="B12" i="121"/>
  <c r="B10" i="121"/>
  <c r="E76" i="112"/>
  <c r="G76" i="112" s="1"/>
  <c r="D76" i="112"/>
  <c r="F76" i="112" s="1"/>
  <c r="B76" i="112"/>
  <c r="G75" i="112"/>
  <c r="F75" i="112"/>
  <c r="G74" i="112"/>
  <c r="F74" i="112"/>
  <c r="G73" i="112"/>
  <c r="F73" i="112"/>
  <c r="G72" i="112"/>
  <c r="F72" i="112"/>
  <c r="G71" i="112"/>
  <c r="F71" i="112"/>
  <c r="G70" i="112"/>
  <c r="F70" i="112"/>
  <c r="G69" i="112"/>
  <c r="F69" i="112"/>
  <c r="G68" i="112"/>
  <c r="F68" i="112"/>
  <c r="G67" i="112"/>
  <c r="F67" i="112"/>
  <c r="G66" i="112"/>
  <c r="F66" i="112"/>
  <c r="G65" i="112"/>
  <c r="F65" i="112"/>
  <c r="G64" i="112"/>
  <c r="F64" i="112"/>
  <c r="G63" i="112"/>
  <c r="F63" i="112"/>
  <c r="G62" i="112"/>
  <c r="F62" i="112"/>
  <c r="G61" i="112"/>
  <c r="F61" i="112"/>
  <c r="G60" i="112"/>
  <c r="F60" i="112"/>
  <c r="G59" i="112"/>
  <c r="F59" i="112"/>
  <c r="G58" i="112"/>
  <c r="F58" i="112"/>
  <c r="E52" i="112"/>
  <c r="G52" i="112" s="1"/>
  <c r="D52" i="112"/>
  <c r="F52" i="112" s="1"/>
  <c r="B52" i="112"/>
  <c r="G51" i="112"/>
  <c r="F51" i="112"/>
  <c r="G50" i="112"/>
  <c r="F50" i="112"/>
  <c r="G49" i="112"/>
  <c r="F49" i="112"/>
  <c r="G48" i="112"/>
  <c r="F48" i="112"/>
  <c r="G47" i="112"/>
  <c r="F47" i="112"/>
  <c r="G46" i="112"/>
  <c r="F46" i="112"/>
  <c r="G45" i="112"/>
  <c r="F45" i="112"/>
  <c r="G44" i="112"/>
  <c r="F44" i="112"/>
  <c r="G43" i="112"/>
  <c r="F43" i="112"/>
  <c r="G42" i="112"/>
  <c r="F42" i="112"/>
  <c r="G41" i="112"/>
  <c r="F41" i="112"/>
  <c r="G40" i="112"/>
  <c r="F40" i="112"/>
  <c r="G39" i="112"/>
  <c r="F39" i="112"/>
  <c r="G38" i="112"/>
  <c r="F38" i="112"/>
  <c r="G37" i="112"/>
  <c r="F37" i="112"/>
  <c r="G36" i="112"/>
  <c r="F36" i="112"/>
  <c r="G35" i="112"/>
  <c r="F35" i="112"/>
  <c r="G34" i="112"/>
  <c r="F34" i="112"/>
  <c r="E28" i="112"/>
  <c r="D28" i="112"/>
  <c r="B28" i="112"/>
  <c r="G28" i="112" s="1"/>
  <c r="G27" i="112"/>
  <c r="F27" i="112"/>
  <c r="G26" i="112"/>
  <c r="F26" i="112"/>
  <c r="G25" i="112"/>
  <c r="F25" i="112"/>
  <c r="G24" i="112"/>
  <c r="F24" i="112"/>
  <c r="G23" i="112"/>
  <c r="F23" i="112"/>
  <c r="G22" i="112"/>
  <c r="F22" i="112"/>
  <c r="G21" i="112"/>
  <c r="F21" i="112"/>
  <c r="G20" i="112"/>
  <c r="F20" i="112"/>
  <c r="G19" i="112"/>
  <c r="F19" i="112"/>
  <c r="G18" i="112"/>
  <c r="F18" i="112"/>
  <c r="G17" i="112"/>
  <c r="F17" i="112"/>
  <c r="G16" i="112"/>
  <c r="F16" i="112"/>
  <c r="G15" i="112"/>
  <c r="F15" i="112"/>
  <c r="G14" i="112"/>
  <c r="F14" i="112"/>
  <c r="G13" i="112"/>
  <c r="F13" i="112"/>
  <c r="G12" i="112"/>
  <c r="F12" i="112"/>
  <c r="G11" i="112"/>
  <c r="F11" i="112"/>
  <c r="G10" i="112"/>
  <c r="F10" i="112"/>
  <c r="F28" i="112" l="1"/>
  <c r="D43" i="137" l="1"/>
  <c r="C43" i="137"/>
  <c r="D26" i="134"/>
  <c r="G101" i="139" l="1"/>
  <c r="F101" i="139"/>
  <c r="Q36" i="69" l="1"/>
  <c r="Q24" i="69"/>
  <c r="Q7" i="69"/>
  <c r="Q9" i="69"/>
  <c r="Q35" i="69" l="1"/>
  <c r="Q34" i="69"/>
  <c r="Q33" i="69"/>
  <c r="Q31" i="69"/>
  <c r="Q30" i="69"/>
  <c r="Q29" i="69"/>
  <c r="Q27" i="69"/>
  <c r="Q26" i="69"/>
  <c r="Q25" i="69"/>
  <c r="Q23" i="69"/>
  <c r="P23" i="69"/>
  <c r="Q22" i="69"/>
  <c r="Q21" i="69"/>
  <c r="Q20" i="69"/>
  <c r="Q19" i="69"/>
  <c r="Q18" i="69"/>
  <c r="Q17" i="69"/>
  <c r="Q16" i="69"/>
  <c r="Q15" i="69"/>
  <c r="Q14" i="69"/>
  <c r="Q13" i="69"/>
  <c r="Q11" i="69"/>
  <c r="P11" i="69"/>
  <c r="P9" i="69"/>
  <c r="O9" i="69"/>
  <c r="O36" i="69" s="1"/>
  <c r="N9" i="69"/>
  <c r="N36" i="69" s="1"/>
  <c r="M9" i="69"/>
  <c r="M36" i="69" s="1"/>
  <c r="L9" i="69"/>
  <c r="L36" i="69" s="1"/>
  <c r="K9" i="69"/>
  <c r="K36" i="69" s="1"/>
  <c r="J9" i="69"/>
  <c r="J36" i="69" s="1"/>
  <c r="I9" i="69"/>
  <c r="I36" i="69" s="1"/>
  <c r="H9" i="69"/>
  <c r="H36" i="69" s="1"/>
  <c r="G9" i="69"/>
  <c r="G36" i="69" s="1"/>
  <c r="F9" i="69"/>
  <c r="F36" i="69" s="1"/>
  <c r="E9" i="69"/>
  <c r="E36" i="69" s="1"/>
  <c r="D9" i="69"/>
  <c r="D36" i="69" s="1"/>
  <c r="C9" i="69"/>
  <c r="B9" i="69"/>
  <c r="B36" i="69" s="1"/>
  <c r="P8" i="69"/>
  <c r="Q8" i="69" s="1"/>
  <c r="C36" i="69" l="1"/>
  <c r="P36" i="69"/>
  <c r="C25" i="89" l="1"/>
  <c r="B25" i="89"/>
  <c r="H10" i="82" l="1"/>
  <c r="I11" i="82" l="1"/>
  <c r="I12" i="82"/>
  <c r="I13" i="82"/>
  <c r="I14" i="82"/>
  <c r="I15" i="82"/>
  <c r="I16" i="82"/>
  <c r="I17" i="82"/>
  <c r="I18" i="82"/>
  <c r="I19" i="82"/>
  <c r="I20" i="82"/>
  <c r="I21" i="82"/>
  <c r="I22" i="82"/>
  <c r="I23" i="82"/>
  <c r="I24" i="82"/>
  <c r="I25" i="82"/>
  <c r="I26" i="82"/>
  <c r="I10" i="82"/>
  <c r="H11" i="82"/>
  <c r="H12" i="82"/>
  <c r="H13" i="82"/>
  <c r="H14" i="82"/>
  <c r="H15" i="82"/>
  <c r="H16" i="82"/>
  <c r="H17" i="82"/>
  <c r="H18" i="82"/>
  <c r="H19" i="82"/>
  <c r="H20" i="82"/>
  <c r="H21" i="82"/>
  <c r="H22" i="82"/>
  <c r="H23" i="82"/>
  <c r="H24" i="82"/>
  <c r="H25" i="82"/>
  <c r="H26" i="82"/>
  <c r="C12" i="68" l="1"/>
  <c r="B12" i="68"/>
  <c r="D18" i="136"/>
  <c r="D14" i="136"/>
  <c r="C26" i="134" l="1"/>
  <c r="B26" i="134"/>
  <c r="F25" i="65"/>
  <c r="E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25" i="65" l="1"/>
  <c r="I28" i="82"/>
  <c r="H28" i="82"/>
</calcChain>
</file>

<file path=xl/sharedStrings.xml><?xml version="1.0" encoding="utf-8"?>
<sst xmlns="http://schemas.openxmlformats.org/spreadsheetml/2006/main" count="9907" uniqueCount="2761">
  <si>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</si>
  <si>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</si>
  <si>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</si>
  <si>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</si>
  <si>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</si>
  <si>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</si>
  <si>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</si>
  <si>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</si>
  <si>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</si>
  <si>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</si>
  <si>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</si>
  <si>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</si>
  <si>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A14</t>
  </si>
  <si>
    <t>A16</t>
  </si>
  <si>
    <t>B01</t>
  </si>
  <si>
    <t>B02</t>
  </si>
  <si>
    <t>B03</t>
  </si>
  <si>
    <t>B05</t>
  </si>
  <si>
    <t>B06</t>
  </si>
  <si>
    <t>B99</t>
  </si>
  <si>
    <t>C01</t>
  </si>
  <si>
    <t>C02</t>
  </si>
  <si>
    <t>C03</t>
  </si>
  <si>
    <t>C04</t>
  </si>
  <si>
    <t>C05</t>
  </si>
  <si>
    <t>C07</t>
  </si>
  <si>
    <t>C08</t>
  </si>
  <si>
    <t>C09</t>
  </si>
  <si>
    <t>C10</t>
  </si>
  <si>
    <t>C50</t>
  </si>
  <si>
    <t>C97</t>
  </si>
  <si>
    <t>D01</t>
  </si>
  <si>
    <t>D02</t>
  </si>
  <si>
    <t>D03</t>
  </si>
  <si>
    <t>D04</t>
  </si>
  <si>
    <t>D05</t>
  </si>
  <si>
    <t>D06</t>
  </si>
  <si>
    <t>D07</t>
  </si>
  <si>
    <t>D08</t>
  </si>
  <si>
    <t>D10</t>
  </si>
  <si>
    <t>D11</t>
  </si>
  <si>
    <t>F99</t>
  </si>
  <si>
    <t>G01</t>
  </si>
  <si>
    <t>G02</t>
  </si>
  <si>
    <t>G03</t>
  </si>
  <si>
    <t>G04</t>
  </si>
  <si>
    <t>H01</t>
  </si>
  <si>
    <t>H02</t>
  </si>
  <si>
    <t>H03</t>
  </si>
  <si>
    <t>H04</t>
  </si>
  <si>
    <t>H05</t>
  </si>
  <si>
    <t>J01</t>
  </si>
  <si>
    <t>J02</t>
  </si>
  <si>
    <t>J04</t>
  </si>
  <si>
    <t>J05</t>
  </si>
  <si>
    <t>J06</t>
  </si>
  <si>
    <t>J07</t>
  </si>
  <si>
    <t>L01</t>
  </si>
  <si>
    <t>L02</t>
  </si>
  <si>
    <t>L03</t>
  </si>
  <si>
    <t>L04</t>
  </si>
  <si>
    <t>M01</t>
  </si>
  <si>
    <t>M02</t>
  </si>
  <si>
    <t>M03</t>
  </si>
  <si>
    <t>M04</t>
  </si>
  <si>
    <t>M05</t>
  </si>
  <si>
    <t>M09</t>
  </si>
  <si>
    <t>N01</t>
  </si>
  <si>
    <t>N02</t>
  </si>
  <si>
    <t>N03</t>
  </si>
  <si>
    <t>N04</t>
  </si>
  <si>
    <t>N05</t>
  </si>
  <si>
    <t>N06</t>
  </si>
  <si>
    <t>N07</t>
  </si>
  <si>
    <t>N99</t>
  </si>
  <si>
    <t>P01</t>
  </si>
  <si>
    <t>P02</t>
  </si>
  <si>
    <t>P03</t>
  </si>
  <si>
    <t>R01</t>
  </si>
  <si>
    <t>R03</t>
  </si>
  <si>
    <t>R05</t>
  </si>
  <si>
    <t>R06</t>
  </si>
  <si>
    <t>R07</t>
  </si>
  <si>
    <t>S01</t>
  </si>
  <si>
    <t>S02</t>
  </si>
  <si>
    <t>S03</t>
  </si>
  <si>
    <t>T79</t>
  </si>
  <si>
    <t>V01</t>
  </si>
  <si>
    <t>V03</t>
  </si>
  <si>
    <t>V04</t>
  </si>
  <si>
    <t>V06</t>
  </si>
  <si>
    <t>V07</t>
  </si>
  <si>
    <t>V08</t>
  </si>
  <si>
    <t>V09</t>
  </si>
  <si>
    <t>V10</t>
  </si>
  <si>
    <t>Bakteriální původce rezistentní na antibiotika</t>
  </si>
  <si>
    <t>U80–U89</t>
  </si>
  <si>
    <t>Provizorní určení pro nové diagnózy nejisté etiologie</t>
  </si>
  <si>
    <t>U00–U49</t>
  </si>
  <si>
    <t>Osoby s potenciálně ohroženým zdravím ve vztahu k rodinné a osobní anamnéze a některým podmínkám‚ ovlivňujícím zdravotní stav</t>
  </si>
  <si>
    <t>Z80–Z99</t>
  </si>
  <si>
    <t>Osoby‚ které se setkaly se zdravotnickými službami za jiných okolností</t>
  </si>
  <si>
    <t>Z70–Z76</t>
  </si>
  <si>
    <t>Osoby s potenciálně ohroženým zdravím ve vztahu k socioekonomickým a psychosociálním okolnostem</t>
  </si>
  <si>
    <t>Z55–Z65</t>
  </si>
  <si>
    <t>Osoby‚ které se setkaly se zdravotnickými službami za účelem určitých výkonů a zdravotní péče</t>
  </si>
  <si>
    <t>Z40–Z54</t>
  </si>
  <si>
    <t>Osoby‚ které se setkaly se zdravotnickými službami za okolností souvisejících s reprodukcí</t>
  </si>
  <si>
    <t>Z30–Z39</t>
  </si>
  <si>
    <t>Osoby s potenciálně ohroženým zdravím ve vztahu k přenosným nemocem</t>
  </si>
  <si>
    <t>Z20–Z29</t>
  </si>
  <si>
    <t>Osoby‚ které se setkaly se zdravotnickými službami za účelem prohlídky a vyšetření</t>
  </si>
  <si>
    <t>Z00–Z13</t>
  </si>
  <si>
    <t>Doplňkové faktory týkající se příčin nemocnosti a úmrtnosti zařazených jinde</t>
  </si>
  <si>
    <t>Y90–Y98</t>
  </si>
  <si>
    <t>Následky vnějších příčin nemocnosti a úmrtnosti</t>
  </si>
  <si>
    <t>Y85–Y89</t>
  </si>
  <si>
    <t>Komplikace zdravotní péče</t>
  </si>
  <si>
    <t>Y40–Y84</t>
  </si>
  <si>
    <t>Zákonný zákrok a válečné operace</t>
  </si>
  <si>
    <t>Y35–Y36</t>
  </si>
  <si>
    <t>Případ (událost) nezjištěného úmyslu</t>
  </si>
  <si>
    <t>Y10–Y34</t>
  </si>
  <si>
    <t>Napadení (útok)</t>
  </si>
  <si>
    <t>X85–Y09</t>
  </si>
  <si>
    <t>Úmyslné sebepoškození</t>
  </si>
  <si>
    <t>X60–X84</t>
  </si>
  <si>
    <t>Jiné vnější příčiny náhodných poranění</t>
  </si>
  <si>
    <t>W00–X59</t>
  </si>
  <si>
    <t>Dopravní nehody</t>
  </si>
  <si>
    <t>V01–V99</t>
  </si>
  <si>
    <t>Následky poranění‚ otravy a jiných následků vnějších příčin</t>
  </si>
  <si>
    <t>T90–T98</t>
  </si>
  <si>
    <t>Komplikace zdravotní péče nezařazené jinde</t>
  </si>
  <si>
    <t>T80–T88</t>
  </si>
  <si>
    <t>Některé časné komplikace úrazů</t>
  </si>
  <si>
    <t>Jiné a neurčené účinky vnějších příčin</t>
  </si>
  <si>
    <t>T66–T78</t>
  </si>
  <si>
    <t>Toxické účinky látek ze zdrojů převážně mimo lékařství</t>
  </si>
  <si>
    <t>T51–T65</t>
  </si>
  <si>
    <t>Otrava léky‚ léčivy‚ návykovými a biologickými látkami</t>
  </si>
  <si>
    <t>T36–T50</t>
  </si>
  <si>
    <t>Omrzliny</t>
  </si>
  <si>
    <t>T33–T35</t>
  </si>
  <si>
    <t>Popáleniny a poleptání</t>
  </si>
  <si>
    <t>T20–T32</t>
  </si>
  <si>
    <t>Účinky cizího tělesa vniklého přirozeným otvorem těla</t>
  </si>
  <si>
    <t>T15–T19</t>
  </si>
  <si>
    <t>Poranění neurčené části trupu‚ končetiny nebo části těla</t>
  </si>
  <si>
    <t>T08–T14</t>
  </si>
  <si>
    <t>Poranění postihující více částí těla</t>
  </si>
  <si>
    <t>T00–T07</t>
  </si>
  <si>
    <t>Poranění kotníku a nohy pod ním</t>
  </si>
  <si>
    <t>S90–S99</t>
  </si>
  <si>
    <t>Poranění kolena a bérce</t>
  </si>
  <si>
    <t>S80–S89</t>
  </si>
  <si>
    <t>Poranění kyčle a stehna</t>
  </si>
  <si>
    <t>S70–S79</t>
  </si>
  <si>
    <t>Poranění zápěstí a ruky</t>
  </si>
  <si>
    <t>S60–S69</t>
  </si>
  <si>
    <t>Poranění lokte a předloktí</t>
  </si>
  <si>
    <t>S50–S59</t>
  </si>
  <si>
    <t>Poranění ramene a paže (nadloktí)</t>
  </si>
  <si>
    <t>S40–S49</t>
  </si>
  <si>
    <t>Poranění břicha‚ dolní části zad‚ bederní páteře a pánve</t>
  </si>
  <si>
    <t>S30–S39</t>
  </si>
  <si>
    <t>Poranění hrudníku</t>
  </si>
  <si>
    <t>S20–S29</t>
  </si>
  <si>
    <t>Poranění krku</t>
  </si>
  <si>
    <t>S10–S19</t>
  </si>
  <si>
    <t>Poranění hlavy</t>
  </si>
  <si>
    <t>S00–S09</t>
  </si>
  <si>
    <t>Nepřesně určené a neznámé příčiny smrti</t>
  </si>
  <si>
    <t>R95–R99</t>
  </si>
  <si>
    <t>Abnormální nálezy při diagnostických zobrazovacích a při funkčních vyšetřeních bez diagnózy</t>
  </si>
  <si>
    <t>R90–R94</t>
  </si>
  <si>
    <t>Abnormální nálezy při vyšetření jiných tělesných tekutin‚ látek a tkání bez diagnózy</t>
  </si>
  <si>
    <t>R83–R89</t>
  </si>
  <si>
    <t>Abnormální nálezy při vyšetření moči bez diagnózy</t>
  </si>
  <si>
    <t>R80–R82</t>
  </si>
  <si>
    <t>Abnormální nálezy při vyšetření krve bez diagnózy</t>
  </si>
  <si>
    <t>R70–R79</t>
  </si>
  <si>
    <t>Celkové příznaky a znaky</t>
  </si>
  <si>
    <t>R50–R69</t>
  </si>
  <si>
    <t>Příznaky a znaky týkající se řeči a hlasu</t>
  </si>
  <si>
    <t>R47–R49</t>
  </si>
  <si>
    <t>Příznaky a znaky týkající se vědomí‚ vnímání‚ emočního stavu a chování</t>
  </si>
  <si>
    <t>R40–R46</t>
  </si>
  <si>
    <t>Příznaky a znaky týkající se močové soustavy</t>
  </si>
  <si>
    <t>R30–R39</t>
  </si>
  <si>
    <t>Příznaky a znaky týkající se nervové‚ svalové a kosterní soustavy</t>
  </si>
  <si>
    <t>R25–R29</t>
  </si>
  <si>
    <t>Příznaky a znaky týkající se kůže a podkožního vaziva</t>
  </si>
  <si>
    <t>R20–R23</t>
  </si>
  <si>
    <t>Příznaky a znaky týkající se trávicí soustavy a břicha</t>
  </si>
  <si>
    <t>R10–R19</t>
  </si>
  <si>
    <t>Příznaky a znaky týkající se oběhové a dýchací soustavy</t>
  </si>
  <si>
    <t>R00–R09</t>
  </si>
  <si>
    <t>Abnormality chromozomů nezařazené jinde</t>
  </si>
  <si>
    <t>Q90–Q99</t>
  </si>
  <si>
    <t>Jiné vrozené vady</t>
  </si>
  <si>
    <t>Q80–Q89</t>
  </si>
  <si>
    <t>Vrozené vady a deformace svalové a kosterní soustavy</t>
  </si>
  <si>
    <t>Q65–Q79</t>
  </si>
  <si>
    <t>Vrozené vady močové soustavy</t>
  </si>
  <si>
    <t>Q60–Q64</t>
  </si>
  <si>
    <t>Vrozené vady pohlavních orgánů</t>
  </si>
  <si>
    <t>Q50–Q56</t>
  </si>
  <si>
    <t>Jiné vrozené vady trávicí soustavy</t>
  </si>
  <si>
    <t>Q38–Q45</t>
  </si>
  <si>
    <t>Rozštěp rtu a rozštěp patra</t>
  </si>
  <si>
    <t>Q35–Q37</t>
  </si>
  <si>
    <t>Vrozené vady dýchací soustavy</t>
  </si>
  <si>
    <t>Q30–Q34</t>
  </si>
  <si>
    <t>Vrozené vady oběhové soustavy</t>
  </si>
  <si>
    <t>Q20–Q28</t>
  </si>
  <si>
    <t>Vrozené vady oka‚ ucha‚ obličeje a krku</t>
  </si>
  <si>
    <t>Q10–Q18</t>
  </si>
  <si>
    <t>Vrozené vady nervové soustavy</t>
  </si>
  <si>
    <t>Q00–Q07</t>
  </si>
  <si>
    <t>Jiné poruchy vzniklé v perinatálním období</t>
  </si>
  <si>
    <t>P90–P96</t>
  </si>
  <si>
    <t>Stavy postihující kůži a regulaci teploty plodu a novorozence</t>
  </si>
  <si>
    <t>P80–P83</t>
  </si>
  <si>
    <t>Poruchy trávicí soustavy plodu a novorozence</t>
  </si>
  <si>
    <t>P75–P78</t>
  </si>
  <si>
    <t>Přechodné poruchy endokrinní a přeměny látek specifické pro plod a novorozence</t>
  </si>
  <si>
    <t>P70–P74</t>
  </si>
  <si>
    <t>Krvácivé stavy a hematologické poruchy plodu a novorozence</t>
  </si>
  <si>
    <t>P50–P61</t>
  </si>
  <si>
    <t>Infekce specifické pro perinatální období</t>
  </si>
  <si>
    <t>P35–P39</t>
  </si>
  <si>
    <t>Respirační a kardiovaskulární poruchy specifické pro perinatální období</t>
  </si>
  <si>
    <t>P20–P29</t>
  </si>
  <si>
    <t>Poranění za porodu</t>
  </si>
  <si>
    <t>P10–P15</t>
  </si>
  <si>
    <t>Poruchy spojené s délkou těhotenství a s růstem plodu</t>
  </si>
  <si>
    <t>P05–P08</t>
  </si>
  <si>
    <t>Postižení plodu a novorozence onemocněním matky a komplikacemi těhotenství a porodu</t>
  </si>
  <si>
    <t>P00–P04</t>
  </si>
  <si>
    <t>Jiné porodnické stavy‚ nezařazené jinde</t>
  </si>
  <si>
    <t>O94–O99</t>
  </si>
  <si>
    <t>Komplikace spojené převážně s šestinedělím</t>
  </si>
  <si>
    <t>O85–O92</t>
  </si>
  <si>
    <t>Porod</t>
  </si>
  <si>
    <t>O80–O84</t>
  </si>
  <si>
    <t>Komplikace porodu</t>
  </si>
  <si>
    <t>O60–O75</t>
  </si>
  <si>
    <t>Péče o matku ve vztahu k plodu‚ amniové dutině a možným porodním problémům</t>
  </si>
  <si>
    <t>O30–O48</t>
  </si>
  <si>
    <t>Jiná onemocnění matky převážně v souvislosti s těhotenstvím</t>
  </si>
  <si>
    <t>O20–O29</t>
  </si>
  <si>
    <t>Edém‚ proteinurie a hypertenzní onemocnění (pozdní gestóza) v těhotenství‚ při porodu a v šestinedělí</t>
  </si>
  <si>
    <t>O10–O16</t>
  </si>
  <si>
    <t>Těhotenství končící potratem</t>
  </si>
  <si>
    <t>O00–O08</t>
  </si>
  <si>
    <t>Jiná onemocnění močové a pohlavní soustavy</t>
  </si>
  <si>
    <t>Nezánětlivá onemocnění ženského pohlavního ústrojí</t>
  </si>
  <si>
    <t>N80–N98</t>
  </si>
  <si>
    <t>Zánětlivá onemocnění ženských pánevních orgánů</t>
  </si>
  <si>
    <t>N70–N77</t>
  </si>
  <si>
    <t>Nemoci prsu</t>
  </si>
  <si>
    <t>N60–N64</t>
  </si>
  <si>
    <t>Nemoci mužských pohlavních orgánů</t>
  </si>
  <si>
    <t>N40–N51</t>
  </si>
  <si>
    <t>Jiné nemoci močové soustavy</t>
  </si>
  <si>
    <t>N30–N39</t>
  </si>
  <si>
    <t>Jiné nemoci ledvin a močovodů</t>
  </si>
  <si>
    <t>N25–N29</t>
  </si>
  <si>
    <t>Urolitiáza</t>
  </si>
  <si>
    <t>N20–N23</t>
  </si>
  <si>
    <t>Selhání ledvin</t>
  </si>
  <si>
    <t>N17–N19</t>
  </si>
  <si>
    <t>Tubulo-intersticiální nemoci ledvin</t>
  </si>
  <si>
    <t>N10–N16</t>
  </si>
  <si>
    <t>Nemoci glomerulů</t>
  </si>
  <si>
    <t>N00–N08</t>
  </si>
  <si>
    <t>Jiná onemocnění svalové a kosterní soustavy a pojivové tkáně</t>
  </si>
  <si>
    <t>M95–M99</t>
  </si>
  <si>
    <t>Osteopatie a chondropatie</t>
  </si>
  <si>
    <t>M80–M94</t>
  </si>
  <si>
    <t>Onemocnění měkké tkáně</t>
  </si>
  <si>
    <t>M60–M79</t>
  </si>
  <si>
    <t>Dorzopatie</t>
  </si>
  <si>
    <t>M40–M54</t>
  </si>
  <si>
    <t>Systémová onemocnění pojivové tkáně</t>
  </si>
  <si>
    <t>M30–M36</t>
  </si>
  <si>
    <t>Artropatie</t>
  </si>
  <si>
    <t>M00–M25</t>
  </si>
  <si>
    <t>Jiné nemoci kůže a podkožního vaziva</t>
  </si>
  <si>
    <t>L80–L99</t>
  </si>
  <si>
    <t>Nemoci kožních adnex</t>
  </si>
  <si>
    <t>L60–L75</t>
  </si>
  <si>
    <t>Onemocnění kůže a podkožního vaziva spojené se zářením</t>
  </si>
  <si>
    <t>L55–L59</t>
  </si>
  <si>
    <t>Kopřivka – urticaria – a erytém</t>
  </si>
  <si>
    <t>L50–L54</t>
  </si>
  <si>
    <t>Papuloskvamózní onemocnění</t>
  </si>
  <si>
    <t>L40–L45</t>
  </si>
  <si>
    <t>Dermatitida a ekzém</t>
  </si>
  <si>
    <t>L20–L30</t>
  </si>
  <si>
    <t>Puchýřnatá – bulózní – onemocnění</t>
  </si>
  <si>
    <t>L10–L14</t>
  </si>
  <si>
    <t>Infekce kůže a podkožního vaziva</t>
  </si>
  <si>
    <t>L00–L08</t>
  </si>
  <si>
    <t>Jiné nemoci trávicí soustavy</t>
  </si>
  <si>
    <t>K90–K93</t>
  </si>
  <si>
    <t>Nemoci žlučníku‚ žlučových cest a slinivky břišní</t>
  </si>
  <si>
    <t>K80–K87</t>
  </si>
  <si>
    <t>Nemoci jater</t>
  </si>
  <si>
    <t>K70–K77</t>
  </si>
  <si>
    <t>Nemoci peritonea – pobřišnice</t>
  </si>
  <si>
    <t>K65–K67</t>
  </si>
  <si>
    <t>Jiné nemoci střev</t>
  </si>
  <si>
    <t>Neinfekční zánět tenkého a tlustého střeva – enteritida a kolitida</t>
  </si>
  <si>
    <t>K50–K52</t>
  </si>
  <si>
    <t>Kýly</t>
  </si>
  <si>
    <t>K40–K46</t>
  </si>
  <si>
    <t>Nemoci apendixu – červovitého přívěsku</t>
  </si>
  <si>
    <t>K35–K38</t>
  </si>
  <si>
    <t>Nemoci jícnu‚ žaludku a dvanáctníku</t>
  </si>
  <si>
    <t>K20–K31</t>
  </si>
  <si>
    <t>Nemoci ústní dutiny‚ slinných žláz a čelistí</t>
  </si>
  <si>
    <t>K00–K14</t>
  </si>
  <si>
    <t>Jiné nemoci dýchací soustavy</t>
  </si>
  <si>
    <t>J95–J99</t>
  </si>
  <si>
    <t>Jiné nemoci pohrudnice</t>
  </si>
  <si>
    <t>J90–J94</t>
  </si>
  <si>
    <t>Hnisavé a nekrotické stavy dolní části dýchacího ústrojí</t>
  </si>
  <si>
    <t>J85–J86</t>
  </si>
  <si>
    <t>Jiné nemoci dýchací soustavy postihující hlavně intersticium</t>
  </si>
  <si>
    <t>J80–J84</t>
  </si>
  <si>
    <t>Nemoci plic způsobené zevními činiteli</t>
  </si>
  <si>
    <t>J60–J70</t>
  </si>
  <si>
    <t>Chronické nemoci dolní části dýchacího ústrojí</t>
  </si>
  <si>
    <t>J40–J47</t>
  </si>
  <si>
    <t>Jiné nemoci horních dýchacích cest</t>
  </si>
  <si>
    <t>J30–J39</t>
  </si>
  <si>
    <t>Jiné akutní infekce dolní části dýchacího ústrojí</t>
  </si>
  <si>
    <t>J20–J22</t>
  </si>
  <si>
    <t>Chřipka a zánět plic – pneumonie</t>
  </si>
  <si>
    <t>J09–J18</t>
  </si>
  <si>
    <t>Akutní infekce horních dýchacích cest</t>
  </si>
  <si>
    <t>J00–J06</t>
  </si>
  <si>
    <t>Jiná a neurčená onemocnění oběhové soustavy</t>
  </si>
  <si>
    <t>I95–I99</t>
  </si>
  <si>
    <t>Nemoci žil‚ mízních cév a mízních uzlin nezařazené jinde</t>
  </si>
  <si>
    <t>I80–I89</t>
  </si>
  <si>
    <t>Nemoci tepen‚ tepének a vlásečnic</t>
  </si>
  <si>
    <t>I70–I79</t>
  </si>
  <si>
    <t>Cévní nemoci mozku</t>
  </si>
  <si>
    <t>I60–I69</t>
  </si>
  <si>
    <t>Jiné formy srdečního onemocnění</t>
  </si>
  <si>
    <t>I30–I52</t>
  </si>
  <si>
    <t>Kardiopulmonální nemoc a nemoci plicního oběhu</t>
  </si>
  <si>
    <t>I26–I28</t>
  </si>
  <si>
    <t>Ischemické nemoci srdeční</t>
  </si>
  <si>
    <t>I20–I25</t>
  </si>
  <si>
    <t>Hypertenzní nemoci</t>
  </si>
  <si>
    <t>I10–I15</t>
  </si>
  <si>
    <t>Chronické revmatické choroby srdeční</t>
  </si>
  <si>
    <t>I05–I09</t>
  </si>
  <si>
    <t>Akutní revmatická horečka</t>
  </si>
  <si>
    <t>I00–I02</t>
  </si>
  <si>
    <t>Jiná onemocnění ucha</t>
  </si>
  <si>
    <t>H90–H95</t>
  </si>
  <si>
    <t>Nemoci vnitřního ucha</t>
  </si>
  <si>
    <t>H80–H83</t>
  </si>
  <si>
    <t>Nemoci středního ucha a bradavkového výběžku</t>
  </si>
  <si>
    <t>H65–H75</t>
  </si>
  <si>
    <t>Nemoci zevního ucha</t>
  </si>
  <si>
    <t>H60–H62</t>
  </si>
  <si>
    <t>Jiné nemoci oka a očních adnex</t>
  </si>
  <si>
    <t>H55–H59</t>
  </si>
  <si>
    <t>Poruchy vidění a slepota</t>
  </si>
  <si>
    <t>H53–H54</t>
  </si>
  <si>
    <t>Poruchy očních svalů‚ binokulárního pohybu‚ akomodace a refrakce</t>
  </si>
  <si>
    <t>H49–H52</t>
  </si>
  <si>
    <t>Nemoci zrakového nervu a zrakových drah</t>
  </si>
  <si>
    <t>H46–H48</t>
  </si>
  <si>
    <t>Nemoci sklivce a očního bulbu</t>
  </si>
  <si>
    <t>H43–H45</t>
  </si>
  <si>
    <t>Glaukom</t>
  </si>
  <si>
    <t>H40–H42</t>
  </si>
  <si>
    <t>Nemoci cévnatky – chorioidey a sítnice – retiny</t>
  </si>
  <si>
    <t>H30–H36</t>
  </si>
  <si>
    <t>Onemocnění čočky</t>
  </si>
  <si>
    <t>H25–H28</t>
  </si>
  <si>
    <t>Nemoci skléry‚ rohovky‚ duhovky a řasnatého tělesa</t>
  </si>
  <si>
    <t>H15–H22</t>
  </si>
  <si>
    <t>Onemocnění spojivky</t>
  </si>
  <si>
    <t>H10–H13</t>
  </si>
  <si>
    <t>Nemoci očního víčka‚ slzného ústrojí a očnice</t>
  </si>
  <si>
    <t>H00–H06</t>
  </si>
  <si>
    <t>Jiné poruchy nervové soustavy</t>
  </si>
  <si>
    <t>G90–G99</t>
  </si>
  <si>
    <t>Mozková obrna a jiné syndromy ochrnutí</t>
  </si>
  <si>
    <t>G80–G83</t>
  </si>
  <si>
    <t>Nemoci myoneurálního spojení a svalů</t>
  </si>
  <si>
    <t>G70–G73</t>
  </si>
  <si>
    <t>Polyneuropatie a jiné nemoci periferní nervové soustavy</t>
  </si>
  <si>
    <t>G60–G64</t>
  </si>
  <si>
    <t>Onemocnění nervů‚ nervových kořenů a pletení</t>
  </si>
  <si>
    <t>G50–G59</t>
  </si>
  <si>
    <t>Poruchy záchvatové – paroxyzmální</t>
  </si>
  <si>
    <t>G40–G47</t>
  </si>
  <si>
    <t>Demyelinizující nemoci centrální nervové soustavy</t>
  </si>
  <si>
    <t>G35–G37</t>
  </si>
  <si>
    <t>Jiné degenerativní nemoci nervové soustavy</t>
  </si>
  <si>
    <t>G30–G32</t>
  </si>
  <si>
    <t>Extrapyramidové a pohybové poruchy</t>
  </si>
  <si>
    <t>G20–G26</t>
  </si>
  <si>
    <t>Systémové atrofie postihující primárně centrální nervovou soustavu</t>
  </si>
  <si>
    <t>Zánětlivé nemoci centrální nervové soustavy</t>
  </si>
  <si>
    <t>G00–G09</t>
  </si>
  <si>
    <t>Neurčená duševní porucha</t>
  </si>
  <si>
    <t>Poruchy chování a emocí se začátkem obvykle v dětství a v dospívání</t>
  </si>
  <si>
    <t>F90–F98</t>
  </si>
  <si>
    <t>Poruchy psychického vývoje</t>
  </si>
  <si>
    <t>F80–F89</t>
  </si>
  <si>
    <t>Mentální retardace</t>
  </si>
  <si>
    <t>F70–F79</t>
  </si>
  <si>
    <t>Poruchy osobnosti a chování u dospělých</t>
  </si>
  <si>
    <t>F60–F69</t>
  </si>
  <si>
    <t>Syndromy poruch chování‚ spojené s fyziologickými poruchami a somatickými faktory</t>
  </si>
  <si>
    <t>F50–F59</t>
  </si>
  <si>
    <t>Neurotické‚ stresové a somatoformní poruchy</t>
  </si>
  <si>
    <t>F40–F48</t>
  </si>
  <si>
    <t>Afektivní poruchy (poruchy nálady)</t>
  </si>
  <si>
    <t>F30–F39</t>
  </si>
  <si>
    <t>Schizofrenie‚ poruchy schizotypální a poruchy s bludy</t>
  </si>
  <si>
    <t>F20–F29</t>
  </si>
  <si>
    <t>Poruchy duševní a poruchy chování způsobené užíváním psychoaktivních látek</t>
  </si>
  <si>
    <t>F10–F19</t>
  </si>
  <si>
    <t>Organické duševní poruchy včetně symptomatických</t>
  </si>
  <si>
    <t>F00–F09</t>
  </si>
  <si>
    <t>Poruchy přeměny látek – metabolismu</t>
  </si>
  <si>
    <t>E70–E90</t>
  </si>
  <si>
    <t>Obezita a jiné hyperalimentace</t>
  </si>
  <si>
    <t>E65–E68</t>
  </si>
  <si>
    <t>Jiné nutriční karence</t>
  </si>
  <si>
    <t>E50–E64</t>
  </si>
  <si>
    <t>Podvýživa – malnutrice</t>
  </si>
  <si>
    <t>E40–E46</t>
  </si>
  <si>
    <t>Poruchy jiných žláz s vnitřní sekrecí</t>
  </si>
  <si>
    <t>E20–E35</t>
  </si>
  <si>
    <t>Jiné poruchy regulace glukózy a vnitřní sekrece slinivky břišní</t>
  </si>
  <si>
    <t>E15–E16</t>
  </si>
  <si>
    <t>Diabetes mellitus – cukrovka – úplavice cukrová</t>
  </si>
  <si>
    <t>E10–E14</t>
  </si>
  <si>
    <t>Poruchy štítné žlázy</t>
  </si>
  <si>
    <t>E00–E07</t>
  </si>
  <si>
    <t>Některé poruchy mechanismu imunity</t>
  </si>
  <si>
    <t>D80–D89</t>
  </si>
  <si>
    <t>Jiné nemoci krve a krvetvorných orgánů</t>
  </si>
  <si>
    <t>D70–D77</t>
  </si>
  <si>
    <t>Vady koagulace‚ purpura a jiné krvácivé stavy</t>
  </si>
  <si>
    <t>D65–D69</t>
  </si>
  <si>
    <t>Aplastické a jiné anemie</t>
  </si>
  <si>
    <t>D60–D64</t>
  </si>
  <si>
    <t>Hemolytické anemie</t>
  </si>
  <si>
    <t>D55–D59</t>
  </si>
  <si>
    <t>Nutriční anemie</t>
  </si>
  <si>
    <t>D50–D53</t>
  </si>
  <si>
    <t>Novotvary nejistého nebo neznámého chování</t>
  </si>
  <si>
    <t>D37–D48</t>
  </si>
  <si>
    <t>Nezhoubné novotvary</t>
  </si>
  <si>
    <t>D10–D36</t>
  </si>
  <si>
    <t>Novotvary in situ</t>
  </si>
  <si>
    <t>D00–D09</t>
  </si>
  <si>
    <t>Zhoubné novotvary mnohočetných samostatných (primárních) lokalizací</t>
  </si>
  <si>
    <t>C81–C96</t>
  </si>
  <si>
    <t>Zhoubné novotvary nepřesně určených‚ sekundárních a neurčených lokalizací</t>
  </si>
  <si>
    <t>C76–C80</t>
  </si>
  <si>
    <t>Zhoubné novotvary - Štítná žláza a jiné žlázy s vnitřní sekrecí</t>
  </si>
  <si>
    <t>C73–C75</t>
  </si>
  <si>
    <t>Zhoubné novotvary - Oko‚ mozek a jiné části centrální nervové soustavy</t>
  </si>
  <si>
    <t>C69–C72</t>
  </si>
  <si>
    <t>Zhoubné novotvary - Močové ústrojí</t>
  </si>
  <si>
    <t>C64–C68</t>
  </si>
  <si>
    <t>Zhoubné novotvary - Mužské pohlavní orgány</t>
  </si>
  <si>
    <t>C60–C63</t>
  </si>
  <si>
    <t>Zhoubné novotvary - Ženské pohlavní orgány</t>
  </si>
  <si>
    <t>C51–C58</t>
  </si>
  <si>
    <t>Zhoubné novotvary - Prs</t>
  </si>
  <si>
    <t>C45–C49</t>
  </si>
  <si>
    <t>C43–C44</t>
  </si>
  <si>
    <t>Zhoubné novotvary - Kost a kloubní chrupavka</t>
  </si>
  <si>
    <t>C40–C41</t>
  </si>
  <si>
    <t>C30–C39</t>
  </si>
  <si>
    <t>Zhoubné novotvary - Trávicí ústrojí</t>
  </si>
  <si>
    <t>C15–C26</t>
  </si>
  <si>
    <t>Zhoubné novotvary - Ret‚ dutina ústní a hltan</t>
  </si>
  <si>
    <t>C00–C14</t>
  </si>
  <si>
    <t>Jiné infekční nemoci</t>
  </si>
  <si>
    <t>Bakteriální‚ virová a jiná infekční agens</t>
  </si>
  <si>
    <t>Následky infekčních a parazitárních nemocí</t>
  </si>
  <si>
    <t>B90–B94</t>
  </si>
  <si>
    <t>Zavšivení‚ napadení roztoči nebo jinými členovci</t>
  </si>
  <si>
    <t>B85–B89</t>
  </si>
  <si>
    <t>Helmintózy – hlístové nemoci</t>
  </si>
  <si>
    <t>B65–B83</t>
  </si>
  <si>
    <t>Protozoární nemoci</t>
  </si>
  <si>
    <t>B50–B64</t>
  </si>
  <si>
    <t>Mykózy</t>
  </si>
  <si>
    <t>B35–B49</t>
  </si>
  <si>
    <t>Jiné virové nemoci</t>
  </si>
  <si>
    <t>B25–B34</t>
  </si>
  <si>
    <t>Onemocnění virem lidské imunodeficience [HIV]</t>
  </si>
  <si>
    <t>B20–B24</t>
  </si>
  <si>
    <t>Virová hepatitida</t>
  </si>
  <si>
    <t>B15–B19</t>
  </si>
  <si>
    <t>Virové infekce charakterizované postižením kůže a sliznice</t>
  </si>
  <si>
    <t>B00–B09</t>
  </si>
  <si>
    <t>Virové horečky a virové hemoragické horečky přenášené členovci</t>
  </si>
  <si>
    <t>A90–A99</t>
  </si>
  <si>
    <t>Virové infekce centrální nervové soustavy</t>
  </si>
  <si>
    <t>A80–A89</t>
  </si>
  <si>
    <t>Rickettsiózy</t>
  </si>
  <si>
    <t>A75–A79</t>
  </si>
  <si>
    <t>Jiné nemoci způsobené chlamydiemi</t>
  </si>
  <si>
    <t>A70–A74</t>
  </si>
  <si>
    <t>Jiné spirochétové nemoci</t>
  </si>
  <si>
    <t>A65–A69</t>
  </si>
  <si>
    <t>Infekce přenášené převážně sexuálním stykem</t>
  </si>
  <si>
    <t>A50–A64</t>
  </si>
  <si>
    <t>Jiné bakteriální nemoci</t>
  </si>
  <si>
    <t>A30–A49</t>
  </si>
  <si>
    <t>Některé bakteriální zoonózy</t>
  </si>
  <si>
    <t>A20–A28</t>
  </si>
  <si>
    <t>Tuberkulóza</t>
  </si>
  <si>
    <t>A15–A19</t>
  </si>
  <si>
    <t>Střevní infekční nemoci</t>
  </si>
  <si>
    <t>A00–A09</t>
  </si>
  <si>
    <t>B95–B98</t>
  </si>
  <si>
    <t>222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</si>
  <si>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</si>
  <si>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</si>
  <si>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</si>
  <si>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</si>
  <si>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</si>
  <si>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</si>
  <si>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</si>
  <si>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</si>
  <si>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</si>
  <si>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128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</si>
  <si>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</si>
  <si>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</si>
  <si>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</si>
  <si>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</si>
  <si>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</si>
  <si>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</si>
  <si>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</si>
  <si>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</si>
  <si>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</si>
  <si>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019</t>
  </si>
  <si>
    <t>004</t>
  </si>
  <si>
    <t>003</t>
  </si>
  <si>
    <t>002</t>
  </si>
  <si>
    <t>001</t>
  </si>
  <si>
    <t>Rok</t>
  </si>
  <si>
    <t>302</t>
  </si>
  <si>
    <t>303</t>
  </si>
  <si>
    <t>304</t>
  </si>
  <si>
    <t>305</t>
  </si>
  <si>
    <t>307</t>
  </si>
  <si>
    <t>309</t>
  </si>
  <si>
    <t>613</t>
  </si>
  <si>
    <t>Pracoviště s osvědčením pro provádění screeningu nádoru prsu</t>
  </si>
  <si>
    <t>Oftalmologie</t>
  </si>
  <si>
    <t>RTG celotělový dvoufotonový kostní denzitometr</t>
  </si>
  <si>
    <t>78841, 78843, 78845</t>
  </si>
  <si>
    <t>Hyperbarická komora</t>
  </si>
  <si>
    <t>Gama kamera</t>
  </si>
  <si>
    <t>Počítačový tomograf (CT)</t>
  </si>
  <si>
    <t>Výkony</t>
  </si>
  <si>
    <t>Název odbornosti</t>
  </si>
  <si>
    <t>403</t>
  </si>
  <si>
    <t>809</t>
  </si>
  <si>
    <t>806</t>
  </si>
  <si>
    <t>603</t>
  </si>
  <si>
    <t>505</t>
  </si>
  <si>
    <t>501</t>
  </si>
  <si>
    <t>407</t>
  </si>
  <si>
    <t>506</t>
  </si>
  <si>
    <t>706</t>
  </si>
  <si>
    <t>607</t>
  </si>
  <si>
    <t>IMPLANTACE ELEKTRONICKÉHO STIMULÁTORU NERVUS VAGUS PRO LÉČBU EPILEPSIE</t>
  </si>
  <si>
    <t>MECHANICKÁ SRDEČNÍ PODPORA</t>
  </si>
  <si>
    <t>701</t>
  </si>
  <si>
    <t>404</t>
  </si>
  <si>
    <t>PRIMOIMPLANTACE KARDIOSTIMULÁTORU PRO DVOUDUTINOVOU STIMULACI</t>
  </si>
  <si>
    <t>IMPLANTACE KARDIOSTIMULÁTORU PRO JEDNODUTINOVOU KARDIOSTIMULACI</t>
  </si>
  <si>
    <t>PRIMOIMPLANTACE KARDIOVERTERU - DEFIBRILÁTORU S BIVENTRIKULÁRNÍ STIMULACÍ (BEZ THORAKOTOMIE)</t>
  </si>
  <si>
    <t>PRIMOIMPLANTACE SYSTÉMU PRO BIVENTRIKULÁRNÍ KARDIOSTIMULACI</t>
  </si>
  <si>
    <t>REIMPLANTACE KARDIOVERTERU - DEFIBRILÁTORU</t>
  </si>
  <si>
    <t>810</t>
  </si>
  <si>
    <t>CVVH - KONTINUÁLNÍ VENOVENÓZNÍ HEMOFILTRACE</t>
  </si>
  <si>
    <t>708</t>
  </si>
  <si>
    <t>PLAZMAFERÉZA MEMBRÁNOVÁ</t>
  </si>
  <si>
    <t>SORPČNÍ HEMOPERFÚZE</t>
  </si>
  <si>
    <t>HEMODIAFILTRACE</t>
  </si>
  <si>
    <t>CAVH - KONTINUÁLNÍ ARTERIOVENÓZNÍ HEMOFILTRACE</t>
  </si>
  <si>
    <t>HEMOFILTRACE</t>
  </si>
  <si>
    <t>(VZP) AKUTNÍ HEMODIALÝZA S POUŽITÍM HCO MEMBRÁNY</t>
  </si>
  <si>
    <t>CHRONICKÁ HEMODIALÝZA</t>
  </si>
  <si>
    <t>AKUTNÍ HEMODIALÝZA</t>
  </si>
  <si>
    <t>AUTOMATIZOVANÁ PERITONEÁLNÍ DIALÝZA</t>
  </si>
  <si>
    <t>AKUTNÍ PERITONEÁLNÍ DIALÝZA</t>
  </si>
  <si>
    <t>PERKUTÁNNÍ TRANSLUMINÁLNÍ ANGIOPLASTIKA</t>
  </si>
  <si>
    <t>TERAPEUTICKÁ EMBOLIZACE V CÉVNÍM ŘEČIŠTI</t>
  </si>
  <si>
    <t>SELEKTIVNÍ TROMBOLÝZA</t>
  </si>
  <si>
    <t>PTCA VÍCE VĚNČITÝCH TEPEN NEBO OPAKOVANÁ PTCA TÉŽE TEPNY</t>
  </si>
  <si>
    <t>PTCA JEDNÉ VĚNČITÉ TEPNY</t>
  </si>
  <si>
    <t>NAVAZUJÍCÍ SELEKTIVNÍ KORONAROGRAFIE VĚNČITÉ TEPNY ČI BYPASSU</t>
  </si>
  <si>
    <t>SELEKTIVNÍ KORONAROGRAFIE JEDNÉ VĚNČITÉ TEPNY (EV. BYPASSU)</t>
  </si>
  <si>
    <t>SELEKTIVNÍ KORONAROGRAFIE OBOU VĚNČITÝCH TEPEN</t>
  </si>
  <si>
    <t>RTG mamografický přístroj</t>
  </si>
  <si>
    <t>PET kamera</t>
  </si>
  <si>
    <t>RTG simulátor pro radioterapii</t>
  </si>
  <si>
    <t>Název</t>
  </si>
  <si>
    <t>A000000581</t>
  </si>
  <si>
    <t>B000000727</t>
  </si>
  <si>
    <t>Angiografické a kardioangiografické přístroje</t>
  </si>
  <si>
    <t>D000000318</t>
  </si>
  <si>
    <t>D000000435</t>
  </si>
  <si>
    <t>Plánovací 3D systém pro radioterapii</t>
  </si>
  <si>
    <t>E000000587</t>
  </si>
  <si>
    <t>U000000316</t>
  </si>
  <si>
    <t>J000000271</t>
  </si>
  <si>
    <t>N000000104</t>
  </si>
  <si>
    <t>H000000441</t>
  </si>
  <si>
    <t>T000000499</t>
  </si>
  <si>
    <t>Přístroje pro chirurgickou robotiku</t>
  </si>
  <si>
    <t>R000000552</t>
  </si>
  <si>
    <t>Peroperační MR</t>
  </si>
  <si>
    <t>W000000440</t>
  </si>
  <si>
    <t>Hemodialyzační, hemodiafiltrační přístroj</t>
  </si>
  <si>
    <t>KONTINUÁLNÍ PERITONEÁLNÍ DIALÝZA (CPD)</t>
  </si>
  <si>
    <t>IZOLOVANÁ ULTRAFILTRACE</t>
  </si>
  <si>
    <t>XXII. Kódy pro speciální účely (U00–U99)</t>
  </si>
  <si>
    <t>XXI. Faktory ovlivňující zdravotní stav a kontakt se zdravotnickými službami (Z00–Z99)</t>
  </si>
  <si>
    <t>XX. Vnější příčiny nemocnosti a úmrtnosti (V01–Y98)</t>
  </si>
  <si>
    <t>XIX. Poranění, otravy a některé jiné následky vnějších příčin (S00–T98)</t>
  </si>
  <si>
    <t>XVIII. Příznaky, znaky a abnormální klinické a laboratorní nálezy nezařazené jinde (R00–R99)</t>
  </si>
  <si>
    <t>XVII. Vrozené vady, deformace a chromozomální abnormality (Q00–Q99)</t>
  </si>
  <si>
    <t>XVI. Některé stavy vzniklé v perinatálním období (P00–P96)</t>
  </si>
  <si>
    <t>XV. Těhotenství, porod a šestinedělí (O00–O99)</t>
  </si>
  <si>
    <t>XIV. Nemoci močové a pohlavní soustavy (N00–N99)</t>
  </si>
  <si>
    <t>XIII. Nemoci svalové a kosterní soustavy a pojivové tkáně (M00–M99)</t>
  </si>
  <si>
    <t>XII. Nemoci kůže a podkožního vaziva (L00–L99)</t>
  </si>
  <si>
    <t>XI. Nemoci trávicí soustavy (K00–K93)</t>
  </si>
  <si>
    <t>X. Nemoci dýchací soustavy (J00–J99)</t>
  </si>
  <si>
    <t>IX. Nemoci oběhové soustavy (I00–I99)</t>
  </si>
  <si>
    <t>VIII. Nemoci ucha a bradavkového výběžku (H60–H95)</t>
  </si>
  <si>
    <t>VII. Nemoci oka a očních adnex (H00–H59)</t>
  </si>
  <si>
    <t>G10–G13</t>
  </si>
  <si>
    <t>VI. Nemoci nervové soustavy (G00–G99)</t>
  </si>
  <si>
    <t>V. Poruchy duševní a poruchy chování (F00–F99)</t>
  </si>
  <si>
    <t>IV. Nemoci endokrinní, výživy a přeměny látek (E00–E90)</t>
  </si>
  <si>
    <t>III. Nemoci krve, krvetvorných orgánů a některé poruchy týkající se mechanismu imunity (D50–D89)</t>
  </si>
  <si>
    <t>II. Novotvary (C00–D48)</t>
  </si>
  <si>
    <t>I. Některé infekční a parazitární nemoci (A00–B99)</t>
  </si>
  <si>
    <t>Počet hospitalizací v následné péči</t>
  </si>
  <si>
    <t>Počet hospitalizací v akutní lůžkové péči</t>
  </si>
  <si>
    <t>Náklady     (v tis. Kč)</t>
  </si>
  <si>
    <t>Počet unikátních ošetřených pojištěnců</t>
  </si>
  <si>
    <t>Skupina diagnóz</t>
  </si>
  <si>
    <t>Kapitola IV. - Náklady na zdravotní péči</t>
  </si>
  <si>
    <t>Poznámka: náklady bez léčivých přípravků, lázní, ozdravoven, kapitace</t>
  </si>
  <si>
    <t>63900, 89312</t>
  </si>
  <si>
    <t>89179, 89221, 89339, 89343</t>
  </si>
  <si>
    <t>15510, 76235, 76237</t>
  </si>
  <si>
    <t>47351, 47353</t>
  </si>
  <si>
    <t>Počet bodů v tis.</t>
  </si>
  <si>
    <t>Počet výkonů</t>
  </si>
  <si>
    <t>Název skupiny přístrojů</t>
  </si>
  <si>
    <t>část K - Nákladná zdravotnická technika</t>
  </si>
  <si>
    <t>Kapitola V. - Činnost zdravotnických zařízení</t>
  </si>
  <si>
    <t>VYŠETŘENÍ NMR</t>
  </si>
  <si>
    <t>VYŠETŘENÍ CT</t>
  </si>
  <si>
    <t>VYŠETŘENÍ PET</t>
  </si>
  <si>
    <t>RADIOTERAPIE</t>
  </si>
  <si>
    <t>CHEMOTERAPIE</t>
  </si>
  <si>
    <t>Ocenění    (v tis. Kč)</t>
  </si>
  <si>
    <t>Počet bodů    (v tis.)</t>
  </si>
  <si>
    <t>Počet ošetřených pojištěnců</t>
  </si>
  <si>
    <t>Počet</t>
  </si>
  <si>
    <r>
      <t>**)</t>
    </r>
    <r>
      <rPr>
        <sz val="10"/>
        <rFont val="Arial"/>
        <family val="2"/>
        <charset val="238"/>
      </rPr>
      <t xml:space="preserve"> fyzický počet poskytnutých koronárních stentů, v ocenění zahrnuta jen cena samotných stentů</t>
    </r>
  </si>
  <si>
    <r>
      <t>*)</t>
    </r>
    <r>
      <rPr>
        <sz val="10"/>
        <rFont val="Arial"/>
        <family val="2"/>
        <charset val="238"/>
      </rPr>
      <t xml:space="preserve">  počet hospitalizací dle metodiky DRG, ve kterých byl uvedený výkon vykázán alespoň jednou</t>
    </r>
  </si>
  <si>
    <t>KOCHLEÁRNÍ IMPLANTACE</t>
  </si>
  <si>
    <t>KRANIOTOMIE A RESEKCE, PŘÍPADNĚ LOBEKTOMIE PRO TUMOR ČI METASTÁZU NEBO OPERACE INTRAKRANIÁLNÍHO ANEURYSMATU NEBO OPERACE PÍŠTĚLE KAROTIDOKAVERNOSNÍ INTRAKRANIÁLNĚ NEBO HEMISFEREKTOMIE NEBO EXSTIRPACE KOROVÉ JIZVY NEBO LOBEKTOMIE PRO EPILEPSII NEBO REKON</t>
  </si>
  <si>
    <t>ODSTRANĚNÍ TUMORU HYPOFÝZY TRANSSFENOIDÁLNÍM PŘÍSTUPEM</t>
  </si>
  <si>
    <t>STEREOTAXE</t>
  </si>
  <si>
    <t>NÁVRT A EVAKUACE PRO SPONTÁNNÍ INTRACEREBRÁLNÍ KRVÁCENÍ</t>
  </si>
  <si>
    <t>KRANIOTOMIE PRO INFRATENTORIÁLNÍ SPONTÁNNÍ INTRACEREBRÁLNÍ KRVÁCENÍ</t>
  </si>
  <si>
    <t>KRANIOTOMIE PRO SUPRATENTORIÁLNÍ SPONTÁNNÍ INTRACEREBRÁLNÍ KRVÁCENÍ NEBO CYSTU NEBO ABSCES</t>
  </si>
  <si>
    <t>DIAGNOSTICKÁ VIDEOLAPAROSKOPIE A VIDEOTORAKOSKOPIE</t>
  </si>
  <si>
    <t>VÝKON LAPAROSKOPICKÝ A TORAKOSKOPICKÝ</t>
  </si>
  <si>
    <t>TEP TALOKRURÁLNÍHO KLOUBU</t>
  </si>
  <si>
    <t>IMPLANTACE TUMORÓZNÍ (SPECIÁLNÍ) PROTÉZY - TOTÁLNÍ</t>
  </si>
  <si>
    <t>TOTÁLNÍ ENDOPROTÉZA KOLENNÍHO KLOUBU</t>
  </si>
  <si>
    <t>HEMIARTROPLASTIKA KOLENE - SÁŇOVÁ PROTÉZA</t>
  </si>
  <si>
    <t>PROSTÁ EXTRAKCE ENDOPROTÉZY - CEMENTOVANÉ</t>
  </si>
  <si>
    <t>PROSTÁ EXTRAKCE ENDOPROTÉZY - NECEMENTOVANÉ</t>
  </si>
  <si>
    <t>REVIZE, ODSTRANĚNÍ TOTÁLNÍ ENDOPROTÉZY, VÝMĚNA ZA NOVOU</t>
  </si>
  <si>
    <t>REKONSTRUKCE ACETABULA PŘI OPERACI TEP KYČELNÍHO KLOUBU - PŘIČTI K ZÁKLADNÍMU VÝKONU</t>
  </si>
  <si>
    <t>TOTÁLNÍ ENDOPROTÉZA KYČELNÍHO KLOUBU</t>
  </si>
  <si>
    <t>IMPLANTACE TUMORÓZNÍ (SPECIÁLNÍ) PROTÉZY - CERVIKOKAPITÁLNÍ</t>
  </si>
  <si>
    <t>CERVIKOKAPITÁLNÍ ENDOPROTÉZA</t>
  </si>
  <si>
    <t>IMPLANTACE TOTÁLNÍ ENDOPROTÉZY NA HORNÍ KONČETINĚ</t>
  </si>
  <si>
    <t xml:space="preserve">  z toho: KORONÁRNÍ STENT / NAVAZUJE NA PTCA **)</t>
  </si>
  <si>
    <t>IMPLANTACE ARYTMICKÉHO ZÁZNAMNÍKU EKG, EXPLANTACE A VYHODNOCENÍ ZÁZNAMNÍKU</t>
  </si>
  <si>
    <t>PRIMOIMPLANTACE KARDIOVERTERU - DEFIBRILÁTORU SE ZAVEDENÍM ELEKTROD ENDOVASÁLNÍM PŘÍSTUPEM</t>
  </si>
  <si>
    <t>REIMPLANTACE KARDIOSTIMULÁTORU BEZ ZÁKROKU NA ŽÍLE</t>
  </si>
  <si>
    <t>KOMBINOVANÝ CHIRURGICKÝ VÝKON NA SRDCI A HRUDNÍ AORTĚ - REOPERACE</t>
  </si>
  <si>
    <t>KOMBINOVANÝ CHIRURGICKÝ VÝKON NA SRDCI A HRUDNÍ AORTĚ - PRIMOOPERACE</t>
  </si>
  <si>
    <t>JEDNODUCHÝ VÝKON NA SRDCI - REOPERACE</t>
  </si>
  <si>
    <t>JEDNODUCHÝ VÝKON NA SRDCI - PRIMOOPERACE</t>
  </si>
  <si>
    <t>VÝKONY NA ZAVŘENÉM SRDCI</t>
  </si>
  <si>
    <t>OPERACE VROZENÝCH SRDEČNÍCH VAD S POUŽITÍM MO -  MTO IV VČETNĚ CENY MO - REOPERACE</t>
  </si>
  <si>
    <t>OPERACE VROZENÝCH SRDEČNÍCH VAD S POUŽITÍM MO -  MTO IV VČETNĚ CENY MO - PRIMOOPERACE</t>
  </si>
  <si>
    <t>OPERACE VROZENÝCH SRDEČNÍCH VAD S POUŽITÍM MO - MTO III VČETNĚ CENY MO - REOPERACE</t>
  </si>
  <si>
    <t>OPERACE VROZENÝCH SRDEČNÍCH VAD S POUŽITÍM MO - MTO III VČETNĚ CENY MO - PRIMOOPERACE</t>
  </si>
  <si>
    <t>OPERACE VROZENÝCH SRDEČNÍCH VAD  S POUŽITÍM MO - MTO II VČETNĚ CENY MO - REOPERACE</t>
  </si>
  <si>
    <t>OPERACE VROZENÝCH SRDEČNÍCH VAD  S POUŽITÍM MO - MTO II VČETNĚ CENY MO - PRIMOOPERACE</t>
  </si>
  <si>
    <t>OPERACE VROZENÝCH SRDEČNÍCH VAD NEBO OPERACE PRO ZÁVAŽNÉ PORUCHY SRDEČNÍHO RYTMU S POUŽITÍM MIMOTĚLNÍHO OBĚHU -  MTO I VČETNĚ CENY MO - PRIMOOPERACE</t>
  </si>
  <si>
    <t>TRANSPLANTACE SRDCE - REOPERACE</t>
  </si>
  <si>
    <t>TRANSPLANTACE SRDCE - PRIMOOPERACE</t>
  </si>
  <si>
    <t>(VZP) TRANSPLANTACE PLIC</t>
  </si>
  <si>
    <t>TRANSPLANTACE LEDVINY</t>
  </si>
  <si>
    <t>TRANSPLANTACE JATER</t>
  </si>
  <si>
    <t>TRANSPLANTACE PANKREATU A LEDVINY</t>
  </si>
  <si>
    <t>SPECIALIZOVANÁ HEMATOLOGICKÁ LÉČBA NEMOCNÝCH NA SPECIALIZOVANÝCH PRACOVIŠTÍCH VČETNĚ AUTOLOGNÍ TRANSPLANTACE KOSTNÍ DŘENĚ NA SPECIALIZOVANÝCH HEMATOLOGICKÝCH PRACOVIŠTÍCH</t>
  </si>
  <si>
    <t>SPECIALIZOVANÁ HEMATOLOGICKÁ LÉČBA NEMOCNÝCH S ALLOGENNÍ TRANSPLANTACÍ KOSTNÍ DŘENĚ NA SPECIALIZOVANÝCH HEMATOLOGICKÝCH PRACOVIŠTÍCH</t>
  </si>
  <si>
    <t>TRANSPLANTACE ALLOGENNÍ KOSTNÍ DŘENĚ</t>
  </si>
  <si>
    <t>TRANSPLANTACE AUTOLOGNÍ KOSTNÍ DŘENĚ, ROZMRAZENÍ A APLIKACE DO CENTRÁLNÍHO ŽILNÍHO KATÉTRU</t>
  </si>
  <si>
    <r>
      <t xml:space="preserve">Počet </t>
    </r>
    <r>
      <rPr>
        <vertAlign val="superscript"/>
        <sz val="10"/>
        <rFont val="Arial"/>
        <family val="2"/>
        <charset val="238"/>
      </rPr>
      <t>*)</t>
    </r>
  </si>
  <si>
    <t>část A - Výkony</t>
  </si>
  <si>
    <t>D000000434</t>
  </si>
  <si>
    <t>RTG přístroj ozařovací</t>
  </si>
  <si>
    <t>RTG jednotka/přístroj</t>
  </si>
  <si>
    <t>Magnetická rezonance (MR)</t>
  </si>
  <si>
    <t>Terapeutický ozařovač</t>
  </si>
  <si>
    <t>Přístroj PET/CT</t>
  </si>
  <si>
    <t>Ozařovací přístroj pro radiochirurgii</t>
  </si>
  <si>
    <t>Celkem</t>
  </si>
  <si>
    <t>Zlínský kraj</t>
  </si>
  <si>
    <t>Moravskoslezský kraj</t>
  </si>
  <si>
    <t>Olomoucký kraj</t>
  </si>
  <si>
    <t>Jihomoravský kraj</t>
  </si>
  <si>
    <t>Kraj Vysočina</t>
  </si>
  <si>
    <t>Pardubický kraj</t>
  </si>
  <si>
    <t>Královéhradecký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</si>
  <si>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</si>
  <si>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</si>
  <si>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</si>
  <si>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</si>
  <si>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</si>
  <si>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</si>
  <si>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>Hlavní město Praha</t>
  </si>
  <si>
    <t>Podíl v %</t>
  </si>
  <si>
    <t>počet hospitalizací pojištěnců daného kraje v jiném kraji</t>
  </si>
  <si>
    <t>celkový počet hospitalizací pojištěnců daného kraje</t>
  </si>
  <si>
    <t>Kraj</t>
  </si>
  <si>
    <t>T 5.25d - Migrace pojištěnců VZP - dle místní příslušnosti pojištěnce</t>
  </si>
  <si>
    <t>počet hospitalizací pojištěnců z jiného kraje</t>
  </si>
  <si>
    <t>celkový počet hospitalizací v kraji</t>
  </si>
  <si>
    <t>T 5.25c - Migrace pojištěnců VZP - dle místa hospitalizace</t>
  </si>
  <si>
    <t>část I - Následná péče</t>
  </si>
  <si>
    <t>Počet bodů</t>
  </si>
  <si>
    <t>Počet UOP</t>
  </si>
  <si>
    <t>PRIMOIMPLANTACE KARDIOVERTERU - DEFIBRILÁTORU THORAKOTOMICKÝM ČI STERNOTOMICKÝM PŘÍSTUPEM</t>
  </si>
  <si>
    <t>89361, 89611, 89613, 89615, 89617, 89619</t>
  </si>
  <si>
    <t>56497, 89711, 89713, 89715, 89717, 89719, 89721, 89723, 89725</t>
  </si>
  <si>
    <t>17115, 17117, 17125, 17127, 17299, 17300, 17302, 17310, 17314, 17316, 17697, 32520, 32530, 32535, 32540, 32610, 32620, 32630, 32640, 32999, 89195, 89315, 89317, 89319, 89321, 89323, 89331, 89409, 89411, 89415, 89417, 89419, 89423, 89425, 89427, 89429, 89431, 89433, 89435, 89437, 89439, 89441, 89449, 89451, 89519, 89521</t>
  </si>
  <si>
    <t>43111, 43213, 43215, 43311, 43313, 43315, 43611, 43613, 43617, 43633, 43694</t>
  </si>
  <si>
    <t>17121, 17123, 17231, 17233, 17303, 17308, 17312, 17610, 17620, 17625, 17629, 17698, 17699, 32510, 43415, 43419, 43421, 43423, 43425, 43431, 43433, 54810, 55211, 55213, 55217, 55219, 89111, 89113, 89115, 89117, 89119, 89121, 89123, 89125, 89127, 89129, 89131, 89135, 89137, 89139, 89141, 89143, 89145, 89147, 89149, 89151, 89153, 89155, 89157, 89159, 89161, 89163, 89165, 89167, 89169, 89171, 89173, 89175, 89177, 89181, 89183, 89185, 89187, 89189, 89191, 89192, 89193, 89196, 89197, 89198, 89199, 89201, 89213, 89325, 89327, 89329, 89333, 89337, 89443, 89445, 89447, 89453, 89455</t>
  </si>
  <si>
    <t>47123, 47125, 47127, 47129, 47131, 47133, 47135, 47137, 47139, 47143, 47147, 47149, 47151, 47153, 47155, 47157, 47159, 47161, 47163, 47165, 47167, 47169, 47171, 47185, 47187, 47189, 47199, 47211, 47213, 47215, 47217, 47219, 47221, 47223, 47225, 47235, 47237, 47239, 47241, 47245, 47247, 47249, 47251, 47253, 47255, 47257, 47259, 47261, 47263, 47265, 47267, 47269, 47275</t>
  </si>
  <si>
    <t>18521, 18522, 18550, 18560, 18570, 18580, 18590</t>
  </si>
  <si>
    <t>43219, 43631, 43693, 43698</t>
  </si>
  <si>
    <t>43696, 43697, 43699, 56501</t>
  </si>
  <si>
    <t>Ženy</t>
  </si>
  <si>
    <t>Muži</t>
  </si>
  <si>
    <t>Registrovanost v % vzhledem k počtu pojištěnců VZP</t>
  </si>
  <si>
    <t>část E - Praktičtí lékaři</t>
  </si>
  <si>
    <t>u PL pro děti a dorost</t>
  </si>
  <si>
    <t>u PL pro dospělé</t>
  </si>
  <si>
    <t>Počet pojištěnců VZP registrovaných</t>
  </si>
  <si>
    <t>Nezařazeno do kraje</t>
  </si>
  <si>
    <t>Pojištěnci VZP dle pohlaví v %</t>
  </si>
  <si>
    <t>Podíl pojištěnců VZP v %</t>
  </si>
  <si>
    <t>Pojištěnci VZP</t>
  </si>
  <si>
    <t>Pojištěnci ČR</t>
  </si>
  <si>
    <t>část A - Pojištěnci VZP</t>
  </si>
  <si>
    <t>Kapitola I. - Pojištěnci VZP</t>
  </si>
  <si>
    <t>2U5</t>
  </si>
  <si>
    <t>2U1</t>
  </si>
  <si>
    <t>9U9</t>
  </si>
  <si>
    <t>9U7</t>
  </si>
  <si>
    <t>7D8</t>
  </si>
  <si>
    <t>7U8</t>
  </si>
  <si>
    <t>LDN</t>
  </si>
  <si>
    <t>OL</t>
  </si>
  <si>
    <t>DIOP</t>
  </si>
  <si>
    <t>85 a více let</t>
  </si>
  <si>
    <t>80-84 let</t>
  </si>
  <si>
    <t>75-79 let</t>
  </si>
  <si>
    <t>70-74 let</t>
  </si>
  <si>
    <t>65-69 let</t>
  </si>
  <si>
    <t>60-64 let</t>
  </si>
  <si>
    <t>55-59 let</t>
  </si>
  <si>
    <t>50-54 let</t>
  </si>
  <si>
    <t>45-49 let</t>
  </si>
  <si>
    <t>40-44 let</t>
  </si>
  <si>
    <t>35-39 let</t>
  </si>
  <si>
    <t>30-34 let</t>
  </si>
  <si>
    <t>25-29 let</t>
  </si>
  <si>
    <t>20-24 let</t>
  </si>
  <si>
    <t>15-19 let</t>
  </si>
  <si>
    <t>10-14 let</t>
  </si>
  <si>
    <t xml:space="preserve"> -</t>
  </si>
  <si>
    <t>Hospic</t>
  </si>
  <si>
    <t>Ošetřovatelská péče</t>
  </si>
  <si>
    <t>Spinální jednotka</t>
  </si>
  <si>
    <t>OLÚ ostatní</t>
  </si>
  <si>
    <t>OLÚ - TRN</t>
  </si>
  <si>
    <t>Psychiatrické léčebny</t>
  </si>
  <si>
    <t>Věková skupina</t>
  </si>
  <si>
    <t>NIP</t>
  </si>
  <si>
    <r>
      <t>Poznámka: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údaje včetně péče poskytnuté v zařízeních následné péče začleněných v rámci nemocnic</t>
    </r>
  </si>
  <si>
    <t>ČR</t>
  </si>
  <si>
    <t>Počet standardizovaných pojištěnců</t>
  </si>
  <si>
    <t>Poznámka:</t>
  </si>
  <si>
    <t>Ostatní  **)</t>
  </si>
  <si>
    <t>Doprava a ZZS</t>
  </si>
  <si>
    <t>LSPP</t>
  </si>
  <si>
    <t>Zvláštní ambulantní péče</t>
  </si>
  <si>
    <t>Následná péče, lázně a ozdravovny</t>
  </si>
  <si>
    <t>Léky a ZP</t>
  </si>
  <si>
    <t>Home care</t>
  </si>
  <si>
    <t>Gynekologie</t>
  </si>
  <si>
    <r>
      <t xml:space="preserve">Ambulantní specialisté, Nemocnice </t>
    </r>
    <r>
      <rPr>
        <b/>
        <vertAlign val="superscript"/>
        <sz val="10"/>
        <color indexed="8"/>
        <rFont val="Arial"/>
        <family val="2"/>
        <charset val="238"/>
      </rPr>
      <t>*)</t>
    </r>
  </si>
  <si>
    <t>Stomatologie</t>
  </si>
  <si>
    <t>Praktičtí lékaři</t>
  </si>
  <si>
    <t>Průměrný počet pojištěnců</t>
  </si>
  <si>
    <t>85 let a více</t>
  </si>
  <si>
    <t>Poznámka: Náklady jsou vypočteny podle § 4 vyhlášky č. 644/2004 Sb., tj. přes mechanismus nákladových indexů. Ohodnocení péče je jednotné pro všechny ZP. Náklady takto vypočtené se liší od nákladů evidovaných v účetnictví.</t>
  </si>
  <si>
    <t>ženy</t>
  </si>
  <si>
    <t>muži</t>
  </si>
  <si>
    <t>Poznámka: Náklady jsou vypočteny podle § 4 vyhlášky č. 644/2004 Sb., tj. přes mechanismus nákladových indexů. Ohodnocení péče je jednotné pro všechny ZP. Náklady takto vypočtené se liší od nákladů evidovaných v účetnictví. Rovněž ve výpočtu použité průměrné počty pojištěnců v jednotlivých skupinách podle věku a pohlaví jsou stanoveny podle § 4 odst. 2 vyhlášky č. 644/2004 Sb.</t>
  </si>
  <si>
    <t>Průměr</t>
  </si>
  <si>
    <t>celkem</t>
  </si>
  <si>
    <t>Náklady na ozdravenskou péči v Kč</t>
  </si>
  <si>
    <t>Počet odléčených pacientů</t>
  </si>
  <si>
    <t>Typ ozdravného programu</t>
  </si>
  <si>
    <t>část D - Lázně a ozdravovny</t>
  </si>
  <si>
    <t xml:space="preserve">Celkem </t>
  </si>
  <si>
    <t>Doplatky</t>
  </si>
  <si>
    <t>lůžková ZZ</t>
  </si>
  <si>
    <t>ambulantní ZZ</t>
  </si>
  <si>
    <t>z toho</t>
  </si>
  <si>
    <t>Zdravotnické prostředky</t>
  </si>
  <si>
    <t>Léky</t>
  </si>
  <si>
    <t>Ozdravovny</t>
  </si>
  <si>
    <t>Lázně</t>
  </si>
  <si>
    <t>Péče v zahraničí</t>
  </si>
  <si>
    <t>Doprava a ostatní</t>
  </si>
  <si>
    <t>OLÚ</t>
  </si>
  <si>
    <t>začleněný hospic</t>
  </si>
  <si>
    <t>začleněná OL</t>
  </si>
  <si>
    <t>začleněná LDN</t>
  </si>
  <si>
    <t>začleněný OLÚ</t>
  </si>
  <si>
    <t>nemocnice</t>
  </si>
  <si>
    <t>Hospitalizace</t>
  </si>
  <si>
    <t>Ambulance</t>
  </si>
  <si>
    <t>Praha - Ústředí</t>
  </si>
  <si>
    <t>Ostatní příjmy: pokuty, penále, přirážky k pojistnému</t>
  </si>
  <si>
    <t>Ostatní</t>
  </si>
  <si>
    <t>OSVČ + OBZP</t>
  </si>
  <si>
    <t>Zaměstnanci</t>
  </si>
  <si>
    <t>Příjmy (v tis. Kč)</t>
  </si>
  <si>
    <t>Kapitola II. - Výběr pojistného</t>
  </si>
  <si>
    <t>Údaje v tis. Kč</t>
  </si>
  <si>
    <t>Průměr měsíční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</si>
  <si>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</si>
  <si>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</si>
  <si>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</si>
  <si>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</si>
  <si>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</si>
  <si>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</si>
  <si>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</si>
  <si>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</si>
  <si>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</si>
  <si>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</si>
  <si>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</si>
  <si>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</si>
  <si>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Příjmy celkem</t>
  </si>
  <si>
    <t>Období</t>
  </si>
  <si>
    <t>927</t>
  </si>
  <si>
    <t>Samostatné prac. ortoptických sester</t>
  </si>
  <si>
    <t>925</t>
  </si>
  <si>
    <t>Pracoviště domácí péče - SZP</t>
  </si>
  <si>
    <t>921</t>
  </si>
  <si>
    <t>Samostatné pracoviště porodních asistentek</t>
  </si>
  <si>
    <t>918</t>
  </si>
  <si>
    <t>Samostatné prac. rehabilit. pracovníků - absolventů SZŠ</t>
  </si>
  <si>
    <t>917</t>
  </si>
  <si>
    <t>Samostatné pracoviště ergoterapeutů</t>
  </si>
  <si>
    <t>914</t>
  </si>
  <si>
    <t>Samostatné pracoviště psychiatrických sester</t>
  </si>
  <si>
    <t>913</t>
  </si>
  <si>
    <t>904</t>
  </si>
  <si>
    <t>Samostatné prac. jiných zdrav. pracovníků - vysokoškoláků</t>
  </si>
  <si>
    <t>903</t>
  </si>
  <si>
    <t>Pracoviště klinické logopedie</t>
  </si>
  <si>
    <t>902</t>
  </si>
  <si>
    <t>Samostatné pracoviště fyzioterapeutů</t>
  </si>
  <si>
    <t>901</t>
  </si>
  <si>
    <t>Pracoviště klinické psychologie</t>
  </si>
  <si>
    <t>707</t>
  </si>
  <si>
    <t>Pracoviště dětské urologie</t>
  </si>
  <si>
    <t>Pracoviště urologie</t>
  </si>
  <si>
    <t>705</t>
  </si>
  <si>
    <t>Pracoviště oftalmologie</t>
  </si>
  <si>
    <t>704</t>
  </si>
  <si>
    <t>Pracoviště dětské otorinolaryngologie</t>
  </si>
  <si>
    <t>702</t>
  </si>
  <si>
    <t>Pracoviště foniatrie</t>
  </si>
  <si>
    <t>Pracoviště otorinolaryngologie</t>
  </si>
  <si>
    <t>Pracoviště akreditovaného centra asistované reprodukce</t>
  </si>
  <si>
    <t>Pracoviště ortopedické protetiky</t>
  </si>
  <si>
    <t>606</t>
  </si>
  <si>
    <t>Pracoviště ortopedie</t>
  </si>
  <si>
    <t>604</t>
  </si>
  <si>
    <t>Pracoviště dětské gynekologie</t>
  </si>
  <si>
    <t>Pracoviště gynekologie a porodnictví</t>
  </si>
  <si>
    <t>601</t>
  </si>
  <si>
    <t>Pracoviště plastické chirurgie</t>
  </si>
  <si>
    <t>507</t>
  </si>
  <si>
    <t>Pracoviště hrudní chirurgie</t>
  </si>
  <si>
    <t>Pracoviště neurochirurgie</t>
  </si>
  <si>
    <t>504</t>
  </si>
  <si>
    <t>Pracoviště cévní chirurgie</t>
  </si>
  <si>
    <t>503</t>
  </si>
  <si>
    <t>Pracoviště úrazové chirurgie</t>
  </si>
  <si>
    <t>502</t>
  </si>
  <si>
    <t>Pracoviště dětské chirurgie</t>
  </si>
  <si>
    <t>Pracoviště chirurgie</t>
  </si>
  <si>
    <t>409</t>
  </si>
  <si>
    <t>Pracoviště dětské neurologie</t>
  </si>
  <si>
    <t>Pracoviště nukleární medicíny</t>
  </si>
  <si>
    <t>406</t>
  </si>
  <si>
    <t>Pracoviště korektivní dermatologie</t>
  </si>
  <si>
    <t>405</t>
  </si>
  <si>
    <t>Pracoviště dětské dermatologie</t>
  </si>
  <si>
    <t>Pracoviště dermatovenerologie</t>
  </si>
  <si>
    <t>Pracoviště radioterapie a radiační onkologie</t>
  </si>
  <si>
    <t>402</t>
  </si>
  <si>
    <t>Pracoviště klinické onkologie (bez radiační onkologie)</t>
  </si>
  <si>
    <t>401</t>
  </si>
  <si>
    <t>Pracoviště pracovního lékařství</t>
  </si>
  <si>
    <t>Pracoviště sexuologie</t>
  </si>
  <si>
    <t>308</t>
  </si>
  <si>
    <t>Pracoviště léčby alkoholismu a jiných toxikomanií</t>
  </si>
  <si>
    <t>306</t>
  </si>
  <si>
    <t>Pracoviště dětské psychiatrie</t>
  </si>
  <si>
    <t>Pracoviště psychiatrie</t>
  </si>
  <si>
    <t>Pracoviště dorostového lékařství</t>
  </si>
  <si>
    <t>Pracoviště dětské kardiologie</t>
  </si>
  <si>
    <t>301</t>
  </si>
  <si>
    <t>Pracoviště pediatrie</t>
  </si>
  <si>
    <t>Pracoviště neurologie</t>
  </si>
  <si>
    <t>Pracoviště lékařské genetiky</t>
  </si>
  <si>
    <t>Pracoviště alergologie a klinické imunologie</t>
  </si>
  <si>
    <t>Pracoviště tuberkulózy a respiračních nemocí</t>
  </si>
  <si>
    <t>Pracoviště tělovýchovného lékařství</t>
  </si>
  <si>
    <t>Pracoviště přenosných nemocí</t>
  </si>
  <si>
    <t>Pracoviště klinické hematologie</t>
  </si>
  <si>
    <t>Pracoviště fyziatrie a rehabilitačního lékařství</t>
  </si>
  <si>
    <t>Pracoviště hemodialýzy</t>
  </si>
  <si>
    <t>Pracoviště revmatologie</t>
  </si>
  <si>
    <t>Pracoviště nefrologie</t>
  </si>
  <si>
    <t>Pracoviště kardiologie</t>
  </si>
  <si>
    <t>Pracoviště geriatrie</t>
  </si>
  <si>
    <t>Pracoviště gastroenterologie a hepatologie</t>
  </si>
  <si>
    <t>Pracoviště endokrinologie (mimo laboratorní činnosti)</t>
  </si>
  <si>
    <t>Pracoviště diabetologie</t>
  </si>
  <si>
    <t>Pracoviště angiologie</t>
  </si>
  <si>
    <t>Pracoviště interního lékařství</t>
  </si>
  <si>
    <t>Odbornost</t>
  </si>
  <si>
    <t>část G - Ambulantní péče</t>
  </si>
  <si>
    <t>709</t>
  </si>
  <si>
    <t>703</t>
  </si>
  <si>
    <t>Pracoviště audiologie</t>
  </si>
  <si>
    <t>605</t>
  </si>
  <si>
    <t>Pracoviště čelistní a obličejové chirurgie</t>
  </si>
  <si>
    <t>602</t>
  </si>
  <si>
    <t>Pracoviště popáleninové medicíny</t>
  </si>
  <si>
    <t>Pracoviště kardiochirurgie</t>
  </si>
  <si>
    <t>Pracoviště gerontopsychiatrie</t>
  </si>
  <si>
    <t>Pracoviště neonatologie</t>
  </si>
  <si>
    <t>Pracoviště klinické farmakologie (mimo laboratorní činnosti)</t>
  </si>
  <si>
    <t>822</t>
  </si>
  <si>
    <t>Laboratoř mykologická</t>
  </si>
  <si>
    <t>820</t>
  </si>
  <si>
    <t>Laboratoř provádějící screening karcinomu děložního hrdla</t>
  </si>
  <si>
    <t>818</t>
  </si>
  <si>
    <t>Laboratoř hematologická</t>
  </si>
  <si>
    <t>817</t>
  </si>
  <si>
    <t>Laboratoř klinické cytologie</t>
  </si>
  <si>
    <t>816</t>
  </si>
  <si>
    <t>Laboratoř lékařské genetiky</t>
  </si>
  <si>
    <t>815</t>
  </si>
  <si>
    <t>814</t>
  </si>
  <si>
    <t>Laboratoř toxikologická</t>
  </si>
  <si>
    <t>813</t>
  </si>
  <si>
    <t>Laboratoř alergologická a imunologická</t>
  </si>
  <si>
    <t>812</t>
  </si>
  <si>
    <t>Pracoviště jiného laboratorního oboru</t>
  </si>
  <si>
    <t>Pracoviště magnetické rezonance</t>
  </si>
  <si>
    <t>Pracoviště radiodiagnostiky</t>
  </si>
  <si>
    <t>807</t>
  </si>
  <si>
    <t>Pracoviště patologické anatomie</t>
  </si>
  <si>
    <t>805</t>
  </si>
  <si>
    <t>Pracoviště lékařské virologie</t>
  </si>
  <si>
    <t>804</t>
  </si>
  <si>
    <t>Pracoviště lékařské parazitologie</t>
  </si>
  <si>
    <t>802</t>
  </si>
  <si>
    <t>Pracoviště lékařské mikrobiologie</t>
  </si>
  <si>
    <t>801</t>
  </si>
  <si>
    <t>Pracoviště klinické biochemie</t>
  </si>
  <si>
    <t>881</t>
  </si>
  <si>
    <t>Ambulance klinické biochemie</t>
  </si>
  <si>
    <t>808</t>
  </si>
  <si>
    <t>Pracoviště soudního lékařství</t>
  </si>
  <si>
    <t>803</t>
  </si>
  <si>
    <t>Pracoviště lékařské bakteriologie</t>
  </si>
  <si>
    <t>UOP - unikátní ošetřený pojištěnec</t>
  </si>
  <si>
    <t>ZULP - zvlášť účtované léčivé přípravky</t>
  </si>
  <si>
    <t>Antivirotika</t>
  </si>
  <si>
    <t>Synagis - nedonošenci</t>
  </si>
  <si>
    <t>Synagis - kardio</t>
  </si>
  <si>
    <t>Sarkomy měkké tkáně</t>
  </si>
  <si>
    <t>Revmatoidní artritis</t>
  </si>
  <si>
    <t>Psoriáza těžká</t>
  </si>
  <si>
    <t>CHOPN (Chronická obstrukční plicní nemoc)</t>
  </si>
  <si>
    <t>Nieman-Pickova choroba</t>
  </si>
  <si>
    <t>Plicní arteriální hypertenze</t>
  </si>
  <si>
    <t>Nádory žaludku</t>
  </si>
  <si>
    <t>Nádory prsu</t>
  </si>
  <si>
    <t>Nádory plic</t>
  </si>
  <si>
    <t>Nádory ovárií</t>
  </si>
  <si>
    <t>Nádory ledvin</t>
  </si>
  <si>
    <t>Nádory hlavy a krku</t>
  </si>
  <si>
    <t>Hepatocelulární karcinom</t>
  </si>
  <si>
    <t>Narkolepsie s kataplexií</t>
  </si>
  <si>
    <t>Metabolické vady</t>
  </si>
  <si>
    <t>KOC-NHL (Non Hodgkinský lymfom)</t>
  </si>
  <si>
    <t>Juvenilní artritida</t>
  </si>
  <si>
    <t>Hematoonkologie</t>
  </si>
  <si>
    <t>Hematologie</t>
  </si>
  <si>
    <t>Léčba hereditárního angioedému</t>
  </si>
  <si>
    <t>GIST (Gastro-intestinální stromální tumor)</t>
  </si>
  <si>
    <t>Gaucherova choroba</t>
  </si>
  <si>
    <t>Fabryho choroba</t>
  </si>
  <si>
    <t>Endokrinní oftalmopatie</t>
  </si>
  <si>
    <t>Duodopa</t>
  </si>
  <si>
    <t>Dermatoonkologie</t>
  </si>
  <si>
    <t>Colitis ulcerosa</t>
  </si>
  <si>
    <t>Crohnova choroba</t>
  </si>
  <si>
    <t>Bechtěrevova choroba</t>
  </si>
  <si>
    <t>Akromegalie</t>
  </si>
  <si>
    <t>Autoinflamatorní onemocnění</t>
  </si>
  <si>
    <t>Náklady tis.Kč</t>
  </si>
  <si>
    <t>ZULP + Recepty</t>
  </si>
  <si>
    <t>Recepty</t>
  </si>
  <si>
    <t>ZULP</t>
  </si>
  <si>
    <t>Název diagnostické skupiny</t>
  </si>
  <si>
    <t>část H - Akutní lůžková péče</t>
  </si>
  <si>
    <t>Kapitola  - Činnost zdravotnických zařízení</t>
  </si>
  <si>
    <t>LZZ</t>
  </si>
  <si>
    <t>Rozdíl (Pojištěnci VZP - Pojištěnci ČR)</t>
  </si>
  <si>
    <t>%</t>
  </si>
  <si>
    <t>Z toho VZP</t>
  </si>
  <si>
    <t>Celkový počet</t>
  </si>
  <si>
    <t>Občané ČR</t>
  </si>
  <si>
    <t>Zaměstnanci + OSVČ + platba státu</t>
  </si>
  <si>
    <t>OSVČ + platba státu</t>
  </si>
  <si>
    <t>Zaměstnanci + platba státu</t>
  </si>
  <si>
    <t>Zaměstnanci + OSVČ</t>
  </si>
  <si>
    <t>OBZP</t>
  </si>
  <si>
    <t>OSVČ</t>
  </si>
  <si>
    <t>Souběh</t>
  </si>
  <si>
    <t>Samostatně</t>
  </si>
  <si>
    <t>Počet subjektů v jednotlivých skupinách plátců</t>
  </si>
  <si>
    <t>Počet zaměstnavatelů</t>
  </si>
  <si>
    <t>Počet pojištěnců VZP</t>
  </si>
  <si>
    <t>část B - Pojištěnci VZP dle způsobu platby pojistného</t>
  </si>
  <si>
    <r>
      <t>*)</t>
    </r>
    <r>
      <rPr>
        <sz val="10"/>
        <rFont val="Arial"/>
        <family val="2"/>
        <charset val="238"/>
      </rPr>
      <t xml:space="preserve"> k celkovému počtu pojištěnců VZP</t>
    </r>
  </si>
  <si>
    <r>
      <t>%</t>
    </r>
    <r>
      <rPr>
        <vertAlign val="superscript"/>
        <sz val="10"/>
        <rFont val="Arial"/>
        <family val="2"/>
        <charset val="238"/>
      </rPr>
      <t xml:space="preserve"> *)</t>
    </r>
  </si>
  <si>
    <t>nad 60 let</t>
  </si>
  <si>
    <t>do 60 let</t>
  </si>
  <si>
    <t>za které je plátcem pojistného stát</t>
  </si>
  <si>
    <t>údaje k 1. dni v měsíci</t>
  </si>
  <si>
    <t>Osoby vykonávající dlouhodobou dobrovolnickou službu</t>
  </si>
  <si>
    <t>Uchazeči o zaměstnání v evidenci úřadu práce</t>
  </si>
  <si>
    <t>Nezaopatřené děti po ukončení povinné školní docházky</t>
  </si>
  <si>
    <t>počet</t>
  </si>
  <si>
    <t>podíl</t>
  </si>
  <si>
    <t>VZP</t>
  </si>
  <si>
    <t>Skupiny pojištěnců</t>
  </si>
  <si>
    <t xml:space="preserve">Ostatní </t>
  </si>
  <si>
    <t>Podíl (v %)</t>
  </si>
  <si>
    <t>Příjem na 1 pojištěnce VZP (v Kč)</t>
  </si>
  <si>
    <t>Průměrný počet pojištěnců VZP</t>
  </si>
  <si>
    <t>Celkové příjmy (v tis. Kč)</t>
  </si>
  <si>
    <t>T 2.3 - Příjmy pojistného na 1 pojištěnce VZP</t>
  </si>
  <si>
    <r>
      <t>*)</t>
    </r>
    <r>
      <rPr>
        <sz val="10"/>
        <rFont val="Arial"/>
        <family val="2"/>
        <charset val="238"/>
      </rPr>
      <t xml:space="preserve"> včetně pokut, penále a přirážek k pojistnému</t>
    </r>
  </si>
  <si>
    <t>Příjmy od státu a z přerozdělení</t>
  </si>
  <si>
    <r>
      <rPr>
        <vertAlign val="superscript"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_F_ (kromě 9F9), _H_ (kromě 9H9), _I_, _T_, 6P3, 5S9</t>
    </r>
  </si>
  <si>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007, 101–109, 201–209, 301–309, 401–409, 501–507, 601, 602, 605–607, 701–708</t>
    </r>
  </si>
  <si>
    <t>Zdravotnická zařízení celkem</t>
  </si>
  <si>
    <t>Lékárny, oční optiky, výrobci a výdejny zdr. prostředků</t>
  </si>
  <si>
    <t>Zvláštní ambulantní péče v PZSS</t>
  </si>
  <si>
    <t>Zdravotnická záchranná služba</t>
  </si>
  <si>
    <t>989</t>
  </si>
  <si>
    <t>Dopravní zdravotní služba</t>
  </si>
  <si>
    <t>Dlouhodobá intenzivní ošetřovatelská péče (DIOP)</t>
  </si>
  <si>
    <t>Následná intenzivní péče (NIP)</t>
  </si>
  <si>
    <t>Pracoviště NIP a DIOP</t>
  </si>
  <si>
    <t>Hospice</t>
  </si>
  <si>
    <t>9F9, 9H9</t>
  </si>
  <si>
    <t>Ošetřovatelská lůžka</t>
  </si>
  <si>
    <t>Léčebny dlouhodobě nemocných (LDN)</t>
  </si>
  <si>
    <t>1U1, 2U9, 3U1</t>
  </si>
  <si>
    <t>OLÚ pneumologie a ftizeologie (TRN)</t>
  </si>
  <si>
    <t>OLÚ rehabilitační</t>
  </si>
  <si>
    <t>3U5, 3U6, 3U7, 3U8</t>
  </si>
  <si>
    <t>OLÚ psychiatrické</t>
  </si>
  <si>
    <t>Odborné léčebné ústavy (OLÚ)</t>
  </si>
  <si>
    <t>**)</t>
  </si>
  <si>
    <t>Nemocnice (lůžka ZZ akutní péče)</t>
  </si>
  <si>
    <t>Lůžková zdravotnická zařízení</t>
  </si>
  <si>
    <t>091, 904</t>
  </si>
  <si>
    <t>ostatní, výše neuvedené</t>
  </si>
  <si>
    <t>_Z_</t>
  </si>
  <si>
    <t>zákrokové sálky</t>
  </si>
  <si>
    <t>_J_</t>
  </si>
  <si>
    <t>pracoviště jednodenní péče</t>
  </si>
  <si>
    <t>klliničtí logopedi</t>
  </si>
  <si>
    <t>kliničtí psychologové</t>
  </si>
  <si>
    <t>asistovaná reprodukce (IVF)</t>
  </si>
  <si>
    <t>hemodialýza</t>
  </si>
  <si>
    <t>zvláštní ambulantní péče v LZZ</t>
  </si>
  <si>
    <t>stomatologická LSPP</t>
  </si>
  <si>
    <t>lékařská služba první pomoci (LSPP)</t>
  </si>
  <si>
    <t>Ostatní ambulantní péče</t>
  </si>
  <si>
    <t>ambulance klinické biochemie</t>
  </si>
  <si>
    <t>patologie a laboratoř patologie</t>
  </si>
  <si>
    <t>soudní lékařství</t>
  </si>
  <si>
    <t>screening karcinomu děložního hrdla</t>
  </si>
  <si>
    <t>806, 810</t>
  </si>
  <si>
    <t>mammografický screening</t>
  </si>
  <si>
    <t>radiologie a zobrazovací metody</t>
  </si>
  <si>
    <t>222, 801–805, 812–819, 822</t>
  </si>
  <si>
    <t>laboratoře</t>
  </si>
  <si>
    <t>Zdravotnická zařízení komplementu</t>
  </si>
  <si>
    <t xml:space="preserve">Fyzioterapie </t>
  </si>
  <si>
    <t>Ortoptická péče</t>
  </si>
  <si>
    <t>Domácí péče</t>
  </si>
  <si>
    <t>Porodní asistentky</t>
  </si>
  <si>
    <t>916</t>
  </si>
  <si>
    <t>Nutriční terapeuti</t>
  </si>
  <si>
    <t>Ergoterapeuti</t>
  </si>
  <si>
    <t>Psychiatrické sestry</t>
  </si>
  <si>
    <t>*)</t>
  </si>
  <si>
    <t>Ambulantní specialisté</t>
  </si>
  <si>
    <t>603, 604</t>
  </si>
  <si>
    <t>Ambulantní gynekolog</t>
  </si>
  <si>
    <t>014, 015</t>
  </si>
  <si>
    <t>Praktický zubní lékař</t>
  </si>
  <si>
    <t>Praktický lékař pro děti a dorost</t>
  </si>
  <si>
    <t>Praktický lékař pro dospělé</t>
  </si>
  <si>
    <t>Ambulance v AZZ i LZZ</t>
  </si>
  <si>
    <t>Počet lůžek</t>
  </si>
  <si>
    <t>Počet pracovišť (IČP)</t>
  </si>
  <si>
    <t>Počet ZZ (IČZ)</t>
  </si>
  <si>
    <t>Počet subjektů (IČ)</t>
  </si>
  <si>
    <t>Druh zařízení</t>
  </si>
  <si>
    <t>Kapitola III. - Síť zdravotnických zařízení</t>
  </si>
  <si>
    <t>Prům. věk</t>
  </si>
  <si>
    <t>PPP</t>
  </si>
  <si>
    <t>Lékaři</t>
  </si>
  <si>
    <t>Odbornost 014 - Pracoviště klinického stomatologa</t>
  </si>
  <si>
    <t>Odbornost 002 - Pracoviště praktického lékaře pro děti a dorost</t>
  </si>
  <si>
    <t>Odbornost 001 - Pracoviště praktického lékaře pro dospělé</t>
  </si>
  <si>
    <t>PPP = přepočtený počet pracovníků (dle úvazkové kapacity; úvazek lékaře je zastropen max. na 1,0 úvazku na jedno IČP, resp. IČZ i IČ)</t>
  </si>
  <si>
    <t>LZZ = segment ústavní péče</t>
  </si>
  <si>
    <t>Odbornost 708 - Pracoviště anesteziologie a intenzivní medicíny</t>
  </si>
  <si>
    <t>Odbornost 707 - Pracoviště dětské urologie</t>
  </si>
  <si>
    <t>Odbornost 706 - Pracoviště urologie</t>
  </si>
  <si>
    <t>Odbornost 705 - Pracoviště oftalmologie</t>
  </si>
  <si>
    <t>Odbornost 704 - Pracoviště dětské otorinolaryngologie</t>
  </si>
  <si>
    <t>Odbornost 702 - Pracoviště foniatrie</t>
  </si>
  <si>
    <t>Odbornost 701 - Pracoviště otorinolaryngologie</t>
  </si>
  <si>
    <t>Odbornost 613 - Pracoviště akreditovaného centra asistované reprodukce</t>
  </si>
  <si>
    <t>Odbornost 607 - Pracoviště ortopedické protetiky</t>
  </si>
  <si>
    <t>Odbornost 606 - Pracoviště ortopedie</t>
  </si>
  <si>
    <t>Odbornost 605 - Pracoviště čelistní a obličejové chirurgie</t>
  </si>
  <si>
    <t>Odbornost 604 - Pracoviště dětské gynekologie</t>
  </si>
  <si>
    <t>Odbornost 603 - Pracoviště gynekologie a porodnictví</t>
  </si>
  <si>
    <t>Odbornost 602 - Pracoviště popáleninové medicíny</t>
  </si>
  <si>
    <t>Odbornost 601 - Pracoviště plastické chirurgie</t>
  </si>
  <si>
    <t>Odbornost 507 - Pracoviště hrudní chirurgie</t>
  </si>
  <si>
    <t>Odbornost 506 - Pracoviště neurochirurgie</t>
  </si>
  <si>
    <t>Odbornost 505 - Pracoviště kardiochirurgie</t>
  </si>
  <si>
    <t>Odbornost 504 - Pracoviště cévní chirurgie</t>
  </si>
  <si>
    <t>Odbornost 503 - Pracoviště úrazové chirurgie</t>
  </si>
  <si>
    <t>Odbornost 502 - Pracoviště dětské chirurgie</t>
  </si>
  <si>
    <t>Odbornost 501 - Pracoviště chirurgie</t>
  </si>
  <si>
    <t>Odbornost 409 - Pracoviště dětské neurologie</t>
  </si>
  <si>
    <t>Odbornost 407 - Pracoviště nukleární medicíny</t>
  </si>
  <si>
    <t>Odbornost 404 - Pracoviště dermatovenerologie</t>
  </si>
  <si>
    <t>Odbornost 403 - Pracoviště radioterapie a radiační onkologie</t>
  </si>
  <si>
    <t>Odbornost 402 - Pracoviště klinické onkologie (bez radiační onkologie)</t>
  </si>
  <si>
    <t>Odbornost 401 - Pracoviště pracovního lékařství</t>
  </si>
  <si>
    <t>Odbornost 309 - Pracoviště sexuologie</t>
  </si>
  <si>
    <t>Odbornost 308 - Pracoviště léčby alkoholismu a jiných toxikomanií</t>
  </si>
  <si>
    <t>Odbornost 306 - Pracoviště dětské psychiatrie</t>
  </si>
  <si>
    <t>Odbornost 305 - Pracoviště psychiatrie</t>
  </si>
  <si>
    <t>Odbornost 304 - Pracoviště neonatologie</t>
  </si>
  <si>
    <t>Odbornost 302 - Pracoviště dětské kardiologie</t>
  </si>
  <si>
    <t>Odbornost 301 - Pracoviště pediatrie</t>
  </si>
  <si>
    <t>Odbornost 209 - Pracoviště neurologie</t>
  </si>
  <si>
    <t>Odbornost 208 - Pracoviště lékařské genetiky</t>
  </si>
  <si>
    <t>Odbornost 207 - Pracoviště alergologie a klinické imunologie</t>
  </si>
  <si>
    <t>Odbornost 205 - Pracoviště pneumologie a ftizeologie</t>
  </si>
  <si>
    <t>Odbornost 203 - Pracoviště přenosných nemocí</t>
  </si>
  <si>
    <t>Odbornost 202 - Pracoviště klinické hematologie</t>
  </si>
  <si>
    <t>Odbornost 201 - Pracoviště fyziatrie a rehabilitačního lékařství</t>
  </si>
  <si>
    <t>Odbornost 128 - Pracoviště hemodialýzy</t>
  </si>
  <si>
    <t>Odbornost 109 - Pracoviště revmatologie</t>
  </si>
  <si>
    <t>Odbornost 108 - Pracoviště nefrologie</t>
  </si>
  <si>
    <t>Odbornost 107 - Pracoviště kardiologie</t>
  </si>
  <si>
    <t>Odbornost 106 - Pracoviště geriatrie</t>
  </si>
  <si>
    <t>Odbornost 105 - Pracoviště gastroenterologie a hepatologie</t>
  </si>
  <si>
    <t>Odbornost 104 - Pracoviště endokrinologie (mimo laboratorní činnosti)</t>
  </si>
  <si>
    <t>Odbornost 103 - Pracoviště diabetologie</t>
  </si>
  <si>
    <t>Odbornost 102 - Pracoviště angiologie</t>
  </si>
  <si>
    <t>Odbornost 101 - Pracoviště interního lékařství</t>
  </si>
  <si>
    <t>Odbornost 015 - Pracoviště čelistní ortopedie</t>
  </si>
  <si>
    <t>Odbornost 007 - Pracoviště koronera</t>
  </si>
  <si>
    <t>Průměrný věk je vážen hodnotou PPP příslušného pracovníka na dané odbornosti.</t>
  </si>
  <si>
    <t>PPP = přepočtený počet pracovníků (dle úvazkové kapacity; úvazek pracovníka je zastropen max. na 1,0 úvazku na jedno IČP, resp. IČZ i IČ)</t>
  </si>
  <si>
    <t>Zdravotničtí pracovníci</t>
  </si>
  <si>
    <t>Odbornost 820 - Laboratoř provádějící screening karcinomu děložního hrdla</t>
  </si>
  <si>
    <t>Odbornost 818 - Laboratoř hematologická</t>
  </si>
  <si>
    <t>Odbornost 817 - Laboratoř klinické cytologie</t>
  </si>
  <si>
    <t>Odbornost 816 - Laboratoř lékařské genetiky</t>
  </si>
  <si>
    <t>Odbornost 814 - Laboratoř toxikologická</t>
  </si>
  <si>
    <t>Odbornost 813 - Laboratoř alergologická a imunologická</t>
  </si>
  <si>
    <t>Odbornost 810 - Pracoviště magnetické rezonance</t>
  </si>
  <si>
    <t>Odbornost 809 - Pracoviště radiodiagnostiky</t>
  </si>
  <si>
    <t>Odbornost 808 - Pracoviště soudního lékařství</t>
  </si>
  <si>
    <t>Odbornost 807 - Pracoviště patologické anatomie</t>
  </si>
  <si>
    <t>Odbornost 806 - Pracoviště s osvědčením pro provádění screeningu nádoru prsu</t>
  </si>
  <si>
    <t>Odbornost 805 - Pracoviště lékařské virologie</t>
  </si>
  <si>
    <t>Odbornost 804 - Pracoviště lékařské parazitologie</t>
  </si>
  <si>
    <t>Odbornost 803 - Pracoviště lékařské bakteriologie</t>
  </si>
  <si>
    <t>Odbornost 802 - Pracoviště lékařské mikrobiologie</t>
  </si>
  <si>
    <t>Odbornost 801 - Pracoviště klinické biochemie</t>
  </si>
  <si>
    <t>Odbornost 925 - Pracoviště domácí péče - SZP</t>
  </si>
  <si>
    <t>Odbornost 921 - Samostatné pracoviště porodních asistentek</t>
  </si>
  <si>
    <t>Odbornost 917 - Samostatné pracoviště ergoterapeutů</t>
  </si>
  <si>
    <t>Odbornost 916 - Samostatné pracoviště nutričních terapeutů</t>
  </si>
  <si>
    <t>Odbornost 914 - Samostatné pracoviště psychiatrických sester</t>
  </si>
  <si>
    <t>Odbornost 903 - Pracoviště klinické logopedie</t>
  </si>
  <si>
    <t>Odbornost 902 - Samostatné pracoviště fyzioterapeutů</t>
  </si>
  <si>
    <t>Odbornost 901 - Pracoviště klinické psychologie</t>
  </si>
  <si>
    <t>z toho ZAMBP</t>
  </si>
  <si>
    <t>Průměrný věk</t>
  </si>
  <si>
    <t xml:space="preserve">Intenzivní, resuscitační </t>
  </si>
  <si>
    <t>Standardní</t>
  </si>
  <si>
    <t>Pracoviště (IČP)</t>
  </si>
  <si>
    <t>Zařízení (IČZ)</t>
  </si>
  <si>
    <t>Subjekty
(IČ)</t>
  </si>
  <si>
    <t>Sestry</t>
  </si>
  <si>
    <t>Pracovníci na primariátech</t>
  </si>
  <si>
    <t>Počet poskytovatelů péče 
na lůžkových pracovištích</t>
  </si>
  <si>
    <t>Obor 7_8 - anesteziologie a resuscitace</t>
  </si>
  <si>
    <t>Obor 7_6 - urologie</t>
  </si>
  <si>
    <t>Obor 7_5 - oftalmologie</t>
  </si>
  <si>
    <t>Obor 7_2 - foniatrie</t>
  </si>
  <si>
    <t>Obor 7_1 - otorinolaryngologie</t>
  </si>
  <si>
    <t>Obor 6_7 - ortopedická protetika</t>
  </si>
  <si>
    <t>Obor 6_6 - ortopedie</t>
  </si>
  <si>
    <t>Obor 6_5 - čelistní a obličejová chirurgie</t>
  </si>
  <si>
    <t>Obor 6_3 - gynekologie a porodnictví</t>
  </si>
  <si>
    <t>Obor 6_1 - plastická chirurgie</t>
  </si>
  <si>
    <t>Obor 5_6 - neurochirurgie</t>
  </si>
  <si>
    <t>Obor 5_5 - kardiochirurgie</t>
  </si>
  <si>
    <t>Obor 5_3 - traumatologie (úrazová chirurgie)</t>
  </si>
  <si>
    <t>Obor 5_1 - chirurgie</t>
  </si>
  <si>
    <t>Obor 4_4 - dermatovenerologie</t>
  </si>
  <si>
    <t>Obor 4_3 - radioterapie a radiační onkologie</t>
  </si>
  <si>
    <t>Obor 4_2 - klinická onkologie (bez radiační onkologie)</t>
  </si>
  <si>
    <t>Obor 3_5 - psychiatrie</t>
  </si>
  <si>
    <t>Obor 3_4 - neonatologie</t>
  </si>
  <si>
    <t>Obor 3_1 - pediatrie</t>
  </si>
  <si>
    <t>Obor 2_9 - neurologie</t>
  </si>
  <si>
    <t>Obor 2_5 - tuberkulóza a respirační nemoci</t>
  </si>
  <si>
    <t>Obor 2_3 - přenosné nemoci</t>
  </si>
  <si>
    <t>Obor 2_2 - klinická hematologie</t>
  </si>
  <si>
    <t>Obor 2_1 - rehabilitační lékařství</t>
  </si>
  <si>
    <t>Obor 1_9 - revmatologie</t>
  </si>
  <si>
    <t>Intenzivní, resuscitační</t>
  </si>
  <si>
    <t>Obor 1_7 - kardiologie</t>
  </si>
  <si>
    <t>Obor 1_6 - geriatrie</t>
  </si>
  <si>
    <t>Obor 1_1 - interní lékařství</t>
  </si>
  <si>
    <t>ZAMBP = začleněné ambulantní pracoviště v rámci primariátu</t>
  </si>
  <si>
    <t>Průměrný věk je vážen hodnotou PPP příslušného pracovníka v daném oboru činnosti.</t>
  </si>
  <si>
    <t>Pracovníci na pracovištích</t>
  </si>
  <si>
    <t xml:space="preserve">Počet </t>
  </si>
  <si>
    <t>Následná péče celkem</t>
  </si>
  <si>
    <t>Hospice (odbornost 9U9)</t>
  </si>
  <si>
    <t>Léčebny dlouhodobě nemocných (LDN) (odbornost 9U7)</t>
  </si>
  <si>
    <t>Ošetřovatelská lůžka (odbornosti 9F9, 9H9)</t>
  </si>
  <si>
    <t>OLÚ ostatní (odbornosti 1U1, 2U9, 3U1)</t>
  </si>
  <si>
    <t>OLÚ pneumologie a ftizeologie (TRN) (odbornost 2U5)</t>
  </si>
  <si>
    <t>OLÚ rehabilitační (odbornost 2U1)</t>
  </si>
  <si>
    <t>OLÚ psychiatrické (odbornosti 3U5, 3U6, 3U7, 3U8)</t>
  </si>
  <si>
    <t>PPP = přepočtený počet pracovníků (dle úvazkové kapacity)</t>
  </si>
  <si>
    <t>Spinální jednotka (odbornosti 2S1 a 5S9)</t>
  </si>
  <si>
    <t>Odbornost 989 - Pracoviště dopravy raněných, nemocných a rodiček</t>
  </si>
  <si>
    <t>Odbornost 709 - Pracoviště zdravotnické záchranné služby (RZP+RLP)</t>
  </si>
  <si>
    <t>Odbornost 019 - Pracoviště stomatologické LSPP</t>
  </si>
  <si>
    <t>Odbornost 003 - Pracoviště LSPP</t>
  </si>
  <si>
    <t>U000000432-3</t>
  </si>
  <si>
    <t>Gama nůž</t>
  </si>
  <si>
    <t>CyberKnife</t>
  </si>
  <si>
    <t>Přístroje pro radiochirurgii</t>
  </si>
  <si>
    <t>PET/CT</t>
  </si>
  <si>
    <t>M000000276, M000000445-6, M000000698</t>
  </si>
  <si>
    <t>L000000387, L000000487-9</t>
  </si>
  <si>
    <t>Hemodialyzační přístroj</t>
  </si>
  <si>
    <t>K000000330, K000000560, K000000561</t>
  </si>
  <si>
    <t>Mammografický RTG přístroj</t>
  </si>
  <si>
    <t>I000000321, I000000324</t>
  </si>
  <si>
    <t>G000000243-8</t>
  </si>
  <si>
    <t>Gamakamera</t>
  </si>
  <si>
    <t>F000000558, F000000563-582, F000000588</t>
  </si>
  <si>
    <t>RTG jednotka/přístroj/tomograf</t>
  </si>
  <si>
    <t>Kobaltový zářič</t>
  </si>
  <si>
    <t>Cesiový ozařovač</t>
  </si>
  <si>
    <t>Lineární urychlovač</t>
  </si>
  <si>
    <t>Terapeutické ozařovače</t>
  </si>
  <si>
    <t>C000000042-5, C000000556-7</t>
  </si>
  <si>
    <t>Magnetická rezonance</t>
  </si>
  <si>
    <t>Počítačový tomograf</t>
  </si>
  <si>
    <t>Zařízení
(IČZ)</t>
  </si>
  <si>
    <t>Počet nasmlouvaných přístrojů</t>
  </si>
  <si>
    <t>Počet smluvních ZZ 
využivající přístroj</t>
  </si>
  <si>
    <t>Kód(y) přístroje dle číselníku</t>
  </si>
  <si>
    <t>Počet ZZ (bez rozlišení diagnostické skupiny)</t>
  </si>
  <si>
    <t>Léčba bolesti</t>
  </si>
  <si>
    <t>Non Hodgkinský lymfom v síti KOC</t>
  </si>
  <si>
    <t>Chronická obstrukční plicní nemoc</t>
  </si>
  <si>
    <t>Gastro-intestinální stromální tumor</t>
  </si>
  <si>
    <t>Diagnostická skupina</t>
  </si>
  <si>
    <t>Odbornosti _J_ - Pracoviště jednodenní péče</t>
  </si>
  <si>
    <t>Odbornosti _Z_ - Pracoviště péče na zákrokovém sálku</t>
  </si>
  <si>
    <t>Astma</t>
  </si>
  <si>
    <t>Nádory kolorekta</t>
  </si>
  <si>
    <t>Osteoporóza</t>
  </si>
  <si>
    <t>Psoriatická artritis</t>
  </si>
  <si>
    <t>Body na 1 hospitalizaci</t>
  </si>
  <si>
    <t>ZUM na 1 hospitalizaci</t>
  </si>
  <si>
    <t>Body          (v tis.)</t>
  </si>
  <si>
    <t>ZUM             (v tis. Kč)</t>
  </si>
  <si>
    <t>Průměrná doba hospitalizace</t>
  </si>
  <si>
    <t>Počet hospitalizací</t>
  </si>
  <si>
    <t>Body na hospitalizaci</t>
  </si>
  <si>
    <t>ZUM na hospitalizaci</t>
  </si>
  <si>
    <t>Body
(v tis.)</t>
  </si>
  <si>
    <t>ZUM
(v tis. Kč)</t>
  </si>
  <si>
    <t>Nemocnice typu S - specializované nemocnice</t>
  </si>
  <si>
    <t>Nemocnice typu B - okresní nemocnice a ostatní nemocnice</t>
  </si>
  <si>
    <t>Nemocnice typu A - velké a fakultní nemocnice</t>
  </si>
  <si>
    <t>jiný způsob (soc. péče, následná péče)</t>
  </si>
  <si>
    <t>úmrtí</t>
  </si>
  <si>
    <t>překlad na akutní lůžko jiného ZZ</t>
  </si>
  <si>
    <t>propuštění do ambulantní péče</t>
  </si>
  <si>
    <t>se závažnými komplikacemi a přidruženými chorobami</t>
  </si>
  <si>
    <t>s komplikacemi</t>
  </si>
  <si>
    <t>bez komplikací</t>
  </si>
  <si>
    <t>Podíl nekmenových pojištěnců         (v %)</t>
  </si>
  <si>
    <t>Podíl případů (v %)</t>
  </si>
  <si>
    <t>Průměrná délka hospitalizace (dny)</t>
  </si>
  <si>
    <t>Počet případů</t>
  </si>
  <si>
    <t>nekmenový pojištěnec - pojištěnec ošetřený v LZZ ležícím v jiném kraji, než má pojištěnec nahlášené trvalé bydliště</t>
  </si>
  <si>
    <t>Název DRG skupiny</t>
  </si>
  <si>
    <t>CHYBOVÉ DIAGNOSTICKÉ SKUPINY</t>
  </si>
  <si>
    <t>NESOUVISEJÍCÍ VÝKONY NA OPERAČNÍM SÁLE</t>
  </si>
  <si>
    <t>MNOHOČETNÉ TRAUMA</t>
  </si>
  <si>
    <t>INFEKCE HIV</t>
  </si>
  <si>
    <t>FAKTORY OVLIVŇUJÍCÍ ZDRAVOTNÍ STAV A JINÝ KONTAKT SE ZDRAVOTNÍMI SLUŽBAMI</t>
  </si>
  <si>
    <t>POPÁLENINY</t>
  </si>
  <si>
    <t>ÚRAZY, OTRAVY A TOXICKÉ ÚČINKY LÉKŮ</t>
  </si>
  <si>
    <t>UŽÍVÁNÍ ALKOHOLU/DROG A JIMI ZPŮSOBENÉ ORGANICKÉ DUŠEVNÍ PORUCHY</t>
  </si>
  <si>
    <t>DUŠEVNÍ ONEMOCNĚNÍ A PORUCHY</t>
  </si>
  <si>
    <t>INFEKČNÍ A PARAZITICKÁ ONEMOCNĚNÍ, SYSTÉMOVÁ ČI NEURČENÁ MÍSTA</t>
  </si>
  <si>
    <t>MYELOPROLIFERATIVNÍ ONEMOCNĚNÍ A PORUCHY, ŠPATNĚ DIFERENCIOVANÉ NOVOTVARY</t>
  </si>
  <si>
    <t>ONEMOCNĚNÍ A PORUCHY KRVE, ORGÁNŮ PODÍLEJÍCÍCH SE NA TVORBĚ KRVE A IMUNITY</t>
  </si>
  <si>
    <t>NOVOROZENCI</t>
  </si>
  <si>
    <t>TĚHOTENSTVÍ, POROD A ŠESTINEDĚLÍ</t>
  </si>
  <si>
    <t>ONEMOCNĚNÍ A PORUCHY ŽENSKÉHO REPRODUKČNÍHO SYSTÉMU</t>
  </si>
  <si>
    <t>ONEMOCNĚNÍ A PORUCHY MUŽSKÉHO REPRODUKČNÍHO SYSTÉMU</t>
  </si>
  <si>
    <t>ONEMOCNĚNÍ A PORUCHY LEDVIN A MOČOVÝCH CEST</t>
  </si>
  <si>
    <t>ENDOKRINNÍ, NUTRIČNÍ A METABOLICKÁ ONEMOCNĚNÍ A PORUCHY</t>
  </si>
  <si>
    <t>ONEMOCNĚNÍ A PORUCHY KŮŽE, PODKOŽNÍ TKÁNĚ A PRSOU</t>
  </si>
  <si>
    <t>ONEMOCNĚNÍ A PORUCHY MUSKULOSKELETÁLNÍHO SYSTÉMU A POJIVOVÉ TKÁNĚ</t>
  </si>
  <si>
    <t>ONEMOCNĚNÍ A PORUCHY HEPATOBILIÁRNÍHO SYSTÉMU A SLINIVKY BŘIŠNÍ</t>
  </si>
  <si>
    <t>ONEMOCNĚNÍ A PORUCHY TRÁVICÍHO SYSTÉMU</t>
  </si>
  <si>
    <t>ONEMOCNĚNÍ A PORUCHY OBĚHOVÉHO SYSTÉMU</t>
  </si>
  <si>
    <t>ONEMOCNĚNÍ A PORUCHY DÝCHACÍHO SYSTÉMU</t>
  </si>
  <si>
    <t>ONEMOCNĚNÍ A PORUCHY UŠÍ, NOSU, ÚST A KRKU</t>
  </si>
  <si>
    <t>ONEMOCNĚNÍ A PORUCHY OČÍ</t>
  </si>
  <si>
    <t>ONEMOCNĚNÍ A PORUCHY NERVOVÉHO SYSTÉMU</t>
  </si>
  <si>
    <t>PRE-MDC</t>
  </si>
  <si>
    <t>VZP ČR</t>
  </si>
  <si>
    <t>Název hlavní medicínské kategorie (MDC)</t>
  </si>
  <si>
    <t>T 5.25b - Migrace pojištěnců VZP - dle místní příslušnosti pojištěnce</t>
  </si>
  <si>
    <t>T 5.25a - Migrace pojištěnců VZP - dle místa hospitalizace</t>
  </si>
  <si>
    <t xml:space="preserve">                                                 v %</t>
  </si>
  <si>
    <t xml:space="preserve">   - průměr za doplatky na léky v Kč</t>
  </si>
  <si>
    <t xml:space="preserve">   - průměr za započitatelné regulační poplatky v Kč</t>
  </si>
  <si>
    <t>Průměrná úhrada</t>
  </si>
  <si>
    <t xml:space="preserve">Průměrná částka překračující limit na 1 pojištěnce se ZRP a DL v Kč </t>
  </si>
  <si>
    <t xml:space="preserve">Celková částka překračující limit 2500 Kč (65 let a více) (v tis. Kč) </t>
  </si>
  <si>
    <t>Počet pojištěnců, kteří překročili limit 2500 Kč (65 let a více)</t>
  </si>
  <si>
    <t xml:space="preserve">Celková částka překračující limit 2500 Kč (0-18 let) (v tis. Kč) </t>
  </si>
  <si>
    <t>Počet pojištěnců, kteří překročili limit 2500 Kč (0-18 let)</t>
  </si>
  <si>
    <t xml:space="preserve">Celková částka překračující limit 5000 Kč (v tis. Kč) </t>
  </si>
  <si>
    <t>Počet pojištěnců, kteří překročili limit 5000 Kč (19-64 let)</t>
  </si>
  <si>
    <t xml:space="preserve">Celková částka překračující limit (v tis. Kč) </t>
  </si>
  <si>
    <t xml:space="preserve">Počet pojištěnců, kteří překročili limit </t>
  </si>
  <si>
    <r>
      <t xml:space="preserve">Průměrná úhrada za regulační poplatky a započitatelné doplatky na 1 pojištěnce </t>
    </r>
    <r>
      <rPr>
        <i/>
        <sz val="10"/>
        <rFont val="Arial"/>
        <family val="2"/>
        <charset val="238"/>
      </rPr>
      <t xml:space="preserve">(který zaplatil některý z regulačních poplatků) v Kč  </t>
    </r>
  </si>
  <si>
    <r>
      <t xml:space="preserve">Průměrná úhrada za regulační poplatky </t>
    </r>
    <r>
      <rPr>
        <b/>
        <sz val="10"/>
        <rFont val="Arial"/>
        <family val="2"/>
        <charset val="238"/>
      </rPr>
      <t xml:space="preserve">započitatelné do limitu </t>
    </r>
    <r>
      <rPr>
        <sz val="10"/>
        <rFont val="Arial"/>
        <family val="2"/>
        <charset val="238"/>
      </rPr>
      <t xml:space="preserve">a započitatelné doplatky na 1 pojištěnce </t>
    </r>
    <r>
      <rPr>
        <i/>
        <sz val="10"/>
        <rFont val="Arial"/>
        <family val="2"/>
        <charset val="238"/>
      </rPr>
      <t xml:space="preserve">(který zaplatil některý ze započitatelných regulačních poplatků) v Kč  </t>
    </r>
  </si>
  <si>
    <t>Celkem regulační poplatky a započitatelné doplatky na léky (v tis. Kč)</t>
  </si>
  <si>
    <r>
      <t xml:space="preserve">Celkem regulační poplatky </t>
    </r>
    <r>
      <rPr>
        <b/>
        <sz val="10"/>
        <rFont val="Arial"/>
        <family val="2"/>
        <charset val="238"/>
      </rPr>
      <t xml:space="preserve">započitatelné do limitu  </t>
    </r>
    <r>
      <rPr>
        <sz val="10"/>
        <rFont val="Arial"/>
        <family val="2"/>
        <charset val="238"/>
      </rPr>
      <t>a započitatelné doplatky na léky (v tis. Kč)</t>
    </r>
  </si>
  <si>
    <t>Započitatelné doplatky na léky (v tis. Kč)</t>
  </si>
  <si>
    <t>Celkem regulační poplatky (v tis. Kč)</t>
  </si>
  <si>
    <t>Regulační poplatky nezapočitatelné do limitu (v tis. Kč) - poplatky za pohotovostní služby a poplatky za pobyt v LZZ</t>
  </si>
  <si>
    <t>Regulační poplatky započitatelné do limitu (v tis. Kč) - poplatky za recept a poplatky za vyšetření u lékaře</t>
  </si>
  <si>
    <t xml:space="preserve">  v % k celkovému počtu pojištěnců VZP</t>
  </si>
  <si>
    <r>
      <t xml:space="preserve">Počet pojištěnců, kteří zaplatili nějaký doplatek na léky či regulační poplatek </t>
    </r>
    <r>
      <rPr>
        <b/>
        <sz val="10"/>
        <rFont val="Arial"/>
        <family val="2"/>
        <charset val="238"/>
      </rPr>
      <t>započitatelný do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limitu</t>
    </r>
  </si>
  <si>
    <t xml:space="preserve">Počet pojištěnců, kteří zaplatili nějaký doplatek na léky či nějaký regulační poplatek </t>
  </si>
  <si>
    <t>Kapitola VI. - Regulační poplatky a doplatky za léky</t>
  </si>
  <si>
    <t>započitatelné doplatky za léky</t>
  </si>
  <si>
    <t xml:space="preserve">mezisoučet za poplatky </t>
  </si>
  <si>
    <t>regulační poplatky za pohotovostní služby (90 Kč)</t>
  </si>
  <si>
    <t>regulační poplatky za pobyt v LZZ (100 Kč)</t>
  </si>
  <si>
    <t>regulační poplatky za vyšetření u lékaře (30 Kč)</t>
  </si>
  <si>
    <t>regulační poplatky za recept  (30 Kč)</t>
  </si>
  <si>
    <t>v tis. Kč</t>
  </si>
  <si>
    <t>Typ</t>
  </si>
  <si>
    <t>regulační poplatky za recept (30 Kč)</t>
  </si>
  <si>
    <t xml:space="preserve">v tis. </t>
  </si>
  <si>
    <t>Průměr na 1 pojištěnce v Kč</t>
  </si>
  <si>
    <t>Počet  pojištěnců</t>
  </si>
  <si>
    <t>5-9 let</t>
  </si>
  <si>
    <t>0-4 let</t>
  </si>
  <si>
    <t>průměr na 1 pojištěnce se ZRP a DL v Kč</t>
  </si>
  <si>
    <t>objem vybraných ZRP a DL</t>
  </si>
  <si>
    <t xml:space="preserve">nad 5000  </t>
  </si>
  <si>
    <t xml:space="preserve">do 100 </t>
  </si>
  <si>
    <t>průměr na 1 pojištěnce se ZRP a DL v Kč</t>
  </si>
  <si>
    <t>% z celkového počtu pojištěnců</t>
  </si>
  <si>
    <t>interval v Kč</t>
  </si>
  <si>
    <t>Doplatky + poplatky</t>
  </si>
  <si>
    <t>Poplatky nezapočitatelné</t>
  </si>
  <si>
    <t>Poplatky započitatelné</t>
  </si>
  <si>
    <t>Kč celkem</t>
  </si>
  <si>
    <t>Počet pojištěnců celkem</t>
  </si>
  <si>
    <t>Kč pod limit</t>
  </si>
  <si>
    <t>Počet pojištěnců pod limit</t>
  </si>
  <si>
    <t>Úhrada VZP - částka náležející pojištěncům</t>
  </si>
  <si>
    <t>Úhrada v Kč u pojištěnců nad limit</t>
  </si>
  <si>
    <t>Počet pojištěnců nad limit</t>
  </si>
  <si>
    <t>ATC</t>
  </si>
  <si>
    <t>Doplněk</t>
  </si>
  <si>
    <t>Název léku</t>
  </si>
  <si>
    <t>Kód léku</t>
  </si>
  <si>
    <t>Pořadové číslo</t>
  </si>
  <si>
    <t>část B - Léčivé přípravky</t>
  </si>
  <si>
    <t>Jiná léčiva pro poruchy muskuloskeletálního systému</t>
  </si>
  <si>
    <t>Léčiva k terapii funkčních poruch trávicího traktu</t>
  </si>
  <si>
    <t>Digestiva včetně enzymových přípravků</t>
  </si>
  <si>
    <t>Antianemika</t>
  </si>
  <si>
    <t>Léčiva k terapii onemocnění jater a žlučových cest</t>
  </si>
  <si>
    <t>Léčiva proti nachlazení a kašli</t>
  </si>
  <si>
    <t>Antiemetika</t>
  </si>
  <si>
    <t>Kortikosteroidy, dermatologické přípravky</t>
  </si>
  <si>
    <t>Kortikosteriody pro systémovou aplikaci</t>
  </si>
  <si>
    <t>Léčiva k terapii dny</t>
  </si>
  <si>
    <t>Periferní vazodilatancia</t>
  </si>
  <si>
    <t>Léčiva k terapii onemocnění štítné žlázy</t>
  </si>
  <si>
    <t>Všechny jiné terapeutické přípravky</t>
  </si>
  <si>
    <t>Alergeny</t>
  </si>
  <si>
    <t>Jiná léčiva nervového systému</t>
  </si>
  <si>
    <t>Nosní léčiva</t>
  </si>
  <si>
    <t>Léčiva ovlivňující homeostázu vápníku</t>
  </si>
  <si>
    <t>Vazoprotektiva, venofarmaka</t>
  </si>
  <si>
    <t>Minerální doplňky</t>
  </si>
  <si>
    <t>Pohlavní hormony a modulátory genitálního systému</t>
  </si>
  <si>
    <t>Celková výživa</t>
  </si>
  <si>
    <t>Imunostimulancia</t>
  </si>
  <si>
    <t>Antidiaroika, střevní protizánětlivá a protiinfekční léčiva</t>
  </si>
  <si>
    <t>Diuretika</t>
  </si>
  <si>
    <t>Antivirotika pro systémovou aplikaci</t>
  </si>
  <si>
    <t>Antiparkinsonika</t>
  </si>
  <si>
    <t>Kardiaka</t>
  </si>
  <si>
    <t>Hypofyzární a hypotalamické hormony a analogy</t>
  </si>
  <si>
    <t>Protizánětlivá a protirevmatická léčiva</t>
  </si>
  <si>
    <t>Beta-blokátory</t>
  </si>
  <si>
    <t>Antihistaminika pro systémovou aplikaci</t>
  </si>
  <si>
    <t>Blokátory kalciových kanálů</t>
  </si>
  <si>
    <t>Oftalmologika</t>
  </si>
  <si>
    <t>Antihypertenziva</t>
  </si>
  <si>
    <t>Hormonální léčiva používaná v onkologii</t>
  </si>
  <si>
    <t>Léčiva k terapii nemocí kostí</t>
  </si>
  <si>
    <t>Analgetika</t>
  </si>
  <si>
    <t>Imunosupresiva</t>
  </si>
  <si>
    <t>Cytostatika</t>
  </si>
  <si>
    <t>Antibakteriální léčiva pro systémovou aplikaci</t>
  </si>
  <si>
    <t>Urologika</t>
  </si>
  <si>
    <t>Léčiva k terapii onemocnění spojených s poruchou acidity</t>
  </si>
  <si>
    <t>Antiepileptika</t>
  </si>
  <si>
    <t>Psycholeptika</t>
  </si>
  <si>
    <t>Antikoagulancia, antitrombotika</t>
  </si>
  <si>
    <t>Psychoanaleptika</t>
  </si>
  <si>
    <t>Léčiva k terapii onemocnění spojených s obstrukcí dýchacích cest</t>
  </si>
  <si>
    <t>Léčiva ovlivňující renin-angiotenzinový systém</t>
  </si>
  <si>
    <t>Léčiva ovlivňující hladinu lipidů</t>
  </si>
  <si>
    <t>Léčiva k terapii diabetu</t>
  </si>
  <si>
    <t xml:space="preserve">Název </t>
  </si>
  <si>
    <t>ATC skupina</t>
  </si>
  <si>
    <t>Jiná gynekologika</t>
  </si>
  <si>
    <t>Jiné hematologické látky</t>
  </si>
  <si>
    <t>Jiná léčiva respiračního systému</t>
  </si>
  <si>
    <t>Diagnostika</t>
  </si>
  <si>
    <t>Terapeutická radiofarmaka</t>
  </si>
  <si>
    <t>Anestetika</t>
  </si>
  <si>
    <t>Myorelaxancia</t>
  </si>
  <si>
    <t>Antimykotika pro systémovou aplikaci</t>
  </si>
  <si>
    <t>Hyperimunní séra a imunoglobuliny</t>
  </si>
  <si>
    <t>Vakcíny</t>
  </si>
  <si>
    <t>Trávicí trakt a metabolismus, jiná léčiva</t>
  </si>
  <si>
    <t>Diagnostická radiofarmaka</t>
  </si>
  <si>
    <t>Kontrastní látky</t>
  </si>
  <si>
    <t>Hemostyptika, hemostatika</t>
  </si>
  <si>
    <t>Krevní náhrady, infuzní a perfuzní roztoky</t>
  </si>
  <si>
    <t>IPLP - individuálně připravované léčivé přípravky</t>
  </si>
  <si>
    <t>Léčiva k terapii obezity, kromě dietetik</t>
  </si>
  <si>
    <t>Anabolika pro systémovou aplikaci</t>
  </si>
  <si>
    <t>Stomatologické přípravky</t>
  </si>
  <si>
    <t>Jiné neterapeutické přípravky</t>
  </si>
  <si>
    <t>Antipruriginóza, včetně antihistaminik, anestetik, atd.</t>
  </si>
  <si>
    <t>Antimykobakteriální léčiva</t>
  </si>
  <si>
    <t>Pankreatické hormony</t>
  </si>
  <si>
    <t>Anthelmintika</t>
  </si>
  <si>
    <t>Přípravky pro léčbu ran a vředů</t>
  </si>
  <si>
    <t>Oftalmologika a otologika</t>
  </si>
  <si>
    <t>Antiektoparazitika, vč. skabicid. léčiv, insekticidů a repelentů</t>
  </si>
  <si>
    <t>Antiseptika a dezinficiencia</t>
  </si>
  <si>
    <t>Otologika</t>
  </si>
  <si>
    <t>Jiné dermatologické přípravky</t>
  </si>
  <si>
    <t>Antiprotozoika</t>
  </si>
  <si>
    <t>Lokální léčiva k terapii bolestí svalů a kloubů</t>
  </si>
  <si>
    <t>Antipsoriatika</t>
  </si>
  <si>
    <t>Emoliencia a protektiva</t>
  </si>
  <si>
    <t>Léčiva k terapii akné</t>
  </si>
  <si>
    <t>Laxativa</t>
  </si>
  <si>
    <t>Gynekologická antiinfektiva a antiseptika</t>
  </si>
  <si>
    <t>Antimykotika pro použití v dermatologii</t>
  </si>
  <si>
    <t>Antibiotika a chemoterapeutika pro použití v dermatologii</t>
  </si>
  <si>
    <t>Vitaminy</t>
  </si>
  <si>
    <t>Název ATC skupiny</t>
  </si>
  <si>
    <t>Biologický materiál</t>
  </si>
  <si>
    <t>Radiofarmaka</t>
  </si>
  <si>
    <t>Transfuzní přípravky a krvetvorné buňky</t>
  </si>
  <si>
    <t>Individuálně připravované léky (magistraliter)</t>
  </si>
  <si>
    <t>Podskupina IPLP</t>
  </si>
  <si>
    <t>Podskupina ZP a její název</t>
  </si>
  <si>
    <t>část C - Zdravotnické protředky</t>
  </si>
  <si>
    <t>98 - Nespecifikovaný výrobek PZT</t>
  </si>
  <si>
    <t>- cévky</t>
  </si>
  <si>
    <t>- odsávačky</t>
  </si>
  <si>
    <t xml:space="preserve">- příslušenství </t>
  </si>
  <si>
    <t>- elektrolaryng</t>
  </si>
  <si>
    <t>- kanyly</t>
  </si>
  <si>
    <t>17 - Pomůcky pro laryngektomované</t>
  </si>
  <si>
    <t>-vložky</t>
  </si>
  <si>
    <t>- obuv</t>
  </si>
  <si>
    <t>16 - Obuv ortopedická</t>
  </si>
  <si>
    <t>- smyčka indukční</t>
  </si>
  <si>
    <t>- zesilovač pro indukční poslech</t>
  </si>
  <si>
    <t>15 - Kompenzační pomůcky pro sluchově postižené</t>
  </si>
  <si>
    <t>- indikátory světla a hladiny</t>
  </si>
  <si>
    <t>- hůl slepecká bílá</t>
  </si>
  <si>
    <t>14 - Kompenzační pomůcky pro zrakově postižené</t>
  </si>
  <si>
    <t>- paruky</t>
  </si>
  <si>
    <t>- matrace (antidekubitní, masážní aj.)</t>
  </si>
  <si>
    <t>- elastoviskózní roztoky a další roztoky</t>
  </si>
  <si>
    <t>- katétry</t>
  </si>
  <si>
    <t>13 - Dále nespecifikované pomůcky</t>
  </si>
  <si>
    <t>- zvedáky (polohovací, elektrické, do vany)</t>
  </si>
  <si>
    <t>- zařízení (vertikalizační, polohovací)</t>
  </si>
  <si>
    <t>- nástavce na WC</t>
  </si>
  <si>
    <t>- polohovací a elektrická lůžka</t>
  </si>
  <si>
    <t>- křesla (klozetová, toaletní)</t>
  </si>
  <si>
    <t>- sedačky (do vany, do sprchy)</t>
  </si>
  <si>
    <t>- chodítka</t>
  </si>
  <si>
    <t>- berle</t>
  </si>
  <si>
    <t>12 - Kompenzační pomůcky pro tělesně postižené</t>
  </si>
  <si>
    <t>- inzulínová pera</t>
  </si>
  <si>
    <t>- aplikátory</t>
  </si>
  <si>
    <t>- glukometry</t>
  </si>
  <si>
    <t>- lancety a autolancety</t>
  </si>
  <si>
    <t>- jehly</t>
  </si>
  <si>
    <t>- inzulínové pumpy</t>
  </si>
  <si>
    <t>- diagnostické proužky</t>
  </si>
  <si>
    <t>11 - Pomůcky pro diabetiky</t>
  </si>
  <si>
    <t>- inhalátory</t>
  </si>
  <si>
    <t>- koncentrátor kyslíku</t>
  </si>
  <si>
    <t>- přístroje (CPAP, RESMED, BPAP, BIPAP aj.)</t>
  </si>
  <si>
    <t>10 - Pomůcky respirační a inhalační</t>
  </si>
  <si>
    <t>- lupy</t>
  </si>
  <si>
    <t>- oční protézy (skleněné, akrylátové)</t>
  </si>
  <si>
    <t>- tvrzení brýlových čoček</t>
  </si>
  <si>
    <t>- okluzor náplasťový</t>
  </si>
  <si>
    <t>- upevnění a čištění vlastní obruby</t>
  </si>
  <si>
    <t>- obruby brýlové</t>
  </si>
  <si>
    <t>- čočky kontaktní</t>
  </si>
  <si>
    <t>- čočky brýlové</t>
  </si>
  <si>
    <t>09 - Brýle a optické pomůcky</t>
  </si>
  <si>
    <t>- tvarovka ušní</t>
  </si>
  <si>
    <t>- procesory</t>
  </si>
  <si>
    <t>- sluchadla</t>
  </si>
  <si>
    <t>08 - Sluchadla včetně příslušenství</t>
  </si>
  <si>
    <t>- kočárky</t>
  </si>
  <si>
    <t>- opravy a úpravy</t>
  </si>
  <si>
    <t>- vozíky (elektrický, mechanický)</t>
  </si>
  <si>
    <t>07 - Vozíky invalidní včetně příslušenství</t>
  </si>
  <si>
    <t>- kalhoty</t>
  </si>
  <si>
    <t>- návleky</t>
  </si>
  <si>
    <t>- zakázkově zhotovované ZP</t>
  </si>
  <si>
    <t>- punčochy</t>
  </si>
  <si>
    <t>06 - Kompresní punčochy a návleky</t>
  </si>
  <si>
    <t>- úpravy a opravy</t>
  </si>
  <si>
    <t>- ortézy - dětské</t>
  </si>
  <si>
    <t>- ortézy</t>
  </si>
  <si>
    <t>- protézy</t>
  </si>
  <si>
    <t>- límce</t>
  </si>
  <si>
    <t>- dlahy</t>
  </si>
  <si>
    <t>- epitézy</t>
  </si>
  <si>
    <t>- bandáže</t>
  </si>
  <si>
    <t>- pásy</t>
  </si>
  <si>
    <t>- podložky</t>
  </si>
  <si>
    <t>- sáčky</t>
  </si>
  <si>
    <t>03 - Pomůcky stomické</t>
  </si>
  <si>
    <t>- kondomy urinální</t>
  </si>
  <si>
    <t>- sáčky urinální</t>
  </si>
  <si>
    <t>- pleny absorpční</t>
  </si>
  <si>
    <t>- podložky absorpční</t>
  </si>
  <si>
    <t>- vložky absorpční</t>
  </si>
  <si>
    <t>- kalhotky (absorpční, fixační)</t>
  </si>
  <si>
    <t>02 - Pomůcky pro inkontinentní</t>
  </si>
  <si>
    <t>- kompresy</t>
  </si>
  <si>
    <t>- gázy</t>
  </si>
  <si>
    <t>- obinadla</t>
  </si>
  <si>
    <t>- krytí</t>
  </si>
  <si>
    <t>01 - Obvazový materiál, náplasti</t>
  </si>
  <si>
    <t>tis. Kč</t>
  </si>
  <si>
    <t>Úhrada celkem</t>
  </si>
  <si>
    <t xml:space="preserve">Opravy </t>
  </si>
  <si>
    <t>Úhrada za vozíky a příslušenství</t>
  </si>
  <si>
    <t>ks</t>
  </si>
  <si>
    <t xml:space="preserve"> vozík elektrický</t>
  </si>
  <si>
    <t>vozík mechanický</t>
  </si>
  <si>
    <t>Jednotka</t>
  </si>
  <si>
    <t>Výběr z podskupiny 07 - vozíky invalidní včetně příslušenství</t>
  </si>
  <si>
    <t>92 - Kardiostehy</t>
  </si>
  <si>
    <t>91 - Komponenty pro osteosyntetickou zevní fixaci</t>
  </si>
  <si>
    <t>90 - ZP pro robotické výkony</t>
  </si>
  <si>
    <t>89 - Cementy kostní</t>
  </si>
  <si>
    <t>88 - Komponenty pro náhrady ostatních kloubů</t>
  </si>
  <si>
    <t>87 - Komponenty pro náhrady kyčelního kloubu</t>
  </si>
  <si>
    <t>86 - Komponenty pro náhrady kolenního kloubu</t>
  </si>
  <si>
    <t>85 - Oxygenátory</t>
  </si>
  <si>
    <t>84 - Další osteosyntetický materiál</t>
  </si>
  <si>
    <t>82 - Prostředky k laparoskopickým výkonům ZUM obligatórní (paušál)</t>
  </si>
  <si>
    <t>81 - RTG filmy a radiodiagnostické ZP</t>
  </si>
  <si>
    <t>80 - Prostředky pro použití v GIT</t>
  </si>
  <si>
    <t>78 - Stenty a stentgrafty</t>
  </si>
  <si>
    <t>77 - Prostředky pro intenzivní a invazivní kardiologii</t>
  </si>
  <si>
    <t>71 - Prostř. pro invaz. použití v perif., intrakran. a neurovask. oblasti</t>
  </si>
  <si>
    <t>70 - Prostředky pro anesteziologii a resuscitaci</t>
  </si>
  <si>
    <t>69 - Prostředky pro infuzi, transfuzi a dialýzu</t>
  </si>
  <si>
    <t>68 - Staplery, prostředky pro laparoskopii</t>
  </si>
  <si>
    <t>64 - Implantáty kostní, urologické, mammární</t>
  </si>
  <si>
    <t>62 - Kanyly tracheální, tracheostomické</t>
  </si>
  <si>
    <t>60 - Jehly</t>
  </si>
  <si>
    <t>59 - Fixační pomůcky</t>
  </si>
  <si>
    <t>56 - Další chirurgický materiál</t>
  </si>
  <si>
    <t>55 - Cévní protézy</t>
  </si>
  <si>
    <t>54 - Systémy implantabilní neurostimulační, elektrody epileptologické</t>
  </si>
  <si>
    <t>44 - Implantáty pro chirurgii hlavy a krku</t>
  </si>
  <si>
    <t>43 - Systémy hydrocephalní drenážní, monitorovací likvorové, čidla</t>
  </si>
  <si>
    <t>41 - Implantáty biologické lidského a zvířecího původu</t>
  </si>
  <si>
    <t>Náklady v mil. Kč</t>
  </si>
  <si>
    <t>- kleště</t>
  </si>
  <si>
    <t>- příslušenství</t>
  </si>
  <si>
    <t>- jehelec</t>
  </si>
  <si>
    <t>- kauter</t>
  </si>
  <si>
    <t>- náhrada loketního kloubu</t>
  </si>
  <si>
    <t>- náhrada ramenního kloubu</t>
  </si>
  <si>
    <t>- mimotělní oběh</t>
  </si>
  <si>
    <t>- oxygenátor a příslušenství</t>
  </si>
  <si>
    <t>- nástavec shaveru</t>
  </si>
  <si>
    <t>- hřeby a hřebíky</t>
  </si>
  <si>
    <t>- šrouby</t>
  </si>
  <si>
    <t>- katetry</t>
  </si>
  <si>
    <t>- set pro aplikaci cytostatik</t>
  </si>
  <si>
    <t>- porty</t>
  </si>
  <si>
    <t>- adnexetomie (DRG 90809)</t>
  </si>
  <si>
    <t>- hernioplastika jednostranná (DRG 90796)</t>
  </si>
  <si>
    <t>- cholecystektomie prostá (DRG 90818)</t>
  </si>
  <si>
    <t>- extraktor</t>
  </si>
  <si>
    <t>- balónky (dilatační, extrakční aj.)</t>
  </si>
  <si>
    <t>- ostatní stenty (ureterální, vaskulární aj.)</t>
  </si>
  <si>
    <t>- koronární stenty</t>
  </si>
  <si>
    <t>- stentgraft</t>
  </si>
  <si>
    <t>- indeflátory</t>
  </si>
  <si>
    <t>- mechanická srdeční podpora</t>
  </si>
  <si>
    <t xml:space="preserve">- vodící drát </t>
  </si>
  <si>
    <t>- ablační katetr</t>
  </si>
  <si>
    <t>- vodící katetr</t>
  </si>
  <si>
    <t>- balónkový katetr</t>
  </si>
  <si>
    <t>- vodiče</t>
  </si>
  <si>
    <t>- embolizační spirála</t>
  </si>
  <si>
    <t>71 - Prostředky pro invazivní použití v periferní, intrakraniální a neurovaskulární oblasti</t>
  </si>
  <si>
    <t>- set pro inhalaci radioaerosolu</t>
  </si>
  <si>
    <t>- rourky tracheální a endobronchiální</t>
  </si>
  <si>
    <t>- tubus endotracheální a endobronchiální</t>
  </si>
  <si>
    <t>- infuzní pumpy</t>
  </si>
  <si>
    <t>- autotransfuzní set</t>
  </si>
  <si>
    <t>- trokary</t>
  </si>
  <si>
    <t>- zásobníky do staplerů</t>
  </si>
  <si>
    <t>- staplery</t>
  </si>
  <si>
    <t>- zaváděcí kanyla pro perkutánní použití</t>
  </si>
  <si>
    <t>- vodič</t>
  </si>
  <si>
    <t>- dráty</t>
  </si>
  <si>
    <t>- mammární implantáty</t>
  </si>
  <si>
    <t>- urologické implantáty</t>
  </si>
  <si>
    <t>- kostní implantáty</t>
  </si>
  <si>
    <t>- lokalizátor prsních lézí</t>
  </si>
  <si>
    <t>- bioptická jehla</t>
  </si>
  <si>
    <t>- návleky na OPMI</t>
  </si>
  <si>
    <t>- lepidlo (tkáňové, biologické)</t>
  </si>
  <si>
    <t>- síťky</t>
  </si>
  <si>
    <t>- membrány</t>
  </si>
  <si>
    <t>- záplaty</t>
  </si>
  <si>
    <t>- cévní protézy</t>
  </si>
  <si>
    <t>- epileptologické elektrody (invazivní, semiinvazivní)</t>
  </si>
  <si>
    <t>- neurostimulační implantabilní systémy</t>
  </si>
  <si>
    <t>- chlopně</t>
  </si>
  <si>
    <t>- elektrody</t>
  </si>
  <si>
    <t>- defibrilátor biventrikulární</t>
  </si>
  <si>
    <t>- defibrilátor dvoudutinový</t>
  </si>
  <si>
    <t>- defibrilátor jednodutinový</t>
  </si>
  <si>
    <t>- kardiostimulátor biventrikulární</t>
  </si>
  <si>
    <t>- kardiostimulátor jednodutinový</t>
  </si>
  <si>
    <t>- kardiostimulátor dvoudutinový</t>
  </si>
  <si>
    <t>- implantát kochleární systém</t>
  </si>
  <si>
    <t>- implantát nitrooční čočka</t>
  </si>
  <si>
    <t>- čidla pro měření nitrolebního tlaku</t>
  </si>
  <si>
    <t>- systémy zevní drenážní a monitorovací</t>
  </si>
  <si>
    <t>- systémy hydrocephalní drenážní</t>
  </si>
  <si>
    <t>- rohovková lamela</t>
  </si>
  <si>
    <t>- rohovky</t>
  </si>
  <si>
    <t>- štěpy</t>
  </si>
  <si>
    <t>- sety pro implantaci</t>
  </si>
  <si>
    <t>- nádoby</t>
  </si>
  <si>
    <t>- obvazy</t>
  </si>
  <si>
    <t>Počet balení v tis. ks</t>
  </si>
  <si>
    <t>Náklady      v tis.Kč</t>
  </si>
  <si>
    <t>LP na recept</t>
  </si>
  <si>
    <t>Náklady ZULP + recepty (mil. Kč)</t>
  </si>
  <si>
    <t>06 - Kompresivní punčochy a návleky</t>
  </si>
  <si>
    <t>Náklady v tis. Kč</t>
  </si>
  <si>
    <t>Stomatologické výrobky</t>
  </si>
  <si>
    <t>ZUM celkem</t>
  </si>
  <si>
    <t>ZUM (Protetika)</t>
  </si>
  <si>
    <t>část F - Stomatologové</t>
  </si>
  <si>
    <t>Nemoci gynekologické</t>
  </si>
  <si>
    <t>Nemoci kožní</t>
  </si>
  <si>
    <t>Duševní poruchy</t>
  </si>
  <si>
    <t xml:space="preserve">Nemoci močového ústrojí </t>
  </si>
  <si>
    <t>Nemoci pohybového ústrojí</t>
  </si>
  <si>
    <t>Nemoci nervové</t>
  </si>
  <si>
    <t>Nemoci dýchacího ústrojí</t>
  </si>
  <si>
    <t>Nemoci z poruch výměny látkové a žláz s vnitřní sekrecí</t>
  </si>
  <si>
    <t>Nemoci trávicího ústrojí</t>
  </si>
  <si>
    <t>Nemoci oběhového ústrojí</t>
  </si>
  <si>
    <t>Nemoci onkologické</t>
  </si>
  <si>
    <t>Děti a dorost</t>
  </si>
  <si>
    <t>Dospělí pacienti</t>
  </si>
  <si>
    <t>Příspěvková lázeňská péče</t>
  </si>
  <si>
    <t>Komplexní lázeňská péče</t>
  </si>
  <si>
    <t>Indikační skupina</t>
  </si>
  <si>
    <t>Počet km</t>
  </si>
  <si>
    <t>Počet ošetřených pojištěnců (kontakty)</t>
  </si>
  <si>
    <t>Náklady (v Kč)</t>
  </si>
  <si>
    <t>Počet převezených pojištěnců (kontakty)</t>
  </si>
  <si>
    <t>LSPP - ostatní</t>
  </si>
  <si>
    <t>LSPP - lůžková ZZ</t>
  </si>
  <si>
    <t>ZZS</t>
  </si>
  <si>
    <t>DZS - samostatná ZZ</t>
  </si>
  <si>
    <t>DZS - lůžková ZZ</t>
  </si>
  <si>
    <t>část J - Dopravní zdravotní služba, zdravotnická záchranná služba, lékařská služba první pomoci</t>
  </si>
  <si>
    <t>Nákladná zdravotnická technika</t>
  </si>
  <si>
    <t>část K</t>
  </si>
  <si>
    <t>Dopravní zdravotní služba, záchranná zdravotní služba, lékařská služba první pomoci</t>
  </si>
  <si>
    <t>část J</t>
  </si>
  <si>
    <t>Následná péče</t>
  </si>
  <si>
    <t>část I</t>
  </si>
  <si>
    <t>Akutní lůžková péče</t>
  </si>
  <si>
    <t>část H</t>
  </si>
  <si>
    <t>Ambulantní péče</t>
  </si>
  <si>
    <t>část G</t>
  </si>
  <si>
    <t>Stomatologové</t>
  </si>
  <si>
    <t>část F</t>
  </si>
  <si>
    <t>část E</t>
  </si>
  <si>
    <t>Lázně a ozdravovny</t>
  </si>
  <si>
    <t>část D</t>
  </si>
  <si>
    <t>část C</t>
  </si>
  <si>
    <t>část B</t>
  </si>
  <si>
    <t>část A</t>
  </si>
  <si>
    <t>Pojištěnci VZP dle způsobu platby pojistného</t>
  </si>
  <si>
    <t>T 5.25ab - Migrace pojištěnců VZP - dle místa hospitalizace a dle místní příslušnosti pojištěnce</t>
  </si>
  <si>
    <t>T 5.25cd - Migrace pojištěnců VZP - dle místa hospitalizace a dle místní příslušnosti pojištěnce</t>
  </si>
  <si>
    <t>AZZ</t>
  </si>
  <si>
    <t>AZZ = segment ambulantní péče</t>
  </si>
  <si>
    <t>Průměrný věk je počítán na základě PPP.</t>
  </si>
  <si>
    <t>Odbornost 881 - Ambulance klinické biochemie</t>
  </si>
  <si>
    <t>Odbornost 913 - Pracoviště ošetřovatelské a rehabilitační péče v pobytových zařízeních sociálních služeb</t>
  </si>
  <si>
    <t>Odbornost 004 - Pracoviště zvláštní ambulantní péče v ZZ ústavní péče</t>
  </si>
  <si>
    <t>Nukleární medicína</t>
  </si>
  <si>
    <t>Roztroušená skleróza</t>
  </si>
  <si>
    <t>hospic</t>
  </si>
  <si>
    <t>0-4 roky</t>
  </si>
  <si>
    <t>Náklady jsou vypočteny podle § 4 vyhlášky č. 644/2004 Sb., tj. přes mechanismus nákladových indexů; náklady takto vypočtené se liší od nákladů evidovaných v účetnictví. Rovněž ve výpočtu použité průměrné počty pojištěnců v jednotlivých skupinách podle věku a pohlaví jsou stanoveny podle § 4 odst. 2 vyhlášky č. 644/2004 Sb.</t>
  </si>
  <si>
    <r>
      <rPr>
        <vertAlign val="superscript"/>
        <sz val="10"/>
        <color theme="1"/>
        <rFont val="Arial"/>
        <family val="2"/>
        <charset val="238"/>
      </rPr>
      <t>*)</t>
    </r>
    <r>
      <rPr>
        <sz val="10"/>
        <color theme="1"/>
        <rFont val="Arial"/>
        <family val="2"/>
        <charset val="238"/>
      </rPr>
      <t xml:space="preserve"> včetně fyzioterapie, radiodiagnostiky, laboratoří a hemodialýzy</t>
    </r>
  </si>
  <si>
    <r>
      <rPr>
        <vertAlign val="superscript"/>
        <sz val="10"/>
        <color theme="1"/>
        <rFont val="Arial"/>
        <family val="2"/>
        <charset val="238"/>
      </rPr>
      <t>**)</t>
    </r>
    <r>
      <rPr>
        <sz val="10"/>
        <color theme="1"/>
        <rFont val="Arial"/>
        <family val="2"/>
        <charset val="238"/>
      </rPr>
      <t xml:space="preserve">  včetně nákladů na péči v zahraničí, doplatků (vratek), očkování</t>
    </r>
  </si>
  <si>
    <t>Litotryptor (neivanzivní na principu rázové vlny)</t>
  </si>
  <si>
    <t>Následná intenzivní péče (NIP) (odbornost 7D8)</t>
  </si>
  <si>
    <t>Dlouhodobá intenzivní ošetřovatelská péče (DIOP) (odbornost 7U8)</t>
  </si>
  <si>
    <t>Autologní transfuzní přípravky</t>
  </si>
  <si>
    <t>04 - Ortopedickoprotetické pomůcky sériově vyráběné</t>
  </si>
  <si>
    <t>05 - Ortopedickoprotetické pomůcky individuálně zhotovené</t>
  </si>
  <si>
    <t>42 - Implantáty spinální, spondylochirurgie</t>
  </si>
  <si>
    <t>53 - Kardiostimulátory, defibrilátory, elektrody, chlopně</t>
  </si>
  <si>
    <t>67 - Katetry, dráty, drény, sety, sondy, soupravy, systémy, vodiče, zavaděče</t>
  </si>
  <si>
    <t>83 - Porty, katetry implantabilní, katetry centrální žilní</t>
  </si>
  <si>
    <t>- ostatní katetry (diagnostický, dilatační, elektrofyziologický aj.)</t>
  </si>
  <si>
    <t>- vodiče (drátěný, nerez, nitinolový atp.)</t>
  </si>
  <si>
    <t>- asistovaná vaginální hysterektomie (LAVH) děloha menší než grav.</t>
  </si>
  <si>
    <t>- appendektomie (DRG 90795)</t>
  </si>
  <si>
    <t>Životní prostředí</t>
  </si>
  <si>
    <t>Životní styl</t>
  </si>
  <si>
    <t>Rekonvalescence</t>
  </si>
  <si>
    <t>Pracoviště anesteziologicko-resuscitační</t>
  </si>
  <si>
    <t>Pracoviště ošetřovatelské a rehabilitační péče v pobytovém zařízení sociálních služeb</t>
  </si>
  <si>
    <t>Pracoviště transfuzní služby</t>
  </si>
  <si>
    <t>Laboratoř nukleární medicíny</t>
  </si>
  <si>
    <t>HIV s další diagnózou související s HIV, bez několika závažných infekcí souvisejících s HIV, bez tuberkulózy</t>
  </si>
  <si>
    <t>HIV s několika závažnými infekcemi souvisejícími s HIV</t>
  </si>
  <si>
    <t>HIV s výkonem, s další diagnózou související s HIV</t>
  </si>
  <si>
    <t>HIV bez další diagnózy související s HIV</t>
  </si>
  <si>
    <t>HIV s další diagnózou související s HIV, bez několika závažných infekcí souvisejících s HIV, s tuberkulózou</t>
  </si>
  <si>
    <t>HIV s ventilační nebo nutriční podporou</t>
  </si>
  <si>
    <t>Náklady tis. Kč</t>
  </si>
  <si>
    <t>OLÚ rehabilitace</t>
  </si>
  <si>
    <t>Litotryptor na principu rázové vlny</t>
  </si>
  <si>
    <t>Přehled kódů výkonů ve skupině přístrojů</t>
  </si>
  <si>
    <t>regulační poplatky za pobyt v LZZ (100 Kč)</t>
  </si>
  <si>
    <t xml:space="preserve"> 101-500 </t>
  </si>
  <si>
    <t xml:space="preserve"> 501-1000 </t>
  </si>
  <si>
    <t xml:space="preserve"> 1001-2000 </t>
  </si>
  <si>
    <t xml:space="preserve"> 2001-5000 </t>
  </si>
  <si>
    <t>Podíl případů dle ukončení hospitalizace (v %)</t>
  </si>
  <si>
    <t>Kapitola I. - Pojištěnci Pojišťovny</t>
  </si>
  <si>
    <t>T 1.1 - Počet pojištěnců k 31. 12. 2013</t>
  </si>
  <si>
    <t>T 1.2 - Průměrný věk pojištěnců k 31. 12. 2013</t>
  </si>
  <si>
    <t>T 1.3 - Věková struktura pojištěnců VZP k 31. 12. 2013</t>
  </si>
  <si>
    <t>část B - Pojištěnci Pojišťovny dle způsobu platby pojistného</t>
  </si>
  <si>
    <t>T 1.5 - Počet pojištěnců VZP dle způsobu platby pojistného k 1. 12. 2013</t>
  </si>
  <si>
    <t>T 1.6 - Počet pojištěnců VZP, za které je plátcem pojistného stát k 1. 12. 2013 (v členění dle kraje)</t>
  </si>
  <si>
    <t>T 1.8 - Přehled o pojištěncích, za které je plátcem pojistného stát - k 1. 12. 2013</t>
  </si>
  <si>
    <t>T 1.7 - Počet pojištěnců VZP, za které je plátcem pojistného stát - rok 2013</t>
  </si>
  <si>
    <t>T 2.2 - Vývoj příjmů pojistného a celkových příjmů v roce 2013</t>
  </si>
  <si>
    <t>T 2.1 - Příjmy pojistného v roce 2013</t>
  </si>
  <si>
    <t>T 2.4 - Přehled příjmů pojistného v roce 2013</t>
  </si>
  <si>
    <t>část A - Celkový přehled k 31. 12. 2013</t>
  </si>
  <si>
    <t>část B – Primární péče k 31. 12. 2013</t>
  </si>
  <si>
    <t>část C – Ambulantní péče k 31. 12. 2013 - ambulantní specialisté</t>
  </si>
  <si>
    <t>část C – Ambulantní péče k 31. 12. 2013 - komplement</t>
  </si>
  <si>
    <t>část C – Ambulantní péče k 31. 12. 2013 - nelékařské a další vybrané odbornosti</t>
  </si>
  <si>
    <t>část D – Lůžková péče k 31. 12. 2013 - akutní lůžková péče</t>
  </si>
  <si>
    <t>část D – Lůžková péče k 31. 12. 2013 - následná lůžková péče</t>
  </si>
  <si>
    <t>část D – Lůžková péče k 31. 12. 2013 - ostatní zařízení lůžkové péče</t>
  </si>
  <si>
    <t>část F – Lékařská služba první pomoci, zdravotnická záchranná služba a dopravní zdravotní služba k 31. 12. 2013</t>
  </si>
  <si>
    <t>část E – Lázně a ozdravovny k 31. 12. 2013</t>
  </si>
  <si>
    <t>část G – Přehled o nákladné zdravotní technice k 31. 12. 2013</t>
  </si>
  <si>
    <t>část H – Centra - Počet center se zvláštní smlouvou s VZP ČR k 31. 12. 2013 v členění dle diagnostických skupin</t>
  </si>
  <si>
    <t>T 4.2.c - Náklady na zdravotní péči v roce 2013 v členění dle věku a kraje - celkem  (v tis. Kč)</t>
  </si>
  <si>
    <t>T 4.2.a - Náklady na zdravotní péči v roce 2013 v členění dle věku a kraje - muži (v tis. Kč)</t>
  </si>
  <si>
    <t>T 4.3.c - Průměrné náklady na zdravotní péči na 1 pojištěnce v roce 2013 v členění dle věku a kraje - celkem (v Kč)</t>
  </si>
  <si>
    <t>T 4.3.b - Průměrné náklady na zdravotní péči na 1 pojištěnce v roce 2013 v členění dle věku a kraje - ženy (v Kč)</t>
  </si>
  <si>
    <t>T 4.3.a - Průměrné náklady na zdravotní péči na 1 pojištěnce v roce 2013 v členění dle věku a kraje - muži (v Kč)</t>
  </si>
  <si>
    <t>T 4.5 - Náklady v roce 2013 dle diagnózy</t>
  </si>
  <si>
    <t>T 5.3 - Nejčastěji předepisované léčivé přípravky na recepty v roce 2013</t>
  </si>
  <si>
    <t>T 5.4 - Nákladově nejvýznamnější léčivé přípravky předepsané na recepty v roce 2013</t>
  </si>
  <si>
    <t>T 5.11 - Počet pojištěnců VZP registrovaných u praktického lékaře k 31. 12. 2013</t>
  </si>
  <si>
    <t>T 5.11b - Počet pojištěnců VZP registrovaných u praktického lékaře pro dospělé a u praktického lékaře pro děti a dorost k 31. 12. 2013</t>
  </si>
  <si>
    <t>Počet oš. poj. za rok 2013</t>
  </si>
  <si>
    <t>Úhrada na 1 oš. poj. za rok 2013 v Kč</t>
  </si>
  <si>
    <t>Počet kontaktů za rok 2013</t>
  </si>
  <si>
    <t>Počet oš. pojištěnců za rok 2013</t>
  </si>
  <si>
    <t>Celkový počet bodů za rok 2013</t>
  </si>
  <si>
    <t>Počet bodů na 1 oš. poj. VZP za rok 2013</t>
  </si>
  <si>
    <t>Úhrada za léky a ZP na 1 oš. poj. za rok 2013 v Kč</t>
  </si>
  <si>
    <t>T 5.24b - Náklady na léčivé přípravky poskytované a předepisované v AZZ v roce 2013 v centrech se zvláštní smlouvou s VZP dle diagnostických skupin</t>
  </si>
  <si>
    <t>T 5.15 - Ukazatele v roce 2013</t>
  </si>
  <si>
    <t>T 5.16 - Ukazatele v roce 2013 dle věkové skupiny a typu nemocnice</t>
  </si>
  <si>
    <t>T 5.22 - DRG skupiny dle počtu případů v roce 2013</t>
  </si>
  <si>
    <t>T 5.23 - Počty hospitalizací dle metodiky DRG v členění dle MDC a kraje v roce 2013</t>
  </si>
  <si>
    <t>T 5.24a - Náklady na léčivé přípravky poskytované a předepisované v LZZ v roce 2013 v centrech se zvláštní smlouvou s VZP dle diagnostických skupin</t>
  </si>
  <si>
    <t>T 5.17 - Počet ošetřených pojištěnců VZP v roce 2013</t>
  </si>
  <si>
    <t>T 5.18 - Průměrná délka pobytu pojištěnce VZP v zařízení následné péče v roce 2013</t>
  </si>
  <si>
    <t>T 5.19 - Počet ošetřených pojištěnců VZP v roce 2013 v členění dle věkové skupiny</t>
  </si>
  <si>
    <t>T 5.20 - Průměrná délka pobytu pojištěnce VZP v zařízení následné péče v roce 2013 v členění dle věkové skupiny</t>
  </si>
  <si>
    <t>T 5.21 - Ukazatele v roce 2013</t>
  </si>
  <si>
    <t>T 5.26 - Frekvence výkonů a počet ošetřených unikátních pojištěnců v členění dle jednotlivých skupin přístrojů v roce 2013</t>
  </si>
  <si>
    <t>T 6.1 - Základní ukazatele v roce 2013</t>
  </si>
  <si>
    <t>T 6.2 - Objem vybraných poplatků a doplatků u pojištěnců VZP ČR v roce 2013</t>
  </si>
  <si>
    <t>T 6.3 - Přehled počtu pojištěnců VZP ČR, kteří v roce 2013 uhradili regulační poplatky či doplatek za léky</t>
  </si>
  <si>
    <t>T 6.4 - Rozložení objemu úhrad započitatelných regulačních poplatků a doplatků za léky v roce 2013 dle věkové skupiny</t>
  </si>
  <si>
    <t>T 6.5 - Rozložení počtu pojištěnců VZP ČR dle výše uhrazených započitatelných regulačních poplatků a doplatků za léky v roce 2013</t>
  </si>
  <si>
    <t>počet  pojištěnců k 31. 12. 2013</t>
  </si>
  <si>
    <t>T 6.6 - Objem zaplacených poplatků a doplatků v roce 2013 dle příslušnosti pojištěnce ke kraji</t>
  </si>
  <si>
    <t>Index 2013/2012</t>
  </si>
  <si>
    <t>Rozdíl 2013-2012</t>
  </si>
  <si>
    <t>Celkový přehled k 31. 12. 2013</t>
  </si>
  <si>
    <t>Primární péče k 31. 12. 2013</t>
  </si>
  <si>
    <t>Ambulantní péče k 31. 12. 2013</t>
  </si>
  <si>
    <t>Ambulantní péče k 31. 12. 2013 - ambulantní specialisté</t>
  </si>
  <si>
    <t>Ambulantní péče k 31. 12. 2013 - komplement</t>
  </si>
  <si>
    <t>Ambulantní péče k 31. 12. 2013 - nelékařské odbornosti</t>
  </si>
  <si>
    <t>Lůžková péče k 31. 12. 2013</t>
  </si>
  <si>
    <t>Lůžková péče k 31. 12. 2013 - akutní lůžková péče</t>
  </si>
  <si>
    <t>Lůžková péče k 31. 12. 2013 - následná lůžková péče</t>
  </si>
  <si>
    <t>Lůžková péče k 31. 12. 2013 - ostatní zařízení lůžkové péče</t>
  </si>
  <si>
    <t>Lázně a ozdravovny k 31. 12. 2013</t>
  </si>
  <si>
    <t>Lékařská služba první pomoci, záchranná zdravotní služba a dopravní zdravotní služba k 31. 12. 2013</t>
  </si>
  <si>
    <t>Přehled o nákladné zdravotní technice k 31. 12. 2013</t>
  </si>
  <si>
    <t>Centra - Počet center se zvláštní smlouvou s VZP k 31. 12. 2013 v členění dle diagnostických skupin</t>
  </si>
  <si>
    <t>T 5.13 - Ukazatele v roce 2013</t>
  </si>
  <si>
    <t>T 5.14 a - Ukazatele v roce 2013 - ambulantní péče v AZZ</t>
  </si>
  <si>
    <t>T 5.14 a - Ukazatele v roce 2013 - ambulantní péče v LZZ</t>
  </si>
  <si>
    <t>T 5.14 b - Ukazatele v roce 2013 -  komplement a radiodiagnostika v AZZ</t>
  </si>
  <si>
    <t>T 5.14 b - Ukazatele v roce 2013 -  komplement a radiodiagnostika v LZZ</t>
  </si>
  <si>
    <t>T 6.2 - Objem vybraných poplatků a doplatků u pojištěnců VZP v roce 2013</t>
  </si>
  <si>
    <t>T 6.3 - Přehled počtu pojištěnců VZP, kteří v roce 2013 uhradili regulační poplatky či doplatek za léky</t>
  </si>
  <si>
    <t>T 6.5 - Rozložení počtu pojištěnců VZP dle výše uhrazených započitatelných regulačních poplatků a doplatků za léky v roce 2013</t>
  </si>
  <si>
    <t>Ostatní HVLP</t>
  </si>
  <si>
    <t>T 4.1a - Náklady na zdravotní péči v členění dle kraje a segmentu péče v roce 2013 (v tis. Kč)</t>
  </si>
  <si>
    <t>T 4.1b - Náklady na zdravotní péči v členění dle segmentu péče v letech 2010 až 2013 (v tis. Kč)</t>
  </si>
  <si>
    <t>T 5.14a - Ukazatele v roce 2013 - ambulantní péče v AZZ</t>
  </si>
  <si>
    <t>T 5.14a - Ukazatele v roce 2013 - ambulantní péče v LZZ</t>
  </si>
  <si>
    <t>T 5.14b - Ukazatele v roce 2013 -  komplement a radiodiagnostika v AZZ</t>
  </si>
  <si>
    <t>T 5.14b - Ukazatele v roce 2013 -  komplement a radiodiagnostika v LZZ</t>
  </si>
  <si>
    <t>Nezletilé děti do ukončení povinné školní docházky</t>
  </si>
  <si>
    <t>Poživatelé důchodu</t>
  </si>
  <si>
    <t>Ženy na mateřské dovolené, příjemci rodičovského příspěvku</t>
  </si>
  <si>
    <t>Osoby pobírající dávku pomoci v hmotné nouzi a osoby s nimi společně posuzované</t>
  </si>
  <si>
    <t>Osoby závislé na péči jiné osoby ve st.II-IV,osoby pečující o tyto osoby a o osoby mladší 10 let v I.st.</t>
  </si>
  <si>
    <t>Osoby konající službu v ozbrojených silách, s výjimkou vojáků z povolání, a osoby povolané k voj.cvičení</t>
  </si>
  <si>
    <t>Osoby ve výkonu zabezp. detence, trestu nebo vazby</t>
  </si>
  <si>
    <t>Osoby bez příjmu, pečující celodenně  osobně a řádně o dítě do 7 let nebo o dvě děti do 15 let</t>
  </si>
  <si>
    <t>Osoby důchodového věku nebo osoby invalidní ve třetím st. bez nároku na důchod</t>
  </si>
  <si>
    <t>OBZP - příjemci dávek nemocenského pojištění zaměstnanců</t>
  </si>
  <si>
    <t>Osoby mladistvé, umístěné ve školských zařízeních pro výkon ústavní výchovy a ochranné výchovy</t>
  </si>
  <si>
    <t>Žadatelé o mez.ochranu, cizinci pobývající v ČR za účelem poskyt.dočas.ochrany, strpění pobytu</t>
  </si>
  <si>
    <t>Příjemci penze z doplňkového penzijního spoření</t>
  </si>
  <si>
    <t>0125114</t>
  </si>
  <si>
    <t>ANOPYRIN 100 MG</t>
  </si>
  <si>
    <t>POR TBL NOB 3X20X100MG</t>
  </si>
  <si>
    <t>B01AC06</t>
  </si>
  <si>
    <t>0002592</t>
  </si>
  <si>
    <t>MILURIT 100</t>
  </si>
  <si>
    <t>POR TBL NOB 50X100MG</t>
  </si>
  <si>
    <t>M04AA01</t>
  </si>
  <si>
    <t>0098219</t>
  </si>
  <si>
    <t>FURON 40 MG</t>
  </si>
  <si>
    <t>POR TBL NOB 50X40MG</t>
  </si>
  <si>
    <t>C03CA01</t>
  </si>
  <si>
    <t>0014075</t>
  </si>
  <si>
    <t>DETRALEX</t>
  </si>
  <si>
    <t>POR TBL FLM 60X500MG</t>
  </si>
  <si>
    <t>C05CA53</t>
  </si>
  <si>
    <t>0091788</t>
  </si>
  <si>
    <t>NEUROL 0,25</t>
  </si>
  <si>
    <t>POR TBL NOB 30X0.25MG</t>
  </si>
  <si>
    <t>N05BA12</t>
  </si>
  <si>
    <t>0025366</t>
  </si>
  <si>
    <t>HELICID 20 ZENTIVA</t>
  </si>
  <si>
    <t>POR CPS ETD 90X20MG SKLO</t>
  </si>
  <si>
    <t>A02BC01</t>
  </si>
  <si>
    <t>0044305</t>
  </si>
  <si>
    <t>EUPHYLLIN CR N 200</t>
  </si>
  <si>
    <t>POR CPS PRO 50X200MG</t>
  </si>
  <si>
    <t>R03DA04</t>
  </si>
  <si>
    <t>0000168</t>
  </si>
  <si>
    <t>HYDROCHLOROTHIAZID LÉČIVA</t>
  </si>
  <si>
    <t>POR TBL NOB 20X25MG</t>
  </si>
  <si>
    <t>C03AA03</t>
  </si>
  <si>
    <t>0155782</t>
  </si>
  <si>
    <t>GODASAL 100</t>
  </si>
  <si>
    <t>POR TBL NOB 100</t>
  </si>
  <si>
    <t>0050335</t>
  </si>
  <si>
    <t>ALGIFEN NEO</t>
  </si>
  <si>
    <t>POR GTT SOL 1X25ML</t>
  </si>
  <si>
    <t>A03DA02</t>
  </si>
  <si>
    <t>0096696</t>
  </si>
  <si>
    <t>INDAP</t>
  </si>
  <si>
    <t>POR CPS DUR 30X2.5MG</t>
  </si>
  <si>
    <t>C03BA11</t>
  </si>
  <si>
    <t>0083318</t>
  </si>
  <si>
    <t>DIGOXIN 0,125 LÉČIVA</t>
  </si>
  <si>
    <t>POR TBL NOB 30X0.125MG</t>
  </si>
  <si>
    <t>C01AA05</t>
  </si>
  <si>
    <t>0163137</t>
  </si>
  <si>
    <t>VASOCARDIN 50</t>
  </si>
  <si>
    <t>POR TBL NOB 50X50MG</t>
  </si>
  <si>
    <t>C07AB02</t>
  </si>
  <si>
    <t>0020132</t>
  </si>
  <si>
    <t>CIPRALEX 10 MG</t>
  </si>
  <si>
    <t>POR TBL FLM 28X10MG I</t>
  </si>
  <si>
    <t>N06AB10</t>
  </si>
  <si>
    <t>0014957</t>
  </si>
  <si>
    <t>RIVOTRIL 0,5 MG</t>
  </si>
  <si>
    <t>POR TBL NOB 50X0.5MG</t>
  </si>
  <si>
    <t>N03AE01</t>
  </si>
  <si>
    <t>0094804</t>
  </si>
  <si>
    <t>MODURETIC</t>
  </si>
  <si>
    <t>POR TBL NOB 30</t>
  </si>
  <si>
    <t>C03EA01</t>
  </si>
  <si>
    <t>0018630</t>
  </si>
  <si>
    <t>SIOFOR 1000</t>
  </si>
  <si>
    <t>POR TBL FLM 60X1000MG</t>
  </si>
  <si>
    <t>A10BA02</t>
  </si>
  <si>
    <t>0026578</t>
  </si>
  <si>
    <t>MICARDISPLUS 80/12,5 MG</t>
  </si>
  <si>
    <t>POR TBL NOB 28</t>
  </si>
  <si>
    <t>C09DA07</t>
  </si>
  <si>
    <t>0076380</t>
  </si>
  <si>
    <t>RHEFLUIN</t>
  </si>
  <si>
    <t>0012023</t>
  </si>
  <si>
    <t>VIGANTOL</t>
  </si>
  <si>
    <t>POR GTT SOL 1X10ML</t>
  </si>
  <si>
    <t>A11CC05</t>
  </si>
  <si>
    <t>0000269</t>
  </si>
  <si>
    <t>PREDNISON 5 LÉČIVA</t>
  </si>
  <si>
    <t>POR TBL NOB 20X5MG</t>
  </si>
  <si>
    <t>H02AB07</t>
  </si>
  <si>
    <t>0017187</t>
  </si>
  <si>
    <t>NIMESIL</t>
  </si>
  <si>
    <t>POR GRA SUS 30X100MG</t>
  </si>
  <si>
    <t>M01AX17</t>
  </si>
  <si>
    <t>0013316</t>
  </si>
  <si>
    <t>LUSOPRESS</t>
  </si>
  <si>
    <t>POR TBL NOB 28X20MG</t>
  </si>
  <si>
    <t>C08CA08</t>
  </si>
  <si>
    <t>0001710</t>
  </si>
  <si>
    <t>MILURIT 300</t>
  </si>
  <si>
    <t>POR TBL NOB 30X300MG</t>
  </si>
  <si>
    <t>0125599</t>
  </si>
  <si>
    <t>KALNORMIN</t>
  </si>
  <si>
    <t>POR TBL PRO 30X1GM</t>
  </si>
  <si>
    <t>A12BA01</t>
  </si>
  <si>
    <t>0101211</t>
  </si>
  <si>
    <t>PRESTARIUM NEO</t>
  </si>
  <si>
    <t>POR TBL FLM 90X5MG</t>
  </si>
  <si>
    <t>C09AA04</t>
  </si>
  <si>
    <t>0001940</t>
  </si>
  <si>
    <t>OXAZEPAM LÉČIVA</t>
  </si>
  <si>
    <t>POR TBL NOB 20X10MG</t>
  </si>
  <si>
    <t>N05BA04</t>
  </si>
  <si>
    <t>0030434</t>
  </si>
  <si>
    <t>VEROSPIRON</t>
  </si>
  <si>
    <t>POR TBL NOB 100X25MG</t>
  </si>
  <si>
    <t>C03DA01</t>
  </si>
  <si>
    <t>0094114</t>
  </si>
  <si>
    <t>WARFARIN ORION 5 MG</t>
  </si>
  <si>
    <t>POR TBL NOB 100X5MG</t>
  </si>
  <si>
    <t>B01AA03</t>
  </si>
  <si>
    <t>0001066</t>
  </si>
  <si>
    <t>FRAMYKOIN</t>
  </si>
  <si>
    <t>DRM UNG 1X10GM</t>
  </si>
  <si>
    <t>D06AX</t>
  </si>
  <si>
    <t>0003801</t>
  </si>
  <si>
    <t>CONCOR COR 2,5 MG</t>
  </si>
  <si>
    <t>POR TBL FLM 28X2.5MG</t>
  </si>
  <si>
    <t>C07AB07</t>
  </si>
  <si>
    <t>0054150</t>
  </si>
  <si>
    <t>EGILOK 25 MG</t>
  </si>
  <si>
    <t>POR TBL NOB 60X25MG</t>
  </si>
  <si>
    <t>0055759</t>
  </si>
  <si>
    <t>PAMYCON NA PŘÍPRAVU KAPEK</t>
  </si>
  <si>
    <t>DRM PLV SOL 1X1LAH</t>
  </si>
  <si>
    <t>0049909</t>
  </si>
  <si>
    <t>LOKREN 20 MG</t>
  </si>
  <si>
    <t>POR TBL FLM 28X20MG</t>
  </si>
  <si>
    <t>C07AB05</t>
  </si>
  <si>
    <t>0012892</t>
  </si>
  <si>
    <t>AULIN</t>
  </si>
  <si>
    <t>POR TBL NOB 30X100MG</t>
  </si>
  <si>
    <t>0056503</t>
  </si>
  <si>
    <t>SIOFOR 500</t>
  </si>
  <si>
    <t>0010604</t>
  </si>
  <si>
    <t>LORISTA 50</t>
  </si>
  <si>
    <t>POR TBL FLM 28X50MG</t>
  </si>
  <si>
    <t>C09CA01</t>
  </si>
  <si>
    <t>0069189</t>
  </si>
  <si>
    <t>EUTHYROX 50 MIKROGRAMŮ</t>
  </si>
  <si>
    <t>POR TBL NOB 100X50RG</t>
  </si>
  <si>
    <t>H03AA01</t>
  </si>
  <si>
    <t>0097654</t>
  </si>
  <si>
    <t>DOXYBENE 100 MG</t>
  </si>
  <si>
    <t>POR CPS MOL 10X100MG</t>
  </si>
  <si>
    <t>J01AA02</t>
  </si>
  <si>
    <t>0076064</t>
  </si>
  <si>
    <t>ACIDUM FOLICUM LÉČIVA</t>
  </si>
  <si>
    <t>POR TBL OBD 30X10MG</t>
  </si>
  <si>
    <t>B03BB01</t>
  </si>
  <si>
    <t>0032917</t>
  </si>
  <si>
    <t>PREDUCTAL MR</t>
  </si>
  <si>
    <t>POR TBL RET 60X35MG</t>
  </si>
  <si>
    <t>C01EB15</t>
  </si>
  <si>
    <t>0085160</t>
  </si>
  <si>
    <t>PRENESSA 4 MG</t>
  </si>
  <si>
    <t>POR TBL NOB 30X4MG</t>
  </si>
  <si>
    <t>0119672</t>
  </si>
  <si>
    <t>DICLOFENAC DUO PHARMASWISS 75 MG</t>
  </si>
  <si>
    <t>POR CPS RDR 30X75MG</t>
  </si>
  <si>
    <t>M01AB05</t>
  </si>
  <si>
    <t>0166423</t>
  </si>
  <si>
    <t>RILMENIDIN TEVA 1 MG TABLETY</t>
  </si>
  <si>
    <t>POR TBL NOB 90X1MG</t>
  </si>
  <si>
    <t>C02AC06</t>
  </si>
  <si>
    <t>0002479</t>
  </si>
  <si>
    <t>DITHIADEN</t>
  </si>
  <si>
    <t>POR TBL NOB 20X2MG</t>
  </si>
  <si>
    <t>R06AX</t>
  </si>
  <si>
    <t>0033530</t>
  </si>
  <si>
    <t>NUTRISON MULTI FIBRE</t>
  </si>
  <si>
    <t>POR SOL 1X1000ML</t>
  </si>
  <si>
    <t>V06XX</t>
  </si>
  <si>
    <t>0088518</t>
  </si>
  <si>
    <t>AMICLOTON</t>
  </si>
  <si>
    <t>C03EA06</t>
  </si>
  <si>
    <t>0056993</t>
  </si>
  <si>
    <t>CODEIN SLOVAKOFARMA 30 MG</t>
  </si>
  <si>
    <t>POR TBL NOB 10X30MG</t>
  </si>
  <si>
    <t>R05DA04</t>
  </si>
  <si>
    <t>0047478</t>
  </si>
  <si>
    <t>LORADUR MITE</t>
  </si>
  <si>
    <t>POR TBL NOB 50</t>
  </si>
  <si>
    <t>0002957</t>
  </si>
  <si>
    <t>PRESID 5 MG</t>
  </si>
  <si>
    <t>POR TBL PRO 30X5MG</t>
  </si>
  <si>
    <t>C08CA02</t>
  </si>
  <si>
    <t>0180087</t>
  </si>
  <si>
    <t>SYMBICORT TURBUHALER 200 MIKROGRAMŮ/ 6 MIKROGRAMŮ/ INHALACE</t>
  </si>
  <si>
    <t>INH PLV 1X120DÁV</t>
  </si>
  <si>
    <t>R03AK07</t>
  </si>
  <si>
    <t>0027953</t>
  </si>
  <si>
    <t>LANTUS 100 JEDNOTEK/ML</t>
  </si>
  <si>
    <t>SDR INJ SOL 5X3ML SOLOSTAR</t>
  </si>
  <si>
    <t>A10AE04</t>
  </si>
  <si>
    <t>0045958</t>
  </si>
  <si>
    <t>SERETIDE DISKUS 50/500</t>
  </si>
  <si>
    <t>INH PLV 1X60X50/500MCG</t>
  </si>
  <si>
    <t>R03AK06</t>
  </si>
  <si>
    <t>0045964</t>
  </si>
  <si>
    <t>SERETIDE DISKUS 50/250</t>
  </si>
  <si>
    <t>INH PLV 1X60X50/250RG</t>
  </si>
  <si>
    <t>0032393</t>
  </si>
  <si>
    <t>SPIRIVA</t>
  </si>
  <si>
    <t>INH PLV CPS 30X18RG</t>
  </si>
  <si>
    <t>R03BB04</t>
  </si>
  <si>
    <t>0047995</t>
  </si>
  <si>
    <t>EZETROL 10 MG TABLETY</t>
  </si>
  <si>
    <t>POR TBL NOB 30X10MG B</t>
  </si>
  <si>
    <t>C10AX09</t>
  </si>
  <si>
    <t>0093018</t>
  </si>
  <si>
    <t>SORTIS 20 MG</t>
  </si>
  <si>
    <t>POR TBL FLM 100X20MG</t>
  </si>
  <si>
    <t>C10AA05</t>
  </si>
  <si>
    <t>0027024</t>
  </si>
  <si>
    <t>XELODA 500 MG</t>
  </si>
  <si>
    <t>POR TBL FLM 120X500MG</t>
  </si>
  <si>
    <t>L01BC06</t>
  </si>
  <si>
    <t>0014498</t>
  </si>
  <si>
    <t>OMNIC TOCAS 0,4</t>
  </si>
  <si>
    <t>POR TBL PRO 100X0.4MG</t>
  </si>
  <si>
    <t>G04CA02</t>
  </si>
  <si>
    <t>0028223</t>
  </si>
  <si>
    <t>LYRICA 150 MG</t>
  </si>
  <si>
    <t>POR CPS DUR 56X150MG</t>
  </si>
  <si>
    <t>N03AX16</t>
  </si>
  <si>
    <t>0029740</t>
  </si>
  <si>
    <t>EUCREAS 50 MG/1000 MG</t>
  </si>
  <si>
    <t>POR TBL FLM 60</t>
  </si>
  <si>
    <t>A10BD08</t>
  </si>
  <si>
    <t>0028148</t>
  </si>
  <si>
    <t>LEVEMIR 100 U/ML (PENFILL)</t>
  </si>
  <si>
    <t>INJ SOL 5X3ML</t>
  </si>
  <si>
    <t>A10AE05</t>
  </si>
  <si>
    <t>0026486</t>
  </si>
  <si>
    <t>ACTRAPID PENFILL 100 IU/ML</t>
  </si>
  <si>
    <t>A10AB01</t>
  </si>
  <si>
    <t>0026789</t>
  </si>
  <si>
    <t>NOVORAPID PENFILL 100 U/ML</t>
  </si>
  <si>
    <t>A10AB05</t>
  </si>
  <si>
    <t>0028743</t>
  </si>
  <si>
    <t>JANUVIA 100 MG</t>
  </si>
  <si>
    <t>POR TBL FLM 98X100MG</t>
  </si>
  <si>
    <t>A10BH01</t>
  </si>
  <si>
    <t>0029707</t>
  </si>
  <si>
    <t>ADVAGRAF 1 MG</t>
  </si>
  <si>
    <t>POR CPS PRO 60X1MG</t>
  </si>
  <si>
    <t>L04AD02</t>
  </si>
  <si>
    <t>0028217</t>
  </si>
  <si>
    <t>LYRICA 75 MG</t>
  </si>
  <si>
    <t>POR CPS DUR 56X75MG</t>
  </si>
  <si>
    <t>0047614</t>
  </si>
  <si>
    <t>THROMBOREDUCTIN 0,5 MG</t>
  </si>
  <si>
    <t>POR CPS DUR 100X0.5MG</t>
  </si>
  <si>
    <t>L01XX35</t>
  </si>
  <si>
    <t>0027506</t>
  </si>
  <si>
    <t>SDR INJ SOL 5X3ML</t>
  </si>
  <si>
    <t>0028151</t>
  </si>
  <si>
    <t>LEVEMIR 100 U/ML (FLEXPEN)</t>
  </si>
  <si>
    <t>0500140</t>
  </si>
  <si>
    <t>JANUMET 50 MG/1000 MG</t>
  </si>
  <si>
    <t>POR TBL FLM 56X50MG/1000MG</t>
  </si>
  <si>
    <t>A10BD07</t>
  </si>
  <si>
    <t>0092608</t>
  </si>
  <si>
    <t>HUMULIN R CARTRIDGE</t>
  </si>
  <si>
    <t>INJ SOL 5X3ML/300UT</t>
  </si>
  <si>
    <t>0029328</t>
  </si>
  <si>
    <t>PRADAXA 110 MG</t>
  </si>
  <si>
    <t>POR CPS DUR 60X1X110MG</t>
  </si>
  <si>
    <t>B01AE07</t>
  </si>
  <si>
    <t>0168373</t>
  </si>
  <si>
    <t>PRADAXA 150 MG</t>
  </si>
  <si>
    <t>POR CPS DUR 60X1X150MG</t>
  </si>
  <si>
    <t>0049009</t>
  </si>
  <si>
    <t>ATORIS 20</t>
  </si>
  <si>
    <t>POR TBL FLM 90X20MG</t>
  </si>
  <si>
    <t>0029710</t>
  </si>
  <si>
    <t>ADVAGRAF 5 MG</t>
  </si>
  <si>
    <t>POR CPS PRO 30X5MG</t>
  </si>
  <si>
    <t>0149308</t>
  </si>
  <si>
    <t>VICTOZA 6 MG/ML</t>
  </si>
  <si>
    <t>INJ SOL 2X3ML</t>
  </si>
  <si>
    <t>A10BX07</t>
  </si>
  <si>
    <t>0122114</t>
  </si>
  <si>
    <t>APO-OME 20</t>
  </si>
  <si>
    <t>POR CPS ETD 100X20MG</t>
  </si>
  <si>
    <t>0114067</t>
  </si>
  <si>
    <t>LOZAP 50 ZENTIVA</t>
  </si>
  <si>
    <t>POR TBL FLM 90X50MG</t>
  </si>
  <si>
    <t>0025422</t>
  </si>
  <si>
    <t>BONVIVA 150 MG</t>
  </si>
  <si>
    <t>POR TBL FLM 3X150MG</t>
  </si>
  <si>
    <t>M05BA06</t>
  </si>
  <si>
    <t>0005951</t>
  </si>
  <si>
    <t>AMOKSIKLAV 1 G</t>
  </si>
  <si>
    <t>POR TBL FLM 14X1GM</t>
  </si>
  <si>
    <t>J01CR02</t>
  </si>
  <si>
    <t>0018287</t>
  </si>
  <si>
    <t>VESICARE 10 MG</t>
  </si>
  <si>
    <t>POR TBL FLM 100X10MG</t>
  </si>
  <si>
    <t>G04BD08</t>
  </si>
  <si>
    <t>0026762</t>
  </si>
  <si>
    <t>NOVOMIX 30 PENFILL 100 U/ML</t>
  </si>
  <si>
    <t>INJ SUS 5X3ML</t>
  </si>
  <si>
    <t>A10AD05</t>
  </si>
  <si>
    <t>0122690</t>
  </si>
  <si>
    <t>PRESTARIUM NEO COMBI 5 MG/1,25 MG</t>
  </si>
  <si>
    <t>POR TBL FLM 90</t>
  </si>
  <si>
    <t>C09BA04</t>
  </si>
  <si>
    <t>0050318</t>
  </si>
  <si>
    <t>TULIP 20 MG POTAHOVANÉ TABLETY</t>
  </si>
  <si>
    <t>0167653</t>
  </si>
  <si>
    <t>PROLIA 60 MG/ML</t>
  </si>
  <si>
    <t>INJ SOL 1X1ML</t>
  </si>
  <si>
    <t>M05BX04</t>
  </si>
  <si>
    <t>0019593</t>
  </si>
  <si>
    <t>TORVACARD 20</t>
  </si>
  <si>
    <t>0168904</t>
  </si>
  <si>
    <t>XARELTO 20 MG</t>
  </si>
  <si>
    <t>POR TBL FLM 98X20MG</t>
  </si>
  <si>
    <t>B01AF01</t>
  </si>
  <si>
    <t>0011014</t>
  </si>
  <si>
    <t>LIPANTHYL 267 M</t>
  </si>
  <si>
    <t>POR CPS DUR 90X267MG</t>
  </si>
  <si>
    <t>C10AB05</t>
  </si>
  <si>
    <t>0028167</t>
  </si>
  <si>
    <t>ABILIFY 15 MG</t>
  </si>
  <si>
    <t>POR TBL NOB 28X15MG</t>
  </si>
  <si>
    <t>N05AX12</t>
  </si>
  <si>
    <t>0018279</t>
  </si>
  <si>
    <t>VESICARE 5 MG</t>
  </si>
  <si>
    <t>POR TBL FLM 100X5MG</t>
  </si>
  <si>
    <t>0057628</t>
  </si>
  <si>
    <t>PROGRAF 1 MG</t>
  </si>
  <si>
    <t>POR CPS DUR 60X1MG</t>
  </si>
  <si>
    <t>0026502</t>
  </si>
  <si>
    <t>EBIXA 10 MG</t>
  </si>
  <si>
    <t>POR TBL FLM 56X10MG</t>
  </si>
  <si>
    <t>N06DX01</t>
  </si>
  <si>
    <t>0025592</t>
  </si>
  <si>
    <t>HUMALOG 100 IU/ML</t>
  </si>
  <si>
    <t>A10AB04</t>
  </si>
  <si>
    <t>Transplantace srdce a/nebo plic</t>
  </si>
  <si>
    <t>Transplantace jater</t>
  </si>
  <si>
    <t>Allogenní transplantace kostní dřeně</t>
  </si>
  <si>
    <t>Dlouhodobá mechanická ventilace &gt; 240 hodin (11-21 dní)</t>
  </si>
  <si>
    <t>Dlouhodobá mechanická ventilace &gt; 96 hodin (5-10 dní)</t>
  </si>
  <si>
    <t>Dlouhodobá mechanická ventilace &gt; 1800 hodin (více než 75 dní)</t>
  </si>
  <si>
    <t>Dlouhodobá mechanická ventilace &gt; 1008 hodin (více než 43 dní) s transplantací srdce, plic, jater, kostní dřeně</t>
  </si>
  <si>
    <t>Dlouhodobá mechanická ventilace &gt; 1008 hodin (43-75 dní) s ekonomicky náročným výkonem</t>
  </si>
  <si>
    <t>Dlouhodobá mechanická ventilace &gt; 1008 hodin (43-75 dní)</t>
  </si>
  <si>
    <t>Dlouhodobá mechanická ventilace &gt; 504 hodin (22-42 dní) s ekonomicky náročným výkonem</t>
  </si>
  <si>
    <t>Dlouhodobá mechanická ventilace &gt; 504 hodin (22-42 dní)</t>
  </si>
  <si>
    <t>Dlouhodobá mechanická ventilace &gt; 240 hodin (11-21 dní) s ekonomicky náročným výkonem</t>
  </si>
  <si>
    <t>Dlouhodobá mechanická ventilace &gt; 96 hodin (5-10 dní) s ekonomicky náročným výkonem</t>
  </si>
  <si>
    <t>Autologní transplantace kostní dřeně</t>
  </si>
  <si>
    <t>Separace kostní dřeně</t>
  </si>
  <si>
    <t>Časná rehabilitace po poranění nebo onemocnění míchy s ekonomicky závažným výkonem</t>
  </si>
  <si>
    <t>Časná rehabilitace po poranění nebo onemocnění míchy</t>
  </si>
  <si>
    <t>Implantace neurostimulátoru</t>
  </si>
  <si>
    <t>Kraniotomie</t>
  </si>
  <si>
    <t>Spinální výkony</t>
  </si>
  <si>
    <t>Výkony na extrakraniálních cévách</t>
  </si>
  <si>
    <t>Výkony na kraniálních a periferních nervech</t>
  </si>
  <si>
    <t>Uvolnění karpálního tunelu</t>
  </si>
  <si>
    <t>Jiné výkony při onemocněních a poruchách nervového systému</t>
  </si>
  <si>
    <t>Poruchy a poranění míchy</t>
  </si>
  <si>
    <t>Maligní onemocnění, některé infekce a degenerativní poruchy nervového systému</t>
  </si>
  <si>
    <t>Roztroušená skleróza a cerebelární ataxie</t>
  </si>
  <si>
    <t>Netraumatické intrakraniální krvácení</t>
  </si>
  <si>
    <t>Cévní mozková příhoda s infarktem</t>
  </si>
  <si>
    <t>Nespecifická cévní mozková příhoda a precerebrální okluze bez infarktu</t>
  </si>
  <si>
    <t>Tranzitorní ischemická ataka</t>
  </si>
  <si>
    <t>Poruchy kraniálních a periferních nervů</t>
  </si>
  <si>
    <t>Bakteriální a tuberkulózní infekce nervového systému</t>
  </si>
  <si>
    <t>Nebakteriální infekce nervového systému, kromě virové meningitidy</t>
  </si>
  <si>
    <t>Virová meningitida</t>
  </si>
  <si>
    <t>Netraumatická porucha vědomí a kóma</t>
  </si>
  <si>
    <t>Epileptický záchvat</t>
  </si>
  <si>
    <t>Migréna a jiné bolesti hlavy</t>
  </si>
  <si>
    <t>Kraniální a intrakraniální poranění</t>
  </si>
  <si>
    <t>Otřes mozku</t>
  </si>
  <si>
    <t>Jiné poruchy nervového systému</t>
  </si>
  <si>
    <t>Enukleace a výkony na očnici</t>
  </si>
  <si>
    <t>Extraokulární výkony, kromě očnice</t>
  </si>
  <si>
    <t>Intraokulární výkony, kromě čočky</t>
  </si>
  <si>
    <t>Výkony na čočce s nebo bez vitrektomie</t>
  </si>
  <si>
    <t>Akutní a závážné infekce oka</t>
  </si>
  <si>
    <t>Neurologické a cévní poruchy oka</t>
  </si>
  <si>
    <t>Jiné poruchy oka</t>
  </si>
  <si>
    <t>Velké výkony na hrtanu a průdušnici</t>
  </si>
  <si>
    <t>Jiné velké výkony na hlavě a krku</t>
  </si>
  <si>
    <t>Výkony na obličejových kostech, kromě velkých výkonů na hlavě a krku</t>
  </si>
  <si>
    <t>Výkony na ústech</t>
  </si>
  <si>
    <t>Výkony na dutinách a mastoidu</t>
  </si>
  <si>
    <t>Výkony na slinné žláze</t>
  </si>
  <si>
    <t>Náprava rozštěpu rtu a patra</t>
  </si>
  <si>
    <t>Výkony na krčních a nosních mandlích</t>
  </si>
  <si>
    <t>Jiné výkony při poruchách a onemocněních uší, nosu, úst a hrdla</t>
  </si>
  <si>
    <t>Kochleární implantát</t>
  </si>
  <si>
    <t>Maligní onemocnění ucha, nosu, úst a hrdla</t>
  </si>
  <si>
    <t>Poruchy rovnováhy</t>
  </si>
  <si>
    <t>Epistaxe</t>
  </si>
  <si>
    <t>Epiglotitis, otitis media, infekce horních cest dýchacích, laryngotracheitis</t>
  </si>
  <si>
    <t>Nemoci zubů a úst</t>
  </si>
  <si>
    <t>Jiné poruchy uší, nosu, úst a hrdla</t>
  </si>
  <si>
    <t>Velké hrudní výkony</t>
  </si>
  <si>
    <t>Menší hrudní výkony</t>
  </si>
  <si>
    <t>Jiné výkony při poruchách a onemocněních dýchacího systému</t>
  </si>
  <si>
    <t>Cystická fibróza</t>
  </si>
  <si>
    <t>Respirační selhání</t>
  </si>
  <si>
    <t>Plicní embolie</t>
  </si>
  <si>
    <t>Závažné trauma hrudníku</t>
  </si>
  <si>
    <t>Maligní onemocnění dýchacího systému</t>
  </si>
  <si>
    <t>Infekce a záněty dýchacího systému</t>
  </si>
  <si>
    <t>Prostá pneumonie a dávivý kašel</t>
  </si>
  <si>
    <t>Chronická obstruktivní plicní nemoc</t>
  </si>
  <si>
    <t>Astma a bronchiolitida</t>
  </si>
  <si>
    <t>Intersticiální choroba plic</t>
  </si>
  <si>
    <t>Pneumotorax a pleurání výpotek</t>
  </si>
  <si>
    <t>Příznaky, symptomy a jiné diagnózy dýchacího systému</t>
  </si>
  <si>
    <t>Úmrtí do 5 dní od příjmu při hlavní diagnóze oběhového systému</t>
  </si>
  <si>
    <t>Srdeční defibrilátor a implantát pro podporu funkce srdce</t>
  </si>
  <si>
    <t>Výkony na srdeční chlopni se srdeční katetrizací</t>
  </si>
  <si>
    <t>Operace a zákroky pro vrozené srdeční vady na otevřeném srdci</t>
  </si>
  <si>
    <t>Výkony na srdeční chlopni bez srdeční katetrizace</t>
  </si>
  <si>
    <t>Koronární bypass se srdeční katetrizací</t>
  </si>
  <si>
    <t>Koronární bypass bez srdeční katetrizace</t>
  </si>
  <si>
    <t>Implantace trvalého kardiostimulátoru u akutního infarktu myokardu, selhání srdce nebo šoku</t>
  </si>
  <si>
    <t>Operace a zákroky pro vrozené srdeční vady na zavřeném srdci</t>
  </si>
  <si>
    <t>Velké abdominální vaskulární výkony</t>
  </si>
  <si>
    <t>Jiné perkutánní kardiovaskulární výkony při akutním infarktu myokardu</t>
  </si>
  <si>
    <t>Implantace trvalého kardiostimulátoru bez akutního infarktu myokardu, selhání srdce nebo šoku</t>
  </si>
  <si>
    <t>Velké hrudní vaskulární výkony</t>
  </si>
  <si>
    <t>Jiné perkutánní kardiovaskulární výkony bez akutního infarktu myokardu</t>
  </si>
  <si>
    <t>Jiné vaskulární výkony</t>
  </si>
  <si>
    <t>Amputace kvůli poruše oběhového systému, kromě horních končetin a prstů u nohy</t>
  </si>
  <si>
    <t>Výměna kardiostimulátoru</t>
  </si>
  <si>
    <t>Amputace horní končetiny a prstu u nohy pro poruchu oběhového systému</t>
  </si>
  <si>
    <t>Kontrola kardiostimulátoru a defibrilátoru, kromě výměny zařízení</t>
  </si>
  <si>
    <t>Ligatura a stripping cév</t>
  </si>
  <si>
    <t>Jiné výkony při onemocněních a poruchách oběhového systému</t>
  </si>
  <si>
    <t>Perkutánní koronární angioplastika, &gt;=3 potahované stenty při akutním infarktu myokardu</t>
  </si>
  <si>
    <t>Perkutánní koronární angioplastika, &lt;=2 potahované stenty při akutním infarktu myokardu</t>
  </si>
  <si>
    <t>Perkutánní koronární angioplastika, &gt;=3 nepotahované stenty při akutním infarktu myokardu</t>
  </si>
  <si>
    <t>Perkutánní koronární angioplastika, &gt;=3 potahované stenty bez akutního infarktu myokardu</t>
  </si>
  <si>
    <t>Perkutánní koronární angioplastika, &lt;=2 potahované stenty bez akutního infarktu myokardu</t>
  </si>
  <si>
    <t>Perkutánní koronární angioplastika, &gt;=3 nepotahované stenty bez akutního infarktu myokardu</t>
  </si>
  <si>
    <t>Selektivní perkutánní katetrizační ablace bez akutního infarktu myokardu</t>
  </si>
  <si>
    <t>Srdeční katetrizace při akutním infarktu myokardu</t>
  </si>
  <si>
    <t>Srdeční katetrizace při ischemické chorobě srdeční</t>
  </si>
  <si>
    <t>Srdeční katetrizace při jiných poruchách oběhového systému</t>
  </si>
  <si>
    <t>Akutní infarkt myokardu</t>
  </si>
  <si>
    <t>Akutní a subakutní endokarditida</t>
  </si>
  <si>
    <t>Srdeční selhání</t>
  </si>
  <si>
    <t>Hluboká žilní trombóza</t>
  </si>
  <si>
    <t>Neobjasněná srdeční zástava</t>
  </si>
  <si>
    <t>Periferní a jiné vaskulární poruchy</t>
  </si>
  <si>
    <t>Ateroskleróza</t>
  </si>
  <si>
    <t>Hypertenze</t>
  </si>
  <si>
    <t>Vrozené srdeční a chlopenní poruchy</t>
  </si>
  <si>
    <t>Srdeční arytmie a poruchy vedení</t>
  </si>
  <si>
    <t>Angina pectoris a bolest na hrudníku</t>
  </si>
  <si>
    <t>Synkopa a kolaps</t>
  </si>
  <si>
    <t>Kardiomyopatie</t>
  </si>
  <si>
    <t>Selhání, reakce a komplikace srdečního či vaskulárního přístroje či výkonu</t>
  </si>
  <si>
    <t>Jiné poruchy oběhového systému</t>
  </si>
  <si>
    <t>Zavedení stentu do periferního cévního řečiště</t>
  </si>
  <si>
    <t>Velké výkony na tlustém a tenkém střevu</t>
  </si>
  <si>
    <t>Velké výkony na žaludku, jícnu a dvanáctníku</t>
  </si>
  <si>
    <t>Menší výkony na tlustém a tenkém střevu</t>
  </si>
  <si>
    <t>Uvolňování srůstů pobřišnice</t>
  </si>
  <si>
    <t>Výkony na apendixu</t>
  </si>
  <si>
    <t>Laparoskopické výkony při tříselné, stehenní, umbilikální nebo epigastrické kýle</t>
  </si>
  <si>
    <t>Menší výkony na žaludku, jícnu a dvanáctníku</t>
  </si>
  <si>
    <t>Laparotomické výkony při tříselné, stehenní, umbilikální nebo epigastrické kýle</t>
  </si>
  <si>
    <t>Anální a stomické výkony</t>
  </si>
  <si>
    <t>Jiné výkony při poruchách a onemocněních trávicího systému</t>
  </si>
  <si>
    <t>Výkony na apendixu při komplikující hlavní diagnóze</t>
  </si>
  <si>
    <t>Maligní onemocnění trávicího systému</t>
  </si>
  <si>
    <t>Peptický vřed a gastritida</t>
  </si>
  <si>
    <t>Poruchy jícnu</t>
  </si>
  <si>
    <t>Divertikulitida, divertikulóza a zánětlivé onemocnění střeva</t>
  </si>
  <si>
    <t>Vaskulární insuficience gastrointestinálního systému</t>
  </si>
  <si>
    <t>Obstrukce gastrointestinálního systému</t>
  </si>
  <si>
    <t>Závažné infekce gastrointestinálního systému</t>
  </si>
  <si>
    <t>Jiná gastroenteritida a bolest břicha</t>
  </si>
  <si>
    <t>Jiné poruchy trávicího systému</t>
  </si>
  <si>
    <t>Výkony na pankreatu, játrech a spojky</t>
  </si>
  <si>
    <t>Velké výkony na žlučových cestách</t>
  </si>
  <si>
    <t>Cholecystektomie, kromě laparoskopické</t>
  </si>
  <si>
    <t>Laparoskopická cholecystektomie</t>
  </si>
  <si>
    <t>Jiné výkony při poruchách a onemocněních hepatobiliárního systému a pankreatu</t>
  </si>
  <si>
    <t>Cirhóza a alkoholická hepatitida</t>
  </si>
  <si>
    <t>Maligní onemocnění hepatobiliárního systému a pankreatu</t>
  </si>
  <si>
    <t>Poruchy pankreatu, kromě maligního onemocnění</t>
  </si>
  <si>
    <t>Poruchy jater, kromě maligní cirhózy a alkoholické hepatitidy</t>
  </si>
  <si>
    <t>Jiné poruchy žlučových cest</t>
  </si>
  <si>
    <t>Fúze páteře při deformitách a skolióze</t>
  </si>
  <si>
    <t>Bilaterální a vícenásobné velké výkony na kloubech dolních končetin</t>
  </si>
  <si>
    <t>Fúze páteře, ne pro deformity</t>
  </si>
  <si>
    <t>Velké výkony replantace dolních končetin a jejich kloubů</t>
  </si>
  <si>
    <t>Rekonstrukční výkony kraniálních a obličejových kostí</t>
  </si>
  <si>
    <t>Velké výkony replantace horních končetin a jejich kloubů</t>
  </si>
  <si>
    <t>Amputace při poruchách muskuloskeletálního systému a pojivové tkáně</t>
  </si>
  <si>
    <t>Výkony na kyčlích a stehenní kosti, kromě replantace velkých kloubů</t>
  </si>
  <si>
    <t>Transplantace kůže nebo tkáně pro poruchy muskuloskeletálního systému nebo pojivové tkáně kromě ruky</t>
  </si>
  <si>
    <t>Výkony na zádech a krku, kromě fúze páteře</t>
  </si>
  <si>
    <t>Výkony na kolenu, bérci a hleznu, kromě chodidla</t>
  </si>
  <si>
    <t>Vyjmutí vnitřního fixačního zařízení</t>
  </si>
  <si>
    <t>Místní resekce na muskuloskeletálním systému</t>
  </si>
  <si>
    <t>Výkony na chodidle</t>
  </si>
  <si>
    <t>Výkony na horních končetinách</t>
  </si>
  <si>
    <t>Výkony na měkké tkáni</t>
  </si>
  <si>
    <t>Jiné výkony při poruchách a onemocněních muskuloskeletálního systému a pojivové tkáně</t>
  </si>
  <si>
    <t>Velké výkony na kolenním kloubu</t>
  </si>
  <si>
    <t>Artroskopie</t>
  </si>
  <si>
    <t>Zlomeniny kosti stehenní</t>
  </si>
  <si>
    <t>Zlomenina pánve, nebo dislokace kyčle</t>
  </si>
  <si>
    <t>Zlomenina nebo dislokace, kromě stehenní kosti a pánve</t>
  </si>
  <si>
    <t>Maligní onemocnění muskuloskeletálního systému a pojivové tkáně, patologické zlomeniny</t>
  </si>
  <si>
    <t>Osteomyelitida</t>
  </si>
  <si>
    <t>Septická artritida</t>
  </si>
  <si>
    <t>Poruchy pojivové tkáně</t>
  </si>
  <si>
    <t>Konzervativní léčba problémů se zády</t>
  </si>
  <si>
    <t>Jiná onemocnění kostí a kloubů</t>
  </si>
  <si>
    <t>Selhání, reakce a komplikace ortopedického přístroje nebo výkonu</t>
  </si>
  <si>
    <t>Muskuloskeletální příznaky, symptomy, výrony a méně významné zánětlivé choroby</t>
  </si>
  <si>
    <t>Jiné poruchy muskuloskeletálního systému a pojivové tkáně</t>
  </si>
  <si>
    <t>Kožní štěp a/nebo debridement</t>
  </si>
  <si>
    <t>Výkony na prsech</t>
  </si>
  <si>
    <t>Jiné výkony při poruchách a onemocněních kůže, podkožní tkáně a prsu</t>
  </si>
  <si>
    <t>Závažné poruchy kůže</t>
  </si>
  <si>
    <t>Maligní onemocnění prsů</t>
  </si>
  <si>
    <t>Flegmóna</t>
  </si>
  <si>
    <t>Poranění kůže, podkožní tkáně a prsu</t>
  </si>
  <si>
    <t>Jiné poruchy kůže a prsu</t>
  </si>
  <si>
    <t>Výkony na nadledvinkách a podvěsku mozkovém</t>
  </si>
  <si>
    <t>Kožní štěp a debridement rány při endokrinních, nutričních a metabolických poruchách</t>
  </si>
  <si>
    <t>Výkony pro obezitu</t>
  </si>
  <si>
    <t>Amputace dolní končetiny při endokrinních, nutričních a metabolických poruchách</t>
  </si>
  <si>
    <t>Výkony na štítné a příštitné žláze, thyroglossální výkony</t>
  </si>
  <si>
    <t>Jiné výkony při endokrinních, nutričních a metabolických poruchách</t>
  </si>
  <si>
    <t>Diabetes, nutriční a jiné metabolické poruchy</t>
  </si>
  <si>
    <t>Hypovolémie a poruchy elektrolytů</t>
  </si>
  <si>
    <t>Vrozené poruchy metabolismu</t>
  </si>
  <si>
    <t>Jiné endokrinní poruchy</t>
  </si>
  <si>
    <t>Transplantace ledvin</t>
  </si>
  <si>
    <t>Velké výkony na močovém měchýři</t>
  </si>
  <si>
    <t>Velké výkony na ledvinách a močových cestách</t>
  </si>
  <si>
    <t>Dialýza a eliminační metody</t>
  </si>
  <si>
    <t>Menší výkony na ledvinách, močových cestách a močovém měchýři</t>
  </si>
  <si>
    <t>Prostatektomie</t>
  </si>
  <si>
    <t>Uretrální a transuretrální výkony</t>
  </si>
  <si>
    <t>Jiné výkony při poruchách a onemocněních ledvin a močových cest</t>
  </si>
  <si>
    <t>Maligní onemocnění ledvin a močových cest a ledvinové selhání</t>
  </si>
  <si>
    <t>Nefritida</t>
  </si>
  <si>
    <t>Infekce ledvin a močových cest</t>
  </si>
  <si>
    <t>Močové kameny s litotrypsí mimotělní šokovou vlnou</t>
  </si>
  <si>
    <t>Močové kameny bez extrakorporální litotrypse</t>
  </si>
  <si>
    <t>Selhání, reakce a komplikace genitouretrálního přístroje, štěpu nebo transplantátu</t>
  </si>
  <si>
    <t>Příznaky a symptomy na ledvinách a močových cestách</t>
  </si>
  <si>
    <t>Jiné poruchy ledvin a močových cest</t>
  </si>
  <si>
    <t>Velké výkony v oblasti pánve u muže</t>
  </si>
  <si>
    <t>Výkony na penisu</t>
  </si>
  <si>
    <t>Transuretrální prostatektomie</t>
  </si>
  <si>
    <t>Výkony na varlatech</t>
  </si>
  <si>
    <t>Cirkumcize</t>
  </si>
  <si>
    <t>Jiné výkony na mužském reprodukčním systému</t>
  </si>
  <si>
    <t>Maligní onemocnění mužského reprodukčního systému</t>
  </si>
  <si>
    <t>Poruchy mužského reprodukčního systému, kromě maligního onemocnění</t>
  </si>
  <si>
    <t>Exenterace pánve, radikální hysterektomie a radikální vulvektomie</t>
  </si>
  <si>
    <t>Výkony na děloze a adnexech pro maligní onemocnění na ovariích a adnexech</t>
  </si>
  <si>
    <t>Výkony na děloze a adnexech při maligním onemocnění jinde než na vaječníku a adnexech</t>
  </si>
  <si>
    <t>Děložní a adnexální výkony při ca in situ a nezhoubných onemocněních</t>
  </si>
  <si>
    <t>Gynekologická laparoskopie nebo laparotomická sterilizace</t>
  </si>
  <si>
    <t>Rekonstrukční výkony na ženském reprodukčním systému</t>
  </si>
  <si>
    <t>Vaginální, cervikální a vulvové výkony</t>
  </si>
  <si>
    <t>Endoskopické přerušení vejcovodu</t>
  </si>
  <si>
    <t>Dilatace, kyretáž a kónizace</t>
  </si>
  <si>
    <t>Jiné výkony při poruchách a onemocněních ženského reprodukčního systému</t>
  </si>
  <si>
    <t>Maligní onemocnění ženského reprodukčního systému</t>
  </si>
  <si>
    <t>Infekce ženského reprodukčního systému</t>
  </si>
  <si>
    <t>Menstruační a jiné poruchy ženského reprodukčního systému</t>
  </si>
  <si>
    <t>Porod císařským řezem</t>
  </si>
  <si>
    <t>Vaginální porod se sterilizací a/nebo dilatací a kyretáží</t>
  </si>
  <si>
    <t>Vaginální porod s výkonem, kromě sterilizace a/nebo dilatace a kyretáže</t>
  </si>
  <si>
    <t>Vaginální porod</t>
  </si>
  <si>
    <t>Potrat s dilatací a kyretáží, aspirační kyretáží nebo hysterektomií</t>
  </si>
  <si>
    <t>Potrat bez dilatace a kyretáže, aspirační kyretáže nebo hysterektomie</t>
  </si>
  <si>
    <t>Poporodní a popotratové diagnózy s výkonem</t>
  </si>
  <si>
    <t>Poporodní a popotratové diagnózy bez výkonu</t>
  </si>
  <si>
    <t>Mimoděložní těhotenství s výkonem</t>
  </si>
  <si>
    <t>Mimoděložní těhotenství bez výkonu</t>
  </si>
  <si>
    <t>Hrozící potrat</t>
  </si>
  <si>
    <t>Falešný porod</t>
  </si>
  <si>
    <t>Jiné předporodní diagnózy s výkonem</t>
  </si>
  <si>
    <t>Jiné předporodní diagnózy bez výkonu</t>
  </si>
  <si>
    <t>Novorozenec, mrtvý nebo přeložený &lt;= 5 dní</t>
  </si>
  <si>
    <t>Novorozenec, váha při porodu &lt;=1000g, se základním výkonem</t>
  </si>
  <si>
    <t>Novorozenec, váha při porodu &lt;=1000g, bez základního výkonu</t>
  </si>
  <si>
    <t>Novorozenec, váha při porodu 1000-1499g, se základním výkonem</t>
  </si>
  <si>
    <t>Novorozenec, váha při porodu 1000-1499g, bez základního výkonu</t>
  </si>
  <si>
    <t>Novorozenec, váha při porodu 1500-1999g, se základním výkonem</t>
  </si>
  <si>
    <t>Novorozenec, váha při porodu 1500-1999g, bez základního výkonu</t>
  </si>
  <si>
    <t>Novorozenec, váha při porodu 2000-2499g, se základním výkonem</t>
  </si>
  <si>
    <t>Novorozenec, váha při porodu 2000-2499g, bez základního výkonu</t>
  </si>
  <si>
    <t>Novorozenec, váha při porodu &gt;2499g, se základním výkonem</t>
  </si>
  <si>
    <t>Novorozenec, váha při porodu &gt;2499g, s vážnou anomálií nebo dědičným stavem</t>
  </si>
  <si>
    <t>Novorozenec, váha při porodu &gt; 2499g, se syndromem dýchacích potíží</t>
  </si>
  <si>
    <t>Novorozenec, váha při porodu &gt; 2499g, s aspiračním syndromem</t>
  </si>
  <si>
    <t>Novorozenec, váha při porodu &gt; 2499g, s vrozenou nebo perinatální infekcí</t>
  </si>
  <si>
    <t>Novorozenec, váha při porodu &gt; 2499g, bez základního výkonu</t>
  </si>
  <si>
    <t>Výkony na slezině</t>
  </si>
  <si>
    <t>Jiné výkony pro krevní onemocnění a na krvetvorných orgánech</t>
  </si>
  <si>
    <t>Agranulocytóza</t>
  </si>
  <si>
    <t>Poruchy srážlivosti</t>
  </si>
  <si>
    <t>Poruchy červených krvinek, kromě srpkovité chudokrevnosti</t>
  </si>
  <si>
    <t>Jiné poruchy krve a krvetvorných orgánů</t>
  </si>
  <si>
    <t>Lymfom a leukémie s velkým výkonem</t>
  </si>
  <si>
    <t>Lymfom a leukémie s jiným výkonem</t>
  </si>
  <si>
    <t>Myeloproliferativní poruchy a špatně diferencované nádory s velkým výkonem</t>
  </si>
  <si>
    <t>Myeloproliferativní poruchy a špatně diferencované nádory s jiným výkonem</t>
  </si>
  <si>
    <t>Akutní leukémie</t>
  </si>
  <si>
    <t>Lymfom a neakutní leukémie</t>
  </si>
  <si>
    <t>Radioterapie</t>
  </si>
  <si>
    <t>Chemoterapie</t>
  </si>
  <si>
    <t>Jiné myeloproliferativní poruchy a diagnóza nediferencovaných nádorů</t>
  </si>
  <si>
    <t>Chemoterapie při akutní leukémii</t>
  </si>
  <si>
    <t>Výkony pro infekční a parazitární nemoci</t>
  </si>
  <si>
    <t>Výkony pro pooperační a poúrazové infekce</t>
  </si>
  <si>
    <t>Septikémie</t>
  </si>
  <si>
    <t>Pooperační a poúrazové infekce</t>
  </si>
  <si>
    <t>Horečka neznámého původu</t>
  </si>
  <si>
    <t>Virové onemocnění</t>
  </si>
  <si>
    <t>Jiné infekční a parazitární nemoci</t>
  </si>
  <si>
    <t>Operační výkony s hlavní diagnózou duševní nemoci</t>
  </si>
  <si>
    <t>Schizofrenie</t>
  </si>
  <si>
    <t>Psychózy</t>
  </si>
  <si>
    <t>Poruchy osobnosti</t>
  </si>
  <si>
    <t>Bipolární poruchy</t>
  </si>
  <si>
    <t>Deprese</t>
  </si>
  <si>
    <t>Akutní reakce, psychosociální poruchy a neurózy kromě depresivních</t>
  </si>
  <si>
    <t>Organické duševní poruchy a mentální retardace</t>
  </si>
  <si>
    <t>Vývojové duševní poruchy</t>
  </si>
  <si>
    <t>Poruchy příjmu potravy</t>
  </si>
  <si>
    <t>Jiné duševní poruchy</t>
  </si>
  <si>
    <t>Škodlivé užívání alkoholu, léků, drog, závislost na nich, propuštění proti doporučení lékaře</t>
  </si>
  <si>
    <t>Závislost na drogách a alkoholu s rehabilitací a/nebo detoxikační terapií</t>
  </si>
  <si>
    <t>Škodlivé užívání a závislost na opiátech a/nebo kokainu</t>
  </si>
  <si>
    <t>Škodlivé užívání a závislost na alkoholu</t>
  </si>
  <si>
    <t>Škodlivé užívání a závislost na jiných drogách</t>
  </si>
  <si>
    <t>Mikrovaskulární přenos tkáně nebo kožní štěp při úrazech</t>
  </si>
  <si>
    <t>Jiné výkony při úrazech a komplikacích</t>
  </si>
  <si>
    <t>Poranění na nespecifikovaném místě nebo na více místech</t>
  </si>
  <si>
    <t>Alergické reakce</t>
  </si>
  <si>
    <t>Otrava a toxické účinky léků (drog)</t>
  </si>
  <si>
    <t>Komplikace při léčení</t>
  </si>
  <si>
    <t>Syndrom týraného dítěte nebo dospělého</t>
  </si>
  <si>
    <t>Jiné diagnózy zranění, otravy a toxických účinků</t>
  </si>
  <si>
    <t>Popáleniny, převedení do jiného zařízení akutní péče</t>
  </si>
  <si>
    <t>Rozsáhlé popáleniny s kožním štěpem</t>
  </si>
  <si>
    <t>Nerozsáhlé popáleniny skrz celou kůži, s kožním štěpem nebo inhal. poraněním</t>
  </si>
  <si>
    <t>Rozsáhlé popáleniny bez kožního štěpu</t>
  </si>
  <si>
    <t>Popáleniny omezeného rozsahu postihující všechny vrstvy kůže, bez kožního štěpu nebo inhalačního poranění</t>
  </si>
  <si>
    <t>Popáleniny omezeného rozsahu nepostihující všechny vrstvy kůže</t>
  </si>
  <si>
    <t>Operační výkon s diagnózou jiného kontaktu se zdravotnickými službami</t>
  </si>
  <si>
    <t>Rehabilitace</t>
  </si>
  <si>
    <t>Symptomy a abnormální nálezy</t>
  </si>
  <si>
    <t>Jiné faktory ovlivňující zdravotní stav</t>
  </si>
  <si>
    <t>Rehabilitace &gt; 55 dní</t>
  </si>
  <si>
    <t>Rehabilitace 49-55 dní</t>
  </si>
  <si>
    <t>Rehabilitace 42-48 dní</t>
  </si>
  <si>
    <t>Rehabilitace 35-41 dní</t>
  </si>
  <si>
    <t>Rehabilitace 28-34 dní</t>
  </si>
  <si>
    <t>Rehabilitace 21-27 dní</t>
  </si>
  <si>
    <t>Rehabilitace 14-20 dní</t>
  </si>
  <si>
    <t>Rehabilitace 5-13 dní</t>
  </si>
  <si>
    <t>Kraniotomie, velký výkon na páteři, kyčli a konč. při mnohočetném závažném traumatu</t>
  </si>
  <si>
    <t>Jiné výkony při mnohočetném závažném traumatu</t>
  </si>
  <si>
    <t>Dlouhodobá mechanická ventilace při polytraumatu &gt; 1008 hodin (více než 43 dní) s ekonomicky náročným výkonem</t>
  </si>
  <si>
    <t>Dlouhodobá mechanická ventilace při polytraumatu &gt; 504 hodin (22-42 dní) s ekonomicky náročným výkonem</t>
  </si>
  <si>
    <t>Dlouhodobá mechanická ventilace při polytraumatu &gt; 240 hodin (11-21 dní) s ekonomicky náročným výkonem</t>
  </si>
  <si>
    <t>Dlouhodobá mechanická ventilace při polytraumatu s kraniotomií &gt; 96 hodin</t>
  </si>
  <si>
    <t>Dlouhodobá mechanická ventilace při polytraumatu &gt; 96 hodin (5-10 dní) s ekonomicky náročným výkonem</t>
  </si>
  <si>
    <t>Diagnózy týkající se hlavy, hrudníku a dolních končetin při mnohočetném závažném traumatu</t>
  </si>
  <si>
    <t>Jiné diagnózy mnohočetného závažného traumatu</t>
  </si>
  <si>
    <t>Dlouhodobá mechanická ventilace při polytraumatu &gt; 504 hodin (22-42 dní)</t>
  </si>
  <si>
    <t>Dlouhodobá mechanická ventilace při polytraumatu &gt; 240 hodin (11-21 dní)</t>
  </si>
  <si>
    <t>Dlouhodobá mechanická ventilace při polytraumatu &gt; 96 hodin (5-10 dní)</t>
  </si>
  <si>
    <t>Úmrtí do 5 dní od příjmu při polytraumatu</t>
  </si>
  <si>
    <t>Rozsáhlé výkony, které se netýkají hlavní diagnózy</t>
  </si>
  <si>
    <t>Prostatické výkony, které se netýkají hlavní diagnózy</t>
  </si>
  <si>
    <t>Výkony omezeného rozsahu, které se netýkají hlavní diagnózy</t>
  </si>
  <si>
    <t>Hlavní diagnóza neplatná jako propouštěcí diagnóza</t>
  </si>
  <si>
    <t>Nezařaditelné</t>
  </si>
  <si>
    <t>-</t>
  </si>
  <si>
    <t>T 5.6 - Náklady na ZP předepsané na poukazech v letech 2011 - 2013</t>
  </si>
  <si>
    <t>T 5.6 - Náklady na ZP předepsané na poukazy v letech 2011 - 2013</t>
  </si>
  <si>
    <t>Odbornost 222 - Pracoviště transfúzní služby</t>
  </si>
  <si>
    <t/>
  </si>
  <si>
    <t>Odbornost 815 - Laboratoř nukleární mediciny</t>
  </si>
  <si>
    <t>Odbornost 927 - Samostatné pracoviště ortoptistů</t>
  </si>
  <si>
    <t>Obor 4_7 - nukleární medicina</t>
  </si>
  <si>
    <t>Obor 6_2 - popáleninová medicina</t>
  </si>
  <si>
    <t>D000000569, D000000735</t>
  </si>
  <si>
    <t xml:space="preserve">Centrální venózní okluze </t>
  </si>
  <si>
    <t xml:space="preserve">Digitální ulcerace u systémové sklerodermie </t>
  </si>
  <si>
    <t>Melanom</t>
  </si>
  <si>
    <t xml:space="preserve">Nádory močového ústrojí </t>
  </si>
  <si>
    <t>Oftalmologie - diabetes mellitus</t>
  </si>
  <si>
    <t xml:space="preserve">Osteosarkom </t>
  </si>
  <si>
    <t>Pankreatické neuroendokrinní tumory</t>
  </si>
  <si>
    <t>Synagis - pneumo</t>
  </si>
  <si>
    <t xml:space="preserve">Zhoubné nádory prostaty </t>
  </si>
  <si>
    <t>T 5.5c - Náklady na anatomicko-terapeutické skupiny léčiv z receptů a ze ZULP za roky 2011 - 2013</t>
  </si>
  <si>
    <t>Nádory močového ústrojí</t>
  </si>
  <si>
    <t>Psoriatrická artritis</t>
  </si>
  <si>
    <t>Zhoubný nádor prostaty</t>
  </si>
  <si>
    <t>Centrální venózní okluze</t>
  </si>
  <si>
    <t>Digitální ulcerace u systémové sklerodermie</t>
  </si>
  <si>
    <t>Epilepsie</t>
  </si>
  <si>
    <t>T 4.3 - Průměrné náklady na zdravotní péči na 1 pojištěnce v členění dle věkové skupiny a pohlaví pojištěnce v letech 2011 až 2013 (v Kč)</t>
  </si>
  <si>
    <t>T 4.2 - Celkové náklady na zdravotní péči v členění dle věkové skupiny a pohlaví pojištěnce v letech 2011 až 2013 (v tis. Kč)</t>
  </si>
  <si>
    <t>T 4.4 - Náklady v Kč na standardizovaného pojištěnce VZP ČR v letech 2011 až 2013 v členění dle kraje a segmentu</t>
  </si>
  <si>
    <t>T 5.5b - Náklady na individuálně připravované léčivé přípravky (IPLP) za roky 2011 - 2013</t>
  </si>
  <si>
    <t>T 5.6a - Náklady na ZP předepsané na poukazech v letech 2011 - 2013</t>
  </si>
  <si>
    <t>Náklady na léky a ZP za rok 2013 v Kč *)</t>
  </si>
  <si>
    <t>*) Náklady na dokladech 03,10, 12, 13, 14</t>
  </si>
  <si>
    <t>T 5.8 - Náklady na ZP vydané na ZUM v letech 2011 - 2013</t>
  </si>
  <si>
    <t>T 5.8b - Náklady na ZP vydané na ZUM v letech 2011 - 2013</t>
  </si>
  <si>
    <t>T 5.7b - Počty ZP na poukazech a náklady na ZP na poukazech ve vybraných podskupinách ZP na poukaz v letech 2011 - 2013</t>
  </si>
  <si>
    <t>T 5.9 - Počty odléčených pacientů a náklady lázeňské zdravotní péče dle hlavních indikačních skupin onemocnění a druhů lázeňské péče v letech 2011 - 2013</t>
  </si>
  <si>
    <t>T 5.10 - Dětská ozdravenská péče v letech 2011 - 2013</t>
  </si>
  <si>
    <t>T 5.2a - Přehled vybraných léčebných postupů v letech 2011 - 2013</t>
  </si>
  <si>
    <t>Přerozdělení</t>
  </si>
  <si>
    <t>Zaměstnanci v %</t>
  </si>
  <si>
    <t>OSVČ + OBZP v %</t>
  </si>
  <si>
    <t>Ostatní v %</t>
  </si>
  <si>
    <t>Přerozdělení v %</t>
  </si>
  <si>
    <t>Zhoubné novotvary - Dýchací soustava a nitrohrudní orgány</t>
  </si>
  <si>
    <t>Melanom a jiné zhoubné novotvary kůže</t>
  </si>
  <si>
    <t>Zhoubné novotvary - Mezotelová a měkká tkáň</t>
  </si>
  <si>
    <t>Zhoubné novotvary mízní‚ krvetvorné a příbuzné tkáně</t>
  </si>
  <si>
    <t>K55–K64</t>
  </si>
  <si>
    <r>
      <t xml:space="preserve">Příjmy z výběru pojistného </t>
    </r>
    <r>
      <rPr>
        <vertAlign val="superscript"/>
        <sz val="10"/>
        <rFont val="Arial"/>
        <family val="2"/>
        <charset val="238"/>
      </rPr>
      <t>*)</t>
    </r>
  </si>
  <si>
    <t>T 4.3.b - Náklady na zdravotní péči v roce 2012 v členění dle věku a kraje - ženy (v tis. Kč)</t>
  </si>
  <si>
    <t>OPERACE VROZENÝCH SRDEČNÍCH VAD NEBO OPERACE PRO ZÁVAŽNÉ PORUCHY SRDEČNÍHO RYTMU S POUŽITÍM MIMOTĚLNÍHO OBĚHU -  MTO I VČETNĚ CENY MO - REOPERACE</t>
  </si>
  <si>
    <t>IMPLANTACE MÍŠNÍ STIMULAČNÍ ELEKTRODY</t>
  </si>
  <si>
    <t>T 5.2b - Přehled vybraných léčebných postupů v roce 2013</t>
  </si>
  <si>
    <t>Přerozdělení: peněžní prostředky plynoucí z měsíčního vyúčtování výsledků přerozdělování +/- podle § 1 odst. 1 písm. b) vyhlášky o fondech</t>
  </si>
  <si>
    <t>Počet pojištěnců k 31. 12. 2013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</si>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</sst>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 ;\-#,##0.0\ "/>
    <numFmt numFmtId="166" formatCode="#,##0_ ;\-#,##0\ "/>
    <numFmt numFmtId="167" formatCode="0.000"/>
    <numFmt numFmtId="168" formatCode="0.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 CE"/>
      <family val="2"/>
      <charset val="238"/>
    </font>
    <font>
      <sz val="2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 CE"/>
      <family val="2"/>
      <charset val="238"/>
    </font>
    <font>
      <sz val="28"/>
      <color rgb="FFFF0000"/>
      <name val="Arial"/>
      <family val="2"/>
      <charset val="238"/>
    </font>
    <font>
      <sz val="9"/>
      <color rgb="FF3C3C3C"/>
      <name val="Verdan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4"/>
      <name val="Arial"/>
      <family val="2"/>
      <charset val="238"/>
    </font>
    <font>
      <u/>
      <sz val="12"/>
      <color theme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93">
    <border>
      <left/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89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5" fillId="18" borderId="0" applyNumberFormat="0" applyBorder="0" applyAlignment="0" applyProtection="0"/>
    <xf numFmtId="0" fontId="36" fillId="13" borderId="101" applyNumberFormat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02" applyNumberFormat="0" applyFill="0" applyAlignment="0" applyProtection="0"/>
    <xf numFmtId="0" fontId="40" fillId="0" borderId="103" applyNumberFormat="0" applyFill="0" applyAlignment="0" applyProtection="0"/>
    <xf numFmtId="0" fontId="41" fillId="0" borderId="10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105" applyNumberFormat="0" applyAlignment="0" applyProtection="0"/>
    <xf numFmtId="0" fontId="43" fillId="5" borderId="101" applyNumberFormat="0" applyAlignment="0" applyProtection="0"/>
    <xf numFmtId="0" fontId="44" fillId="0" borderId="106" applyNumberFormat="0" applyFill="0" applyAlignment="0" applyProtection="0"/>
    <xf numFmtId="0" fontId="45" fillId="21" borderId="0" applyNumberFormat="0" applyBorder="0" applyAlignment="0" applyProtection="0"/>
    <xf numFmtId="0" fontId="12" fillId="0" borderId="0"/>
    <xf numFmtId="0" fontId="12" fillId="0" borderId="0"/>
    <xf numFmtId="0" fontId="4" fillId="22" borderId="107" applyNumberFormat="0" applyFont="0" applyAlignment="0" applyProtection="0"/>
    <xf numFmtId="0" fontId="46" fillId="13" borderId="108" applyNumberFormat="0" applyAlignment="0" applyProtection="0"/>
    <xf numFmtId="0" fontId="47" fillId="0" borderId="0" applyNumberFormat="0" applyFill="0" applyBorder="0" applyAlignment="0" applyProtection="0"/>
    <xf numFmtId="0" fontId="48" fillId="0" borderId="10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/>
  </cellStyleXfs>
  <cellXfs count="1429">
    <xf numFmtId="0" fontId="0" fillId="0" borderId="0" xfId="0"/>
    <xf numFmtId="0" fontId="11" fillId="0" borderId="0" xfId="22" applyFont="1"/>
    <xf numFmtId="0" fontId="11" fillId="0" borderId="0" xfId="23" applyFont="1"/>
    <xf numFmtId="0" fontId="3" fillId="0" borderId="0" xfId="22" applyFont="1"/>
    <xf numFmtId="0" fontId="3" fillId="0" borderId="0" xfId="23" applyFont="1"/>
    <xf numFmtId="0" fontId="3" fillId="0" borderId="3" xfId="22" applyFont="1" applyBorder="1"/>
    <xf numFmtId="0" fontId="3" fillId="0" borderId="4" xfId="22" applyFont="1" applyBorder="1" applyAlignment="1">
      <alignment horizontal="center" vertical="center" wrapText="1"/>
    </xf>
    <xf numFmtId="0" fontId="13" fillId="0" borderId="0" xfId="33" applyFont="1"/>
    <xf numFmtId="0" fontId="11" fillId="0" borderId="0" xfId="26" applyFont="1"/>
    <xf numFmtId="0" fontId="14" fillId="0" borderId="0" xfId="26" applyFont="1"/>
    <xf numFmtId="0" fontId="11" fillId="0" borderId="10" xfId="26" applyFont="1" applyBorder="1"/>
    <xf numFmtId="3" fontId="11" fillId="2" borderId="12" xfId="26" applyNumberFormat="1" applyFont="1" applyFill="1" applyBorder="1"/>
    <xf numFmtId="3" fontId="11" fillId="2" borderId="13" xfId="26" applyNumberFormat="1" applyFont="1" applyFill="1" applyBorder="1"/>
    <xf numFmtId="3" fontId="11" fillId="2" borderId="14" xfId="26" applyNumberFormat="1" applyFont="1" applyFill="1" applyBorder="1"/>
    <xf numFmtId="0" fontId="11" fillId="2" borderId="15" xfId="26" applyFont="1" applyFill="1" applyBorder="1"/>
    <xf numFmtId="0" fontId="15" fillId="3" borderId="18" xfId="34" applyFont="1" applyFill="1" applyBorder="1" applyAlignment="1">
      <alignment horizontal="center" vertical="center" wrapText="1"/>
    </xf>
    <xf numFmtId="0" fontId="15" fillId="3" borderId="19" xfId="34" applyFont="1" applyFill="1" applyBorder="1" applyAlignment="1">
      <alignment horizontal="center" vertical="center" wrapText="1"/>
    </xf>
    <xf numFmtId="3" fontId="11" fillId="0" borderId="0" xfId="26" applyNumberFormat="1" applyFont="1"/>
    <xf numFmtId="0" fontId="16" fillId="0" borderId="0" xfId="26" applyFont="1"/>
    <xf numFmtId="0" fontId="4" fillId="0" borderId="0" xfId="33" applyFont="1" applyBorder="1"/>
    <xf numFmtId="0" fontId="13" fillId="0" borderId="0" xfId="33" applyFont="1" applyBorder="1"/>
    <xf numFmtId="0" fontId="4" fillId="0" borderId="0" xfId="33" applyFont="1"/>
    <xf numFmtId="3" fontId="4" fillId="0" borderId="24" xfId="33" applyNumberFormat="1" applyFont="1" applyFill="1" applyBorder="1"/>
    <xf numFmtId="3" fontId="4" fillId="0" borderId="22" xfId="33" applyNumberFormat="1" applyFont="1" applyFill="1" applyBorder="1"/>
    <xf numFmtId="3" fontId="4" fillId="0" borderId="26" xfId="33" applyNumberFormat="1" applyFont="1" applyFill="1" applyBorder="1"/>
    <xf numFmtId="0" fontId="4" fillId="0" borderId="27" xfId="33" applyFont="1" applyBorder="1"/>
    <xf numFmtId="0" fontId="4" fillId="0" borderId="28" xfId="33" applyFont="1" applyFill="1" applyBorder="1" applyAlignment="1">
      <alignment horizontal="center" vertical="center" wrapText="1"/>
    </xf>
    <xf numFmtId="0" fontId="4" fillId="0" borderId="4" xfId="33" applyFont="1" applyFill="1" applyBorder="1" applyAlignment="1">
      <alignment horizontal="center" vertical="center" wrapText="1"/>
    </xf>
    <xf numFmtId="0" fontId="4" fillId="0" borderId="29" xfId="33" applyFont="1" applyBorder="1" applyAlignment="1">
      <alignment horizontal="center" vertical="center" wrapText="1"/>
    </xf>
    <xf numFmtId="0" fontId="4" fillId="0" borderId="0" xfId="33" applyFont="1" applyAlignment="1">
      <alignment horizontal="center" vertical="center" wrapText="1"/>
    </xf>
    <xf numFmtId="3" fontId="4" fillId="0" borderId="0" xfId="33" applyNumberFormat="1" applyFont="1"/>
    <xf numFmtId="0" fontId="13" fillId="0" borderId="0" xfId="33" applyFont="1" applyFill="1" applyAlignment="1"/>
    <xf numFmtId="0" fontId="17" fillId="0" borderId="0" xfId="33" applyFont="1" applyFill="1" applyBorder="1"/>
    <xf numFmtId="3" fontId="4" fillId="0" borderId="0" xfId="33" applyNumberFormat="1" applyFont="1" applyFill="1" applyBorder="1"/>
    <xf numFmtId="4" fontId="4" fillId="0" borderId="0" xfId="33" applyNumberFormat="1" applyFont="1"/>
    <xf numFmtId="0" fontId="13" fillId="0" borderId="0" xfId="33" applyFont="1" applyAlignment="1"/>
    <xf numFmtId="0" fontId="4" fillId="0" borderId="0" xfId="33" applyFont="1" applyAlignment="1"/>
    <xf numFmtId="0" fontId="11" fillId="0" borderId="0" xfId="3" applyFont="1"/>
    <xf numFmtId="0" fontId="4" fillId="0" borderId="37" xfId="33" applyFont="1" applyBorder="1"/>
    <xf numFmtId="164" fontId="2" fillId="0" borderId="12" xfId="35" applyNumberFormat="1" applyFont="1" applyFill="1" applyBorder="1" applyAlignment="1">
      <alignment horizontal="right" wrapText="1"/>
    </xf>
    <xf numFmtId="3" fontId="2" fillId="0" borderId="13" xfId="35" applyNumberFormat="1" applyFont="1" applyFill="1" applyBorder="1" applyAlignment="1">
      <alignment horizontal="right" wrapText="1"/>
    </xf>
    <xf numFmtId="3" fontId="3" fillId="0" borderId="13" xfId="3" applyNumberFormat="1" applyFont="1" applyBorder="1"/>
    <xf numFmtId="0" fontId="4" fillId="0" borderId="38" xfId="12" applyFont="1" applyBorder="1"/>
    <xf numFmtId="0" fontId="3" fillId="0" borderId="37" xfId="3" applyFont="1" applyBorder="1" applyAlignment="1">
      <alignment horizontal="center" vertical="center" wrapText="1"/>
    </xf>
    <xf numFmtId="3" fontId="4" fillId="0" borderId="0" xfId="33" applyNumberFormat="1" applyFont="1" applyBorder="1"/>
    <xf numFmtId="0" fontId="4" fillId="0" borderId="0" xfId="33" applyFont="1" applyBorder="1" applyAlignment="1">
      <alignment wrapText="1"/>
    </xf>
    <xf numFmtId="0" fontId="4" fillId="0" borderId="0" xfId="33" applyFont="1" applyBorder="1" applyAlignment="1"/>
    <xf numFmtId="3" fontId="3" fillId="0" borderId="0" xfId="22" applyNumberFormat="1" applyFont="1"/>
    <xf numFmtId="165" fontId="4" fillId="0" borderId="28" xfId="12" applyNumberFormat="1" applyFont="1" applyBorder="1"/>
    <xf numFmtId="165" fontId="4" fillId="0" borderId="44" xfId="12" applyNumberFormat="1" applyFont="1" applyBorder="1"/>
    <xf numFmtId="165" fontId="4" fillId="0" borderId="45" xfId="12" applyNumberFormat="1" applyFont="1" applyBorder="1"/>
    <xf numFmtId="166" fontId="4" fillId="0" borderId="28" xfId="33" applyNumberFormat="1" applyFont="1" applyBorder="1"/>
    <xf numFmtId="166" fontId="4" fillId="0" borderId="44" xfId="33" applyNumberFormat="1" applyFont="1" applyBorder="1"/>
    <xf numFmtId="166" fontId="4" fillId="0" borderId="45" xfId="33" applyNumberFormat="1" applyFont="1" applyBorder="1"/>
    <xf numFmtId="0" fontId="4" fillId="0" borderId="19" xfId="33" applyFont="1" applyBorder="1" applyAlignment="1">
      <alignment horizontal="left"/>
    </xf>
    <xf numFmtId="165" fontId="4" fillId="0" borderId="34" xfId="12" applyNumberFormat="1" applyFont="1" applyBorder="1"/>
    <xf numFmtId="165" fontId="4" fillId="0" borderId="36" xfId="12" applyNumberFormat="1" applyFont="1" applyBorder="1"/>
    <xf numFmtId="165" fontId="4" fillId="0" borderId="33" xfId="12" applyNumberFormat="1" applyFont="1" applyBorder="1"/>
    <xf numFmtId="166" fontId="4" fillId="0" borderId="34" xfId="33" applyNumberFormat="1" applyFont="1" applyBorder="1"/>
    <xf numFmtId="166" fontId="4" fillId="0" borderId="36" xfId="33" applyNumberFormat="1" applyFont="1" applyBorder="1"/>
    <xf numFmtId="166" fontId="4" fillId="0" borderId="33" xfId="33" applyNumberFormat="1" applyFont="1" applyBorder="1"/>
    <xf numFmtId="0" fontId="4" fillId="0" borderId="35" xfId="33" applyFont="1" applyBorder="1"/>
    <xf numFmtId="165" fontId="4" fillId="0" borderId="24" xfId="12" applyNumberFormat="1" applyFont="1" applyBorder="1"/>
    <xf numFmtId="165" fontId="4" fillId="0" borderId="22" xfId="12" applyNumberFormat="1" applyFont="1" applyBorder="1"/>
    <xf numFmtId="165" fontId="4" fillId="0" borderId="26" xfId="12" applyNumberFormat="1" applyFont="1" applyBorder="1"/>
    <xf numFmtId="166" fontId="4" fillId="0" borderId="24" xfId="33" applyNumberFormat="1" applyFont="1" applyBorder="1"/>
    <xf numFmtId="166" fontId="4" fillId="0" borderId="22" xfId="33" applyNumberFormat="1" applyFont="1" applyBorder="1"/>
    <xf numFmtId="166" fontId="4" fillId="0" borderId="26" xfId="33" applyNumberFormat="1" applyFont="1" applyBorder="1"/>
    <xf numFmtId="0" fontId="4" fillId="0" borderId="9" xfId="33" applyFont="1" applyBorder="1"/>
    <xf numFmtId="0" fontId="4" fillId="0" borderId="32" xfId="12" applyFont="1" applyBorder="1" applyAlignment="1">
      <alignment horizontal="center"/>
    </xf>
    <xf numFmtId="0" fontId="4" fillId="0" borderId="20" xfId="12" applyFont="1" applyBorder="1" applyAlignment="1">
      <alignment horizontal="center"/>
    </xf>
    <xf numFmtId="0" fontId="4" fillId="0" borderId="31" xfId="12" applyFont="1" applyBorder="1" applyAlignment="1">
      <alignment horizontal="center"/>
    </xf>
    <xf numFmtId="0" fontId="4" fillId="0" borderId="32" xfId="33" applyFont="1" applyBorder="1" applyAlignment="1">
      <alignment horizontal="center"/>
    </xf>
    <xf numFmtId="0" fontId="4" fillId="0" borderId="20" xfId="33" applyFont="1" applyBorder="1" applyAlignment="1">
      <alignment horizontal="center"/>
    </xf>
    <xf numFmtId="0" fontId="4" fillId="0" borderId="31" xfId="33" applyFont="1" applyBorder="1" applyAlignment="1">
      <alignment horizontal="center"/>
    </xf>
    <xf numFmtId="0" fontId="13" fillId="0" borderId="0" xfId="33" applyFont="1" applyBorder="1" applyAlignment="1"/>
    <xf numFmtId="166" fontId="4" fillId="0" borderId="0" xfId="33" applyNumberFormat="1" applyFont="1"/>
    <xf numFmtId="164" fontId="4" fillId="0" borderId="26" xfId="12" applyNumberFormat="1" applyFont="1" applyBorder="1"/>
    <xf numFmtId="0" fontId="4" fillId="0" borderId="0" xfId="12" applyFont="1"/>
    <xf numFmtId="3" fontId="4" fillId="0" borderId="19" xfId="33" applyNumberFormat="1" applyFont="1" applyBorder="1"/>
    <xf numFmtId="3" fontId="4" fillId="0" borderId="44" xfId="33" applyNumberFormat="1" applyFont="1" applyBorder="1"/>
    <xf numFmtId="3" fontId="4" fillId="0" borderId="54" xfId="33" applyNumberFormat="1" applyFont="1" applyBorder="1"/>
    <xf numFmtId="0" fontId="4" fillId="0" borderId="19" xfId="33" applyFont="1" applyBorder="1"/>
    <xf numFmtId="3" fontId="4" fillId="0" borderId="59" xfId="33" applyNumberFormat="1" applyFont="1" applyBorder="1"/>
    <xf numFmtId="0" fontId="4" fillId="0" borderId="59" xfId="12" applyFont="1" applyBorder="1"/>
    <xf numFmtId="3" fontId="4" fillId="0" borderId="9" xfId="33" applyNumberFormat="1" applyFont="1" applyBorder="1"/>
    <xf numFmtId="3" fontId="4" fillId="0" borderId="63" xfId="33" applyNumberFormat="1" applyFont="1" applyBorder="1" applyAlignment="1">
      <alignment horizontal="right"/>
    </xf>
    <xf numFmtId="3" fontId="4" fillId="0" borderId="22" xfId="33" applyNumberFormat="1" applyFont="1" applyBorder="1" applyAlignment="1">
      <alignment horizontal="right"/>
    </xf>
    <xf numFmtId="3" fontId="4" fillId="0" borderId="64" xfId="33" applyNumberFormat="1" applyFont="1" applyBorder="1" applyAlignment="1">
      <alignment horizontal="right"/>
    </xf>
    <xf numFmtId="0" fontId="4" fillId="0" borderId="9" xfId="12" applyFont="1" applyBorder="1"/>
    <xf numFmtId="0" fontId="4" fillId="0" borderId="19" xfId="33" applyFont="1" applyBorder="1" applyAlignment="1">
      <alignment horizontal="center" vertical="center" wrapText="1"/>
    </xf>
    <xf numFmtId="0" fontId="4" fillId="0" borderId="54" xfId="33" applyFont="1" applyBorder="1" applyAlignment="1">
      <alignment horizontal="center" vertical="center" wrapText="1"/>
    </xf>
    <xf numFmtId="164" fontId="4" fillId="0" borderId="28" xfId="33" applyNumberFormat="1" applyFont="1" applyBorder="1"/>
    <xf numFmtId="164" fontId="4" fillId="0" borderId="54" xfId="33" applyNumberFormat="1" applyFont="1" applyBorder="1"/>
    <xf numFmtId="3" fontId="4" fillId="0" borderId="59" xfId="12" applyNumberFormat="1" applyFont="1" applyBorder="1" applyAlignment="1"/>
    <xf numFmtId="164" fontId="4" fillId="0" borderId="24" xfId="33" applyNumberFormat="1" applyFont="1" applyBorder="1" applyAlignment="1">
      <alignment horizontal="right"/>
    </xf>
    <xf numFmtId="164" fontId="4" fillId="0" borderId="63" xfId="33" applyNumberFormat="1" applyFont="1" applyBorder="1" applyAlignment="1">
      <alignment horizontal="right"/>
    </xf>
    <xf numFmtId="164" fontId="4" fillId="0" borderId="22" xfId="33" applyNumberFormat="1" applyFont="1" applyBorder="1" applyAlignment="1">
      <alignment horizontal="right"/>
    </xf>
    <xf numFmtId="164" fontId="4" fillId="0" borderId="64" xfId="33" applyNumberFormat="1" applyFont="1" applyBorder="1" applyAlignment="1">
      <alignment horizontal="right"/>
    </xf>
    <xf numFmtId="3" fontId="4" fillId="0" borderId="9" xfId="12" applyNumberFormat="1" applyFont="1" applyBorder="1" applyAlignment="1"/>
    <xf numFmtId="0" fontId="4" fillId="0" borderId="28" xfId="33" applyFont="1" applyBorder="1" applyAlignment="1">
      <alignment horizontal="center" vertical="center" wrapText="1"/>
    </xf>
    <xf numFmtId="0" fontId="13" fillId="0" borderId="0" xfId="33" applyFont="1" applyAlignment="1">
      <alignment vertical="center" wrapText="1"/>
    </xf>
    <xf numFmtId="0" fontId="4" fillId="0" borderId="19" xfId="33" applyFont="1" applyBorder="1" applyAlignment="1">
      <alignment horizontal="center"/>
    </xf>
    <xf numFmtId="0" fontId="4" fillId="0" borderId="55" xfId="33" applyFont="1" applyBorder="1" applyAlignment="1">
      <alignment horizontal="center"/>
    </xf>
    <xf numFmtId="0" fontId="4" fillId="0" borderId="59" xfId="33" applyFont="1" applyBorder="1" applyAlignment="1">
      <alignment horizontal="center"/>
    </xf>
    <xf numFmtId="0" fontId="4" fillId="0" borderId="9" xfId="33" applyFont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0" fillId="0" borderId="44" xfId="2" applyFont="1" applyFill="1" applyBorder="1" applyAlignment="1">
      <alignment horizontal="center" vertical="center" wrapText="1"/>
    </xf>
    <xf numFmtId="0" fontId="19" fillId="0" borderId="44" xfId="36" applyFont="1" applyFill="1" applyBorder="1" applyAlignment="1">
      <alignment horizontal="center" vertical="center" wrapText="1"/>
    </xf>
    <xf numFmtId="0" fontId="19" fillId="0" borderId="45" xfId="31" applyFont="1" applyFill="1" applyBorder="1" applyAlignment="1">
      <alignment horizontal="center" vertical="center" wrapText="1"/>
    </xf>
    <xf numFmtId="0" fontId="19" fillId="0" borderId="19" xfId="31" applyFont="1" applyFill="1" applyBorder="1" applyAlignment="1">
      <alignment horizontal="center" vertical="center" wrapText="1"/>
    </xf>
    <xf numFmtId="0" fontId="19" fillId="0" borderId="29" xfId="31" applyFont="1" applyFill="1" applyBorder="1" applyAlignment="1">
      <alignment horizontal="center" vertical="center" wrapText="1"/>
    </xf>
    <xf numFmtId="0" fontId="16" fillId="0" borderId="0" xfId="2" applyFont="1" applyAlignment="1"/>
    <xf numFmtId="0" fontId="23" fillId="0" borderId="0" xfId="2" applyFont="1" applyFill="1"/>
    <xf numFmtId="3" fontId="4" fillId="2" borderId="28" xfId="33" applyNumberFormat="1" applyFont="1" applyFill="1" applyBorder="1"/>
    <xf numFmtId="3" fontId="4" fillId="2" borderId="44" xfId="33" applyNumberFormat="1" applyFont="1" applyFill="1" applyBorder="1"/>
    <xf numFmtId="3" fontId="4" fillId="2" borderId="54" xfId="33" applyNumberFormat="1" applyFont="1" applyFill="1" applyBorder="1"/>
    <xf numFmtId="0" fontId="4" fillId="2" borderId="19" xfId="33" applyFont="1" applyFill="1" applyBorder="1" applyAlignment="1">
      <alignment horizontal="center"/>
    </xf>
    <xf numFmtId="3" fontId="4" fillId="0" borderId="32" xfId="33" applyNumberFormat="1" applyFont="1" applyBorder="1"/>
    <xf numFmtId="3" fontId="4" fillId="0" borderId="66" xfId="33" applyNumberFormat="1" applyFont="1" applyBorder="1"/>
    <xf numFmtId="3" fontId="4" fillId="2" borderId="22" xfId="33" applyNumberFormat="1" applyFont="1" applyFill="1" applyBorder="1"/>
    <xf numFmtId="3" fontId="4" fillId="2" borderId="64" xfId="33" applyNumberFormat="1" applyFont="1" applyFill="1" applyBorder="1"/>
    <xf numFmtId="0" fontId="4" fillId="0" borderId="28" xfId="12" applyFont="1" applyBorder="1" applyAlignment="1">
      <alignment horizontal="center" vertical="center" wrapText="1"/>
    </xf>
    <xf numFmtId="0" fontId="4" fillId="0" borderId="44" xfId="12" applyFont="1" applyBorder="1" applyAlignment="1">
      <alignment horizontal="center" vertical="center" wrapText="1"/>
    </xf>
    <xf numFmtId="0" fontId="4" fillId="0" borderId="54" xfId="12" applyFont="1" applyBorder="1" applyAlignment="1">
      <alignment horizontal="center" vertical="center" wrapText="1"/>
    </xf>
    <xf numFmtId="0" fontId="4" fillId="0" borderId="19" xfId="33" applyFont="1" applyBorder="1" applyAlignment="1">
      <alignment horizontal="center" vertical="center"/>
    </xf>
    <xf numFmtId="0" fontId="20" fillId="0" borderId="0" xfId="33" applyFont="1"/>
    <xf numFmtId="3" fontId="4" fillId="0" borderId="28" xfId="33" applyNumberFormat="1" applyFont="1" applyBorder="1"/>
    <xf numFmtId="3" fontId="4" fillId="0" borderId="65" xfId="33" applyNumberFormat="1" applyFont="1" applyBorder="1"/>
    <xf numFmtId="3" fontId="4" fillId="0" borderId="57" xfId="33" applyNumberFormat="1" applyFont="1" applyBorder="1"/>
    <xf numFmtId="3" fontId="4" fillId="0" borderId="58" xfId="33" applyNumberFormat="1" applyFont="1" applyBorder="1"/>
    <xf numFmtId="3" fontId="4" fillId="0" borderId="61" xfId="33" applyNumberFormat="1" applyFont="1" applyBorder="1"/>
    <xf numFmtId="3" fontId="4" fillId="0" borderId="62" xfId="33" applyNumberFormat="1" applyFont="1" applyBorder="1"/>
    <xf numFmtId="3" fontId="4" fillId="0" borderId="24" xfId="33" applyNumberFormat="1" applyFont="1" applyBorder="1"/>
    <xf numFmtId="3" fontId="4" fillId="0" borderId="22" xfId="33" applyNumberFormat="1" applyFont="1" applyBorder="1"/>
    <xf numFmtId="3" fontId="4" fillId="0" borderId="64" xfId="33" applyNumberFormat="1" applyFont="1" applyBorder="1"/>
    <xf numFmtId="0" fontId="4" fillId="0" borderId="28" xfId="33" applyFont="1" applyBorder="1" applyAlignment="1">
      <alignment horizontal="center"/>
    </xf>
    <xf numFmtId="0" fontId="4" fillId="0" borderId="44" xfId="33" applyFont="1" applyBorder="1" applyAlignment="1">
      <alignment horizontal="center"/>
    </xf>
    <xf numFmtId="0" fontId="4" fillId="0" borderId="54" xfId="33" applyFont="1" applyBorder="1" applyAlignment="1">
      <alignment horizontal="center"/>
    </xf>
    <xf numFmtId="0" fontId="4" fillId="0" borderId="0" xfId="37"/>
    <xf numFmtId="3" fontId="4" fillId="0" borderId="39" xfId="37" applyNumberFormat="1" applyBorder="1"/>
    <xf numFmtId="3" fontId="4" fillId="0" borderId="40" xfId="37" applyNumberFormat="1" applyBorder="1"/>
    <xf numFmtId="3" fontId="4" fillId="0" borderId="32" xfId="37" applyNumberFormat="1" applyBorder="1"/>
    <xf numFmtId="3" fontId="4" fillId="0" borderId="53" xfId="37" applyNumberFormat="1" applyBorder="1"/>
    <xf numFmtId="3" fontId="4" fillId="0" borderId="66" xfId="37" applyNumberFormat="1" applyBorder="1"/>
    <xf numFmtId="3" fontId="4" fillId="0" borderId="61" xfId="37" applyNumberFormat="1" applyBorder="1"/>
    <xf numFmtId="3" fontId="4" fillId="0" borderId="24" xfId="37" applyNumberFormat="1" applyBorder="1"/>
    <xf numFmtId="3" fontId="4" fillId="0" borderId="22" xfId="37" applyNumberFormat="1" applyBorder="1"/>
    <xf numFmtId="0" fontId="4" fillId="0" borderId="28" xfId="37" applyBorder="1" applyAlignment="1">
      <alignment horizontal="center"/>
    </xf>
    <xf numFmtId="0" fontId="4" fillId="0" borderId="44" xfId="37" applyBorder="1" applyAlignment="1">
      <alignment horizontal="center"/>
    </xf>
    <xf numFmtId="0" fontId="12" fillId="0" borderId="0" xfId="33"/>
    <xf numFmtId="0" fontId="24" fillId="0" borderId="0" xfId="33" applyFont="1" applyAlignment="1"/>
    <xf numFmtId="3" fontId="12" fillId="0" borderId="0" xfId="33" applyNumberFormat="1"/>
    <xf numFmtId="0" fontId="12" fillId="0" borderId="0" xfId="33" applyAlignment="1">
      <alignment wrapText="1"/>
    </xf>
    <xf numFmtId="0" fontId="12" fillId="0" borderId="0" xfId="33" applyAlignment="1"/>
    <xf numFmtId="0" fontId="24" fillId="0" borderId="0" xfId="33" applyFont="1"/>
    <xf numFmtId="3" fontId="20" fillId="0" borderId="18" xfId="33" applyNumberFormat="1" applyFont="1" applyBorder="1"/>
    <xf numFmtId="0" fontId="4" fillId="0" borderId="0" xfId="33" applyFont="1" applyFill="1"/>
    <xf numFmtId="3" fontId="20" fillId="0" borderId="13" xfId="33" applyNumberFormat="1" applyFont="1" applyBorder="1"/>
    <xf numFmtId="3" fontId="20" fillId="0" borderId="5" xfId="33" applyNumberFormat="1" applyFont="1" applyBorder="1"/>
    <xf numFmtId="0" fontId="4" fillId="0" borderId="15" xfId="33" applyFont="1" applyBorder="1"/>
    <xf numFmtId="0" fontId="4" fillId="0" borderId="18" xfId="12" applyFont="1" applyBorder="1" applyAlignment="1">
      <alignment horizontal="center" vertical="center" wrapText="1"/>
    </xf>
    <xf numFmtId="3" fontId="18" fillId="0" borderId="0" xfId="33" applyNumberFormat="1" applyFont="1"/>
    <xf numFmtId="3" fontId="4" fillId="0" borderId="53" xfId="33" applyNumberFormat="1" applyFont="1" applyBorder="1" applyAlignment="1">
      <alignment vertical="center"/>
    </xf>
    <xf numFmtId="0" fontId="20" fillId="0" borderId="0" xfId="33" applyFont="1" applyAlignment="1">
      <alignment vertical="center"/>
    </xf>
    <xf numFmtId="3" fontId="4" fillId="0" borderId="53" xfId="33" applyNumberFormat="1" applyFont="1" applyBorder="1"/>
    <xf numFmtId="3" fontId="4" fillId="0" borderId="11" xfId="33" applyNumberFormat="1" applyFont="1" applyBorder="1"/>
    <xf numFmtId="49" fontId="4" fillId="0" borderId="32" xfId="33" applyNumberFormat="1" applyFont="1" applyBorder="1" applyAlignment="1">
      <alignment horizontal="right"/>
    </xf>
    <xf numFmtId="0" fontId="4" fillId="0" borderId="31" xfId="33" applyFont="1" applyBorder="1" applyAlignment="1">
      <alignment wrapText="1"/>
    </xf>
    <xf numFmtId="3" fontId="4" fillId="0" borderId="6" xfId="33" applyNumberFormat="1" applyFont="1" applyBorder="1"/>
    <xf numFmtId="49" fontId="4" fillId="0" borderId="65" xfId="33" applyNumberFormat="1" applyFont="1" applyBorder="1" applyAlignment="1">
      <alignment horizontal="right"/>
    </xf>
    <xf numFmtId="0" fontId="4" fillId="0" borderId="68" xfId="33" applyFont="1" applyBorder="1" applyAlignment="1">
      <alignment wrapText="1"/>
    </xf>
    <xf numFmtId="49" fontId="4" fillId="0" borderId="66" xfId="33" applyNumberFormat="1" applyFont="1" applyBorder="1" applyAlignment="1">
      <alignment horizontal="right"/>
    </xf>
    <xf numFmtId="0" fontId="4" fillId="0" borderId="67" xfId="33" applyFont="1" applyBorder="1" applyAlignment="1">
      <alignment wrapText="1"/>
    </xf>
    <xf numFmtId="49" fontId="4" fillId="0" borderId="24" xfId="33" applyNumberFormat="1" applyFont="1" applyBorder="1" applyAlignment="1">
      <alignment horizontal="right"/>
    </xf>
    <xf numFmtId="0" fontId="4" fillId="0" borderId="26" xfId="33" applyFont="1" applyBorder="1" applyAlignment="1">
      <alignment wrapText="1"/>
    </xf>
    <xf numFmtId="0" fontId="4" fillId="0" borderId="44" xfId="33" applyFont="1" applyBorder="1" applyAlignment="1">
      <alignment horizontal="center" vertical="center" wrapText="1"/>
    </xf>
    <xf numFmtId="0" fontId="4" fillId="0" borderId="45" xfId="33" applyFont="1" applyBorder="1" applyAlignment="1">
      <alignment horizontal="center" vertical="center" wrapText="1"/>
    </xf>
    <xf numFmtId="0" fontId="25" fillId="0" borderId="0" xfId="33" applyFont="1"/>
    <xf numFmtId="0" fontId="15" fillId="0" borderId="0" xfId="5" applyFont="1"/>
    <xf numFmtId="0" fontId="2" fillId="0" borderId="0" xfId="5" applyFont="1" applyBorder="1"/>
    <xf numFmtId="0" fontId="2" fillId="0" borderId="0" xfId="5" applyFont="1"/>
    <xf numFmtId="3" fontId="2" fillId="0" borderId="0" xfId="5" applyNumberFormat="1" applyFont="1"/>
    <xf numFmtId="3" fontId="4" fillId="0" borderId="37" xfId="39" applyNumberFormat="1" applyFont="1" applyBorder="1"/>
    <xf numFmtId="3" fontId="2" fillId="0" borderId="28" xfId="5" applyNumberFormat="1" applyFont="1" applyBorder="1" applyAlignment="1">
      <alignment horizontal="right"/>
    </xf>
    <xf numFmtId="3" fontId="2" fillId="0" borderId="45" xfId="5" applyNumberFormat="1" applyFont="1" applyBorder="1"/>
    <xf numFmtId="3" fontId="2" fillId="0" borderId="71" xfId="5" applyNumberFormat="1" applyFont="1" applyBorder="1" applyAlignment="1">
      <alignment horizontal="right"/>
    </xf>
    <xf numFmtId="3" fontId="2" fillId="0" borderId="29" xfId="5" applyNumberFormat="1" applyFont="1" applyBorder="1"/>
    <xf numFmtId="3" fontId="2" fillId="0" borderId="32" xfId="5" applyNumberFormat="1" applyFont="1" applyBorder="1"/>
    <xf numFmtId="3" fontId="2" fillId="0" borderId="31" xfId="5" applyNumberFormat="1" applyFont="1" applyBorder="1"/>
    <xf numFmtId="3" fontId="2" fillId="0" borderId="26" xfId="5" applyNumberFormat="1" applyFont="1" applyBorder="1"/>
    <xf numFmtId="3" fontId="2" fillId="0" borderId="24" xfId="5" applyNumberFormat="1" applyFont="1" applyBorder="1"/>
    <xf numFmtId="3" fontId="2" fillId="0" borderId="75" xfId="5" applyNumberFormat="1" applyFont="1" applyBorder="1"/>
    <xf numFmtId="0" fontId="2" fillId="0" borderId="27" xfId="5" applyFont="1" applyBorder="1"/>
    <xf numFmtId="0" fontId="2" fillId="0" borderId="32" xfId="5" applyFont="1" applyBorder="1" applyAlignment="1">
      <alignment horizontal="center"/>
    </xf>
    <xf numFmtId="0" fontId="2" fillId="0" borderId="31" xfId="5" applyFont="1" applyBorder="1" applyAlignment="1">
      <alignment horizontal="center"/>
    </xf>
    <xf numFmtId="0" fontId="6" fillId="0" borderId="0" xfId="18"/>
    <xf numFmtId="4" fontId="4" fillId="0" borderId="45" xfId="33" applyNumberFormat="1" applyFont="1" applyFill="1" applyBorder="1"/>
    <xf numFmtId="4" fontId="4" fillId="0" borderId="45" xfId="33" applyNumberFormat="1" applyFont="1" applyBorder="1"/>
    <xf numFmtId="0" fontId="4" fillId="0" borderId="55" xfId="33" applyFont="1" applyBorder="1"/>
    <xf numFmtId="4" fontId="4" fillId="0" borderId="66" xfId="33" applyNumberFormat="1" applyFont="1" applyBorder="1"/>
    <xf numFmtId="4" fontId="4" fillId="0" borderId="61" xfId="33" applyNumberFormat="1" applyFont="1" applyBorder="1"/>
    <xf numFmtId="4" fontId="4" fillId="0" borderId="67" xfId="33" applyNumberFormat="1" applyFont="1" applyBorder="1"/>
    <xf numFmtId="4" fontId="4" fillId="0" borderId="26" xfId="33" applyNumberFormat="1" applyFont="1" applyBorder="1"/>
    <xf numFmtId="0" fontId="4" fillId="0" borderId="53" xfId="12" applyFont="1" applyBorder="1" applyAlignment="1">
      <alignment horizontal="center"/>
    </xf>
    <xf numFmtId="0" fontId="4" fillId="0" borderId="53" xfId="33" applyFont="1" applyBorder="1" applyAlignment="1">
      <alignment horizontal="center"/>
    </xf>
    <xf numFmtId="0" fontId="13" fillId="0" borderId="0" xfId="33" applyFont="1" applyBorder="1" applyAlignment="1">
      <alignment horizontal="left"/>
    </xf>
    <xf numFmtId="166" fontId="4" fillId="0" borderId="54" xfId="12" applyNumberFormat="1" applyFont="1" applyBorder="1"/>
    <xf numFmtId="164" fontId="4" fillId="0" borderId="24" xfId="33" applyNumberFormat="1" applyFont="1" applyBorder="1"/>
    <xf numFmtId="166" fontId="4" fillId="0" borderId="61" xfId="33" applyNumberFormat="1" applyFont="1" applyBorder="1"/>
    <xf numFmtId="0" fontId="4" fillId="0" borderId="35" xfId="33" applyFont="1" applyBorder="1" applyAlignment="1">
      <alignment horizontal="center"/>
    </xf>
    <xf numFmtId="3" fontId="4" fillId="0" borderId="28" xfId="33" applyNumberFormat="1" applyFont="1" applyBorder="1" applyAlignment="1">
      <alignment vertical="center"/>
    </xf>
    <xf numFmtId="3" fontId="4" fillId="0" borderId="44" xfId="33" applyNumberFormat="1" applyFont="1" applyBorder="1" applyAlignment="1">
      <alignment vertical="center"/>
    </xf>
    <xf numFmtId="3" fontId="4" fillId="0" borderId="45" xfId="33" applyNumberFormat="1" applyFont="1" applyBorder="1" applyAlignment="1">
      <alignment vertical="center"/>
    </xf>
    <xf numFmtId="0" fontId="4" fillId="0" borderId="19" xfId="33" applyFont="1" applyFill="1" applyBorder="1"/>
    <xf numFmtId="3" fontId="4" fillId="0" borderId="67" xfId="33" applyNumberFormat="1" applyFont="1" applyBorder="1"/>
    <xf numFmtId="3" fontId="4" fillId="0" borderId="26" xfId="33" applyNumberFormat="1" applyFont="1" applyBorder="1"/>
    <xf numFmtId="0" fontId="4" fillId="0" borderId="53" xfId="33" applyFont="1" applyBorder="1" applyAlignment="1">
      <alignment horizontal="center" vertical="center" wrapText="1"/>
    </xf>
    <xf numFmtId="0" fontId="17" fillId="0" borderId="0" xfId="33" applyFont="1"/>
    <xf numFmtId="0" fontId="4" fillId="0" borderId="45" xfId="33" applyFont="1" applyBorder="1" applyAlignment="1">
      <alignment horizontal="center"/>
    </xf>
    <xf numFmtId="164" fontId="4" fillId="0" borderId="44" xfId="33" applyNumberFormat="1" applyFont="1" applyBorder="1"/>
    <xf numFmtId="164" fontId="4" fillId="0" borderId="45" xfId="33" applyNumberFormat="1" applyFont="1" applyBorder="1"/>
    <xf numFmtId="0" fontId="12" fillId="0" borderId="10" xfId="33" applyFont="1" applyBorder="1" applyAlignment="1">
      <alignment horizontal="center"/>
    </xf>
    <xf numFmtId="0" fontId="12" fillId="0" borderId="9" xfId="33" applyBorder="1" applyAlignment="1">
      <alignment horizontal="center"/>
    </xf>
    <xf numFmtId="0" fontId="12" fillId="0" borderId="9" xfId="33" applyFont="1" applyBorder="1" applyAlignment="1">
      <alignment horizontal="center"/>
    </xf>
    <xf numFmtId="0" fontId="12" fillId="0" borderId="10" xfId="33" applyBorder="1" applyAlignment="1">
      <alignment horizontal="center"/>
    </xf>
    <xf numFmtId="0" fontId="12" fillId="0" borderId="30" xfId="33" applyBorder="1" applyAlignment="1">
      <alignment horizontal="center"/>
    </xf>
    <xf numFmtId="0" fontId="4" fillId="0" borderId="0" xfId="33" applyFont="1" applyAlignment="1">
      <alignment wrapText="1"/>
    </xf>
    <xf numFmtId="3" fontId="12" fillId="0" borderId="63" xfId="33" applyNumberFormat="1" applyBorder="1"/>
    <xf numFmtId="0" fontId="4" fillId="0" borderId="0" xfId="2" applyFont="1" applyFill="1" applyBorder="1"/>
    <xf numFmtId="0" fontId="20" fillId="0" borderId="0" xfId="2" applyFont="1" applyFill="1" applyBorder="1"/>
    <xf numFmtId="3" fontId="20" fillId="0" borderId="32" xfId="2" applyNumberFormat="1" applyFont="1" applyFill="1" applyBorder="1" applyAlignment="1">
      <alignment horizontal="right"/>
    </xf>
    <xf numFmtId="3" fontId="20" fillId="0" borderId="53" xfId="2" applyNumberFormat="1" applyFont="1" applyFill="1" applyBorder="1" applyAlignment="1">
      <alignment horizontal="right"/>
    </xf>
    <xf numFmtId="0" fontId="20" fillId="0" borderId="53" xfId="2" applyFont="1" applyFill="1" applyBorder="1"/>
    <xf numFmtId="3" fontId="20" fillId="0" borderId="22" xfId="2" applyNumberFormat="1" applyFont="1" applyFill="1" applyBorder="1" applyAlignment="1">
      <alignment horizontal="right"/>
    </xf>
    <xf numFmtId="0" fontId="20" fillId="0" borderId="22" xfId="2" applyFont="1" applyFill="1" applyBorder="1"/>
    <xf numFmtId="0" fontId="20" fillId="0" borderId="28" xfId="2" applyFont="1" applyFill="1" applyBorder="1" applyAlignment="1">
      <alignment horizontal="center" vertical="center" wrapText="1"/>
    </xf>
    <xf numFmtId="0" fontId="4" fillId="0" borderId="0" xfId="33" applyFont="1" applyFill="1" applyBorder="1"/>
    <xf numFmtId="0" fontId="13" fillId="0" borderId="0" xfId="33" applyFont="1" applyFill="1" applyBorder="1"/>
    <xf numFmtId="0" fontId="3" fillId="0" borderId="0" xfId="11" applyFont="1" applyFill="1"/>
    <xf numFmtId="164" fontId="10" fillId="0" borderId="28" xfId="11" applyNumberFormat="1" applyFont="1" applyFill="1" applyBorder="1" applyAlignment="1">
      <alignment horizontal="right"/>
    </xf>
    <xf numFmtId="3" fontId="10" fillId="0" borderId="45" xfId="11" applyNumberFormat="1" applyFont="1" applyFill="1" applyBorder="1" applyAlignment="1">
      <alignment horizontal="right"/>
    </xf>
    <xf numFmtId="3" fontId="10" fillId="0" borderId="28" xfId="11" applyNumberFormat="1" applyFont="1" applyFill="1" applyBorder="1" applyAlignment="1">
      <alignment horizontal="right"/>
    </xf>
    <xf numFmtId="0" fontId="10" fillId="0" borderId="29" xfId="11" applyFont="1" applyFill="1" applyBorder="1" applyAlignment="1">
      <alignment horizontal="left"/>
    </xf>
    <xf numFmtId="3" fontId="3" fillId="0" borderId="68" xfId="11" applyNumberFormat="1" applyFont="1" applyFill="1" applyBorder="1" applyAlignment="1">
      <alignment horizontal="right"/>
    </xf>
    <xf numFmtId="3" fontId="3" fillId="0" borderId="65" xfId="11" applyNumberFormat="1" applyFont="1" applyFill="1" applyBorder="1" applyAlignment="1">
      <alignment horizontal="right"/>
    </xf>
    <xf numFmtId="0" fontId="3" fillId="0" borderId="74" xfId="11" applyFont="1" applyFill="1" applyBorder="1" applyAlignment="1">
      <alignment horizontal="left"/>
    </xf>
    <xf numFmtId="3" fontId="3" fillId="0" borderId="79" xfId="11" applyNumberFormat="1" applyFont="1" applyFill="1" applyBorder="1" applyAlignment="1">
      <alignment horizontal="right"/>
    </xf>
    <xf numFmtId="3" fontId="3" fillId="0" borderId="66" xfId="11" applyNumberFormat="1" applyFont="1" applyFill="1" applyBorder="1" applyAlignment="1">
      <alignment horizontal="right"/>
    </xf>
    <xf numFmtId="0" fontId="3" fillId="0" borderId="69" xfId="11" applyFont="1" applyFill="1" applyBorder="1" applyAlignment="1">
      <alignment horizontal="left"/>
    </xf>
    <xf numFmtId="164" fontId="3" fillId="0" borderId="8" xfId="11" applyNumberFormat="1" applyFont="1" applyFill="1" applyBorder="1" applyAlignment="1">
      <alignment horizontal="right"/>
    </xf>
    <xf numFmtId="3" fontId="3" fillId="0" borderId="42" xfId="11" applyNumberFormat="1" applyFont="1" applyFill="1" applyBorder="1" applyAlignment="1">
      <alignment horizontal="right"/>
    </xf>
    <xf numFmtId="3" fontId="3" fillId="0" borderId="7" xfId="11" applyNumberFormat="1" applyFont="1" applyFill="1" applyBorder="1" applyAlignment="1">
      <alignment horizontal="right"/>
    </xf>
    <xf numFmtId="3" fontId="3" fillId="0" borderId="24" xfId="11" applyNumberFormat="1" applyFont="1" applyFill="1" applyBorder="1" applyAlignment="1">
      <alignment horizontal="right"/>
    </xf>
    <xf numFmtId="3" fontId="3" fillId="0" borderId="22" xfId="11" applyNumberFormat="1" applyFont="1" applyFill="1" applyBorder="1" applyAlignment="1">
      <alignment horizontal="right"/>
    </xf>
    <xf numFmtId="3" fontId="3" fillId="0" borderId="26" xfId="11" applyNumberFormat="1" applyFont="1" applyFill="1" applyBorder="1" applyAlignment="1">
      <alignment horizontal="right"/>
    </xf>
    <xf numFmtId="0" fontId="3" fillId="0" borderId="27" xfId="11" applyFont="1" applyFill="1" applyBorder="1" applyAlignment="1">
      <alignment horizontal="left"/>
    </xf>
    <xf numFmtId="0" fontId="10" fillId="0" borderId="32" xfId="11" applyFont="1" applyFill="1" applyBorder="1" applyAlignment="1">
      <alignment horizontal="center" vertical="center" wrapText="1"/>
    </xf>
    <xf numFmtId="0" fontId="10" fillId="0" borderId="31" xfId="11" applyFont="1" applyFill="1" applyBorder="1" applyAlignment="1">
      <alignment horizontal="center" vertical="center"/>
    </xf>
    <xf numFmtId="0" fontId="10" fillId="0" borderId="0" xfId="11" applyFont="1" applyFill="1" applyAlignment="1">
      <alignment horizontal="left"/>
    </xf>
    <xf numFmtId="0" fontId="10" fillId="0" borderId="0" xfId="11" applyFont="1" applyFill="1"/>
    <xf numFmtId="0" fontId="4" fillId="0" borderId="0" xfId="11" applyFont="1" applyFill="1"/>
    <xf numFmtId="0" fontId="28" fillId="0" borderId="0" xfId="11" applyFont="1" applyFill="1"/>
    <xf numFmtId="168" fontId="3" fillId="0" borderId="0" xfId="11" applyNumberFormat="1" applyFont="1" applyFill="1"/>
    <xf numFmtId="3" fontId="3" fillId="0" borderId="63" xfId="11" applyNumberFormat="1" applyFont="1" applyFill="1" applyBorder="1" applyAlignment="1">
      <alignment horizontal="right"/>
    </xf>
    <xf numFmtId="164" fontId="3" fillId="0" borderId="0" xfId="11" applyNumberFormat="1" applyFont="1" applyFill="1"/>
    <xf numFmtId="164" fontId="10" fillId="0" borderId="54" xfId="11" applyNumberFormat="1" applyFont="1" applyFill="1" applyBorder="1" applyAlignment="1">
      <alignment horizontal="right"/>
    </xf>
    <xf numFmtId="164" fontId="3" fillId="0" borderId="32" xfId="11" applyNumberFormat="1" applyFont="1" applyFill="1" applyBorder="1" applyAlignment="1">
      <alignment horizontal="right"/>
    </xf>
    <xf numFmtId="3" fontId="3" fillId="0" borderId="53" xfId="11" applyNumberFormat="1" applyFont="1" applyFill="1" applyBorder="1" applyAlignment="1">
      <alignment horizontal="right"/>
    </xf>
    <xf numFmtId="164" fontId="3" fillId="0" borderId="53" xfId="11" applyNumberFormat="1" applyFont="1" applyFill="1" applyBorder="1" applyAlignment="1">
      <alignment horizontal="right"/>
    </xf>
    <xf numFmtId="3" fontId="3" fillId="0" borderId="31" xfId="11" applyNumberFormat="1" applyFont="1" applyFill="1" applyBorder="1" applyAlignment="1">
      <alignment horizontal="right"/>
    </xf>
    <xf numFmtId="164" fontId="3" fillId="0" borderId="42" xfId="11" applyNumberFormat="1" applyFont="1" applyFill="1" applyBorder="1" applyAlignment="1">
      <alignment horizontal="right"/>
    </xf>
    <xf numFmtId="164" fontId="4" fillId="0" borderId="0" xfId="11" applyNumberFormat="1" applyFont="1" applyFill="1"/>
    <xf numFmtId="3" fontId="10" fillId="0" borderId="19" xfId="11" applyNumberFormat="1" applyFont="1" applyFill="1" applyBorder="1" applyAlignment="1">
      <alignment horizontal="right"/>
    </xf>
    <xf numFmtId="3" fontId="3" fillId="0" borderId="55" xfId="11" applyNumberFormat="1" applyFont="1" applyFill="1" applyBorder="1" applyAlignment="1">
      <alignment horizontal="right"/>
    </xf>
    <xf numFmtId="3" fontId="3" fillId="0" borderId="59" xfId="11" applyNumberFormat="1" applyFont="1" applyFill="1" applyBorder="1" applyAlignment="1">
      <alignment horizontal="right"/>
    </xf>
    <xf numFmtId="3" fontId="3" fillId="0" borderId="9" xfId="11" applyNumberFormat="1" applyFont="1" applyFill="1" applyBorder="1" applyAlignment="1">
      <alignment horizontal="right"/>
    </xf>
    <xf numFmtId="0" fontId="10" fillId="0" borderId="31" xfId="11" applyFont="1" applyFill="1" applyBorder="1" applyAlignment="1">
      <alignment horizontal="center" vertical="center" wrapText="1"/>
    </xf>
    <xf numFmtId="0" fontId="13" fillId="0" borderId="0" xfId="33" applyFont="1" applyFill="1" applyBorder="1" applyAlignment="1"/>
    <xf numFmtId="0" fontId="3" fillId="0" borderId="0" xfId="11" applyFont="1" applyFill="1" applyBorder="1"/>
    <xf numFmtId="3" fontId="3" fillId="0" borderId="10" xfId="11" applyNumberFormat="1" applyFont="1" applyFill="1" applyBorder="1" applyAlignment="1">
      <alignment horizontal="right" indent="4"/>
    </xf>
    <xf numFmtId="3" fontId="3" fillId="0" borderId="32" xfId="11" applyNumberFormat="1" applyFont="1" applyFill="1" applyBorder="1" applyAlignment="1">
      <alignment horizontal="right" indent="4"/>
    </xf>
    <xf numFmtId="3" fontId="3" fillId="0" borderId="31" xfId="11" applyNumberFormat="1" applyFont="1" applyFill="1" applyBorder="1" applyAlignment="1">
      <alignment horizontal="right" indent="4"/>
    </xf>
    <xf numFmtId="0" fontId="3" fillId="0" borderId="10" xfId="11" applyFont="1" applyFill="1" applyBorder="1"/>
    <xf numFmtId="3" fontId="3" fillId="0" borderId="59" xfId="11" applyNumberFormat="1" applyFont="1" applyFill="1" applyBorder="1" applyAlignment="1">
      <alignment horizontal="right" indent="4"/>
    </xf>
    <xf numFmtId="3" fontId="3" fillId="0" borderId="79" xfId="11" applyNumberFormat="1" applyFont="1" applyFill="1" applyBorder="1" applyAlignment="1">
      <alignment horizontal="right" indent="4"/>
    </xf>
    <xf numFmtId="0" fontId="3" fillId="0" borderId="59" xfId="11" applyFont="1" applyFill="1" applyBorder="1"/>
    <xf numFmtId="3" fontId="3" fillId="0" borderId="9" xfId="11" applyNumberFormat="1" applyFont="1" applyFill="1" applyBorder="1" applyAlignment="1">
      <alignment horizontal="right" indent="4"/>
    </xf>
    <xf numFmtId="3" fontId="3" fillId="0" borderId="24" xfId="11" applyNumberFormat="1" applyFont="1" applyFill="1" applyBorder="1" applyAlignment="1">
      <alignment horizontal="right" indent="4"/>
    </xf>
    <xf numFmtId="3" fontId="3" fillId="0" borderId="26" xfId="11" applyNumberFormat="1" applyFont="1" applyFill="1" applyBorder="1" applyAlignment="1">
      <alignment horizontal="right" indent="4"/>
    </xf>
    <xf numFmtId="0" fontId="3" fillId="0" borderId="9" xfId="11" applyFont="1" applyFill="1" applyBorder="1"/>
    <xf numFmtId="0" fontId="4" fillId="0" borderId="28" xfId="12" applyFont="1" applyBorder="1"/>
    <xf numFmtId="3" fontId="4" fillId="0" borderId="54" xfId="12" applyNumberFormat="1" applyFont="1" applyBorder="1"/>
    <xf numFmtId="0" fontId="4" fillId="0" borderId="19" xfId="12" applyFont="1" applyBorder="1"/>
    <xf numFmtId="0" fontId="4" fillId="0" borderId="19" xfId="12" applyFont="1" applyBorder="1" applyAlignment="1"/>
    <xf numFmtId="3" fontId="4" fillId="0" borderId="59" xfId="12" applyNumberFormat="1" applyFont="1" applyFill="1" applyBorder="1"/>
    <xf numFmtId="3" fontId="4" fillId="0" borderId="24" xfId="12" applyNumberFormat="1" applyFont="1" applyBorder="1"/>
    <xf numFmtId="3" fontId="4" fillId="0" borderId="22" xfId="12" applyNumberFormat="1" applyFont="1" applyBorder="1"/>
    <xf numFmtId="3" fontId="4" fillId="0" borderId="64" xfId="12" applyNumberFormat="1" applyFont="1" applyBorder="1"/>
    <xf numFmtId="3" fontId="4" fillId="0" borderId="75" xfId="12" applyNumberFormat="1" applyFont="1" applyBorder="1"/>
    <xf numFmtId="3" fontId="4" fillId="0" borderId="9" xfId="12" applyNumberFormat="1" applyFont="1" applyBorder="1"/>
    <xf numFmtId="0" fontId="4" fillId="0" borderId="71" xfId="12" applyFont="1" applyBorder="1" applyAlignment="1">
      <alignment horizontal="center" vertical="center" wrapText="1"/>
    </xf>
    <xf numFmtId="0" fontId="4" fillId="0" borderId="19" xfId="12" applyFont="1" applyBorder="1" applyAlignment="1">
      <alignment horizontal="center" vertical="center" wrapText="1"/>
    </xf>
    <xf numFmtId="0" fontId="3" fillId="0" borderId="0" xfId="10" applyFont="1" applyFill="1"/>
    <xf numFmtId="3" fontId="12" fillId="0" borderId="28" xfId="33" applyNumberFormat="1" applyFont="1" applyBorder="1"/>
    <xf numFmtId="3" fontId="12" fillId="0" borderId="24" xfId="33" applyNumberFormat="1" applyFont="1" applyBorder="1"/>
    <xf numFmtId="3" fontId="12" fillId="0" borderId="22" xfId="33" applyNumberFormat="1" applyFont="1" applyBorder="1"/>
    <xf numFmtId="4" fontId="12" fillId="0" borderId="22" xfId="33" applyNumberFormat="1" applyFont="1" applyBorder="1"/>
    <xf numFmtId="3" fontId="12" fillId="0" borderId="64" xfId="33" applyNumberFormat="1" applyFont="1" applyBorder="1"/>
    <xf numFmtId="3" fontId="12" fillId="0" borderId="28" xfId="33" applyNumberFormat="1" applyBorder="1"/>
    <xf numFmtId="3" fontId="12" fillId="0" borderId="54" xfId="33" applyNumberFormat="1" applyBorder="1"/>
    <xf numFmtId="0" fontId="12" fillId="0" borderId="19" xfId="33" applyBorder="1" applyAlignment="1">
      <alignment horizontal="center"/>
    </xf>
    <xf numFmtId="3" fontId="12" fillId="0" borderId="65" xfId="33" applyNumberFormat="1" applyBorder="1"/>
    <xf numFmtId="3" fontId="12" fillId="0" borderId="66" xfId="33" applyNumberFormat="1" applyBorder="1"/>
    <xf numFmtId="3" fontId="12" fillId="0" borderId="61" xfId="33" applyNumberFormat="1" applyBorder="1"/>
    <xf numFmtId="0" fontId="12" fillId="0" borderId="59" xfId="33" applyBorder="1" applyAlignment="1">
      <alignment horizontal="center"/>
    </xf>
    <xf numFmtId="3" fontId="12" fillId="0" borderId="24" xfId="33" applyNumberFormat="1" applyBorder="1"/>
    <xf numFmtId="3" fontId="12" fillId="0" borderId="22" xfId="33" applyNumberFormat="1" applyBorder="1"/>
    <xf numFmtId="4" fontId="12" fillId="0" borderId="22" xfId="33" applyNumberFormat="1" applyBorder="1"/>
    <xf numFmtId="3" fontId="12" fillId="0" borderId="64" xfId="33" applyNumberFormat="1" applyBorder="1"/>
    <xf numFmtId="0" fontId="12" fillId="0" borderId="28" xfId="33" applyBorder="1" applyAlignment="1">
      <alignment horizontal="center" wrapText="1"/>
    </xf>
    <xf numFmtId="0" fontId="12" fillId="0" borderId="54" xfId="33" applyBorder="1" applyAlignment="1">
      <alignment horizontal="center" wrapText="1"/>
    </xf>
    <xf numFmtId="0" fontId="12" fillId="0" borderId="19" xfId="33" applyBorder="1" applyAlignment="1">
      <alignment horizontal="center" wrapText="1"/>
    </xf>
    <xf numFmtId="0" fontId="29" fillId="0" borderId="0" xfId="33" applyFont="1"/>
    <xf numFmtId="0" fontId="12" fillId="0" borderId="0" xfId="33" applyBorder="1"/>
    <xf numFmtId="3" fontId="12" fillId="0" borderId="0" xfId="33" applyNumberFormat="1" applyBorder="1"/>
    <xf numFmtId="0" fontId="12" fillId="0" borderId="0" xfId="33" applyBorder="1" applyAlignment="1">
      <alignment wrapText="1"/>
    </xf>
    <xf numFmtId="0" fontId="12" fillId="0" borderId="0" xfId="33" applyBorder="1" applyAlignment="1"/>
    <xf numFmtId="0" fontId="24" fillId="0" borderId="0" xfId="33" applyFont="1" applyBorder="1"/>
    <xf numFmtId="0" fontId="15" fillId="0" borderId="0" xfId="8" applyFont="1"/>
    <xf numFmtId="0" fontId="2" fillId="0" borderId="0" xfId="43" applyFont="1"/>
    <xf numFmtId="164" fontId="2" fillId="0" borderId="73" xfId="8" applyNumberFormat="1" applyFont="1" applyFill="1" applyBorder="1"/>
    <xf numFmtId="164" fontId="2" fillId="0" borderId="32" xfId="8" applyNumberFormat="1" applyFont="1" applyFill="1" applyBorder="1"/>
    <xf numFmtId="164" fontId="2" fillId="0" borderId="53" xfId="8" applyNumberFormat="1" applyFont="1" applyFill="1" applyBorder="1"/>
    <xf numFmtId="164" fontId="2" fillId="0" borderId="31" xfId="8" applyNumberFormat="1" applyFont="1" applyFill="1" applyBorder="1"/>
    <xf numFmtId="3" fontId="2" fillId="0" borderId="31" xfId="8" applyNumberFormat="1" applyFont="1" applyFill="1" applyBorder="1"/>
    <xf numFmtId="164" fontId="2" fillId="0" borderId="79" xfId="8" applyNumberFormat="1" applyFont="1" applyFill="1" applyBorder="1"/>
    <xf numFmtId="3" fontId="2" fillId="0" borderId="79" xfId="8" applyNumberFormat="1" applyFont="1" applyFill="1" applyBorder="1"/>
    <xf numFmtId="0" fontId="2" fillId="0" borderId="0" xfId="8" applyFont="1"/>
    <xf numFmtId="0" fontId="2" fillId="0" borderId="32" xfId="8" applyFont="1" applyFill="1" applyBorder="1" applyAlignment="1">
      <alignment horizontal="center" vertical="center" wrapText="1"/>
    </xf>
    <xf numFmtId="0" fontId="2" fillId="0" borderId="53" xfId="8" applyFont="1" applyFill="1" applyBorder="1" applyAlignment="1">
      <alignment horizontal="center" vertical="center" wrapText="1"/>
    </xf>
    <xf numFmtId="0" fontId="2" fillId="0" borderId="31" xfId="8" applyFont="1" applyFill="1" applyBorder="1" applyAlignment="1">
      <alignment horizontal="center" vertical="center" wrapText="1"/>
    </xf>
    <xf numFmtId="0" fontId="4" fillId="0" borderId="0" xfId="42" applyFont="1"/>
    <xf numFmtId="3" fontId="4" fillId="0" borderId="0" xfId="42" applyNumberFormat="1" applyFont="1"/>
    <xf numFmtId="3" fontId="4" fillId="0" borderId="32" xfId="42" applyNumberFormat="1" applyFont="1" applyBorder="1"/>
    <xf numFmtId="3" fontId="4" fillId="0" borderId="53" xfId="42" applyNumberFormat="1" applyFont="1" applyBorder="1"/>
    <xf numFmtId="3" fontId="4" fillId="0" borderId="84" xfId="42" applyNumberFormat="1" applyFont="1" applyBorder="1"/>
    <xf numFmtId="3" fontId="4" fillId="0" borderId="10" xfId="42" applyNumberFormat="1" applyFont="1" applyBorder="1"/>
    <xf numFmtId="0" fontId="4" fillId="0" borderId="10" xfId="42" applyFont="1" applyFill="1" applyBorder="1" applyAlignment="1"/>
    <xf numFmtId="3" fontId="4" fillId="0" borderId="59" xfId="42" applyNumberFormat="1" applyFont="1" applyBorder="1"/>
    <xf numFmtId="0" fontId="4" fillId="0" borderId="59" xfId="42" applyFont="1" applyFill="1" applyBorder="1" applyAlignment="1"/>
    <xf numFmtId="0" fontId="4" fillId="0" borderId="59" xfId="42" applyFont="1" applyBorder="1" applyAlignment="1"/>
    <xf numFmtId="3" fontId="4" fillId="0" borderId="30" xfId="42" applyNumberFormat="1" applyFont="1" applyBorder="1"/>
    <xf numFmtId="0" fontId="4" fillId="0" borderId="30" xfId="42" applyFont="1" applyBorder="1" applyAlignment="1"/>
    <xf numFmtId="0" fontId="4" fillId="0" borderId="28" xfId="42" applyFont="1" applyBorder="1" applyAlignment="1">
      <alignment horizontal="center" vertical="center" wrapText="1"/>
    </xf>
    <xf numFmtId="0" fontId="4" fillId="0" borderId="54" xfId="42" applyFont="1" applyBorder="1" applyAlignment="1">
      <alignment horizontal="center" vertical="center" wrapText="1"/>
    </xf>
    <xf numFmtId="0" fontId="4" fillId="0" borderId="19" xfId="42" applyFont="1" applyBorder="1" applyAlignment="1">
      <alignment horizontal="center" vertical="center" wrapText="1"/>
    </xf>
    <xf numFmtId="0" fontId="11" fillId="0" borderId="0" xfId="0" applyFont="1"/>
    <xf numFmtId="0" fontId="30" fillId="0" borderId="0" xfId="0" applyFont="1"/>
    <xf numFmtId="164" fontId="4" fillId="0" borderId="16" xfId="0" applyNumberFormat="1" applyFont="1" applyBorder="1"/>
    <xf numFmtId="3" fontId="4" fillId="0" borderId="17" xfId="0" applyNumberFormat="1" applyFont="1" applyBorder="1"/>
    <xf numFmtId="164" fontId="4" fillId="0" borderId="94" xfId="35" applyNumberFormat="1" applyFont="1" applyFill="1" applyBorder="1" applyAlignment="1">
      <alignment horizontal="right" wrapText="1"/>
    </xf>
    <xf numFmtId="3" fontId="4" fillId="0" borderId="95" xfId="35" applyNumberFormat="1" applyFont="1" applyFill="1" applyBorder="1" applyAlignment="1">
      <alignment horizontal="right" wrapText="1"/>
    </xf>
    <xf numFmtId="3" fontId="4" fillId="0" borderId="95" xfId="0" applyNumberFormat="1" applyFont="1" applyBorder="1"/>
    <xf numFmtId="0" fontId="4" fillId="0" borderId="96" xfId="12" applyFont="1" applyBorder="1"/>
    <xf numFmtId="164" fontId="4" fillId="0" borderId="97" xfId="35" applyNumberFormat="1" applyFont="1" applyFill="1" applyBorder="1" applyAlignment="1">
      <alignment horizontal="right" wrapText="1"/>
    </xf>
    <xf numFmtId="3" fontId="4" fillId="0" borderId="70" xfId="35" applyNumberFormat="1" applyFont="1" applyFill="1" applyBorder="1" applyAlignment="1">
      <alignment horizontal="right" wrapText="1"/>
    </xf>
    <xf numFmtId="3" fontId="4" fillId="0" borderId="70" xfId="0" applyNumberFormat="1" applyFont="1" applyBorder="1"/>
    <xf numFmtId="0" fontId="4" fillId="0" borderId="98" xfId="12" applyFont="1" applyBorder="1"/>
    <xf numFmtId="164" fontId="4" fillId="0" borderId="12" xfId="35" applyNumberFormat="1" applyFont="1" applyFill="1" applyBorder="1" applyAlignment="1">
      <alignment horizontal="right" wrapText="1"/>
    </xf>
    <xf numFmtId="3" fontId="4" fillId="0" borderId="13" xfId="35" applyNumberFormat="1" applyFont="1" applyFill="1" applyBorder="1" applyAlignment="1">
      <alignment horizontal="right" wrapText="1"/>
    </xf>
    <xf numFmtId="3" fontId="4" fillId="0" borderId="13" xfId="0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1" xfId="18" applyFont="1" applyFill="1" applyBorder="1" applyAlignment="1"/>
    <xf numFmtId="0" fontId="2" fillId="0" borderId="79" xfId="18" applyFont="1" applyFill="1" applyBorder="1" applyAlignment="1"/>
    <xf numFmtId="0" fontId="2" fillId="0" borderId="26" xfId="18" applyFont="1" applyFill="1" applyBorder="1" applyAlignment="1"/>
    <xf numFmtId="0" fontId="4" fillId="0" borderId="31" xfId="3" applyFont="1" applyFill="1" applyBorder="1" applyAlignment="1">
      <alignment wrapText="1"/>
    </xf>
    <xf numFmtId="0" fontId="4" fillId="0" borderId="79" xfId="3" applyFont="1" applyFill="1" applyBorder="1" applyAlignment="1">
      <alignment wrapText="1"/>
    </xf>
    <xf numFmtId="0" fontId="4" fillId="0" borderId="79" xfId="3" applyFont="1" applyFill="1" applyBorder="1"/>
    <xf numFmtId="0" fontId="4" fillId="0" borderId="31" xfId="3" applyFont="1" applyFill="1" applyBorder="1"/>
    <xf numFmtId="0" fontId="4" fillId="0" borderId="0" xfId="40" applyFont="1" applyFill="1"/>
    <xf numFmtId="0" fontId="13" fillId="0" borderId="0" xfId="33" applyFont="1" applyFill="1"/>
    <xf numFmtId="0" fontId="4" fillId="0" borderId="0" xfId="41" applyFont="1"/>
    <xf numFmtId="2" fontId="19" fillId="0" borderId="32" xfId="41" applyNumberFormat="1" applyFont="1" applyBorder="1" applyAlignment="1">
      <alignment horizontal="right" wrapText="1"/>
    </xf>
    <xf numFmtId="3" fontId="20" fillId="0" borderId="31" xfId="41" applyNumberFormat="1" applyFont="1" applyBorder="1" applyAlignment="1">
      <alignment horizontal="right" wrapText="1"/>
    </xf>
    <xf numFmtId="0" fontId="19" fillId="0" borderId="10" xfId="41" applyFont="1" applyBorder="1"/>
    <xf numFmtId="3" fontId="4" fillId="0" borderId="0" xfId="41" applyNumberFormat="1" applyFont="1"/>
    <xf numFmtId="3" fontId="4" fillId="0" borderId="26" xfId="41" applyNumberFormat="1" applyFont="1" applyBorder="1" applyAlignment="1">
      <alignment horizontal="right" wrapText="1"/>
    </xf>
    <xf numFmtId="0" fontId="4" fillId="0" borderId="9" xfId="41" applyFont="1" applyBorder="1"/>
    <xf numFmtId="0" fontId="20" fillId="0" borderId="10" xfId="41" applyFont="1" applyBorder="1"/>
    <xf numFmtId="3" fontId="4" fillId="0" borderId="79" xfId="41" applyNumberFormat="1" applyFont="1" applyBorder="1" applyAlignment="1">
      <alignment horizontal="right" wrapText="1"/>
    </xf>
    <xf numFmtId="0" fontId="4" fillId="0" borderId="59" xfId="41" applyFont="1" applyBorder="1"/>
    <xf numFmtId="0" fontId="4" fillId="0" borderId="30" xfId="41" applyFont="1" applyBorder="1"/>
    <xf numFmtId="0" fontId="2" fillId="0" borderId="28" xfId="41" applyFont="1" applyBorder="1" applyAlignment="1">
      <alignment horizontal="center" wrapText="1"/>
    </xf>
    <xf numFmtId="0" fontId="4" fillId="0" borderId="45" xfId="41" applyFont="1" applyBorder="1" applyAlignment="1">
      <alignment horizontal="center" wrapText="1"/>
    </xf>
    <xf numFmtId="0" fontId="2" fillId="0" borderId="19" xfId="41" applyFont="1" applyBorder="1" applyAlignment="1">
      <alignment horizontal="center" vertical="center"/>
    </xf>
    <xf numFmtId="3" fontId="19" fillId="0" borderId="73" xfId="41" applyNumberFormat="1" applyFont="1" applyFill="1" applyBorder="1" applyAlignment="1">
      <alignment vertical="center" wrapText="1"/>
    </xf>
    <xf numFmtId="4" fontId="19" fillId="0" borderId="32" xfId="41" applyNumberFormat="1" applyFont="1" applyFill="1" applyBorder="1" applyAlignment="1">
      <alignment horizontal="right" vertical="center"/>
    </xf>
    <xf numFmtId="3" fontId="19" fillId="0" borderId="31" xfId="41" applyNumberFormat="1" applyFont="1" applyFill="1" applyBorder="1" applyAlignment="1">
      <alignment horizontal="right" vertical="center"/>
    </xf>
    <xf numFmtId="0" fontId="19" fillId="0" borderId="10" xfId="41" applyFont="1" applyBorder="1" applyAlignment="1">
      <alignment vertical="center" wrapText="1"/>
    </xf>
    <xf numFmtId="0" fontId="4" fillId="0" borderId="30" xfId="41" applyFont="1" applyBorder="1" applyAlignment="1">
      <alignment vertical="center" wrapText="1"/>
    </xf>
    <xf numFmtId="0" fontId="20" fillId="0" borderId="10" xfId="41" applyFont="1" applyBorder="1" applyAlignment="1">
      <alignment vertical="center" wrapText="1"/>
    </xf>
    <xf numFmtId="3" fontId="4" fillId="0" borderId="79" xfId="41" applyNumberFormat="1" applyFont="1" applyFill="1" applyBorder="1" applyAlignment="1">
      <alignment horizontal="right" vertical="center"/>
    </xf>
    <xf numFmtId="0" fontId="4" fillId="0" borderId="59" xfId="41" applyFont="1" applyBorder="1" applyAlignment="1">
      <alignment vertical="center" wrapText="1"/>
    </xf>
    <xf numFmtId="0" fontId="4" fillId="0" borderId="31" xfId="41" applyFont="1" applyBorder="1" applyAlignment="1">
      <alignment horizontal="center"/>
    </xf>
    <xf numFmtId="3" fontId="19" fillId="0" borderId="81" xfId="41" applyNumberFormat="1" applyFont="1" applyBorder="1" applyAlignment="1">
      <alignment wrapText="1"/>
    </xf>
    <xf numFmtId="3" fontId="19" fillId="0" borderId="41" xfId="41" applyNumberFormat="1" applyFont="1" applyFill="1" applyBorder="1" applyAlignment="1"/>
    <xf numFmtId="0" fontId="19" fillId="0" borderId="86" xfId="41" applyFont="1" applyBorder="1" applyAlignment="1">
      <alignment horizontal="center"/>
    </xf>
    <xf numFmtId="3" fontId="4" fillId="0" borderId="10" xfId="41" applyNumberFormat="1" applyFont="1" applyBorder="1" applyAlignment="1">
      <alignment wrapText="1"/>
    </xf>
    <xf numFmtId="2" fontId="4" fillId="0" borderId="32" xfId="27" applyNumberFormat="1" applyFont="1" applyBorder="1" applyAlignment="1"/>
    <xf numFmtId="3" fontId="4" fillId="0" borderId="31" xfId="41" applyNumberFormat="1" applyFont="1" applyBorder="1" applyAlignment="1"/>
    <xf numFmtId="0" fontId="2" fillId="0" borderId="85" xfId="41" applyFont="1" applyBorder="1" applyAlignment="1">
      <alignment horizontal="center"/>
    </xf>
    <xf numFmtId="3" fontId="4" fillId="0" borderId="59" xfId="41" applyNumberFormat="1" applyFont="1" applyBorder="1" applyAlignment="1">
      <alignment wrapText="1"/>
    </xf>
    <xf numFmtId="3" fontId="4" fillId="0" borderId="79" xfId="41" applyNumberFormat="1" applyFont="1" applyBorder="1" applyAlignment="1"/>
    <xf numFmtId="0" fontId="2" fillId="0" borderId="69" xfId="41" applyFont="1" applyBorder="1" applyAlignment="1">
      <alignment horizontal="center"/>
    </xf>
    <xf numFmtId="3" fontId="4" fillId="0" borderId="30" xfId="41" applyNumberFormat="1" applyFont="1" applyBorder="1" applyAlignment="1">
      <alignment wrapText="1"/>
    </xf>
    <xf numFmtId="0" fontId="4" fillId="0" borderId="80" xfId="41" applyFont="1" applyBorder="1" applyAlignment="1">
      <alignment horizontal="center"/>
    </xf>
    <xf numFmtId="2" fontId="19" fillId="0" borderId="32" xfId="13" applyNumberFormat="1" applyFont="1" applyFill="1" applyBorder="1" applyAlignment="1"/>
    <xf numFmtId="3" fontId="19" fillId="0" borderId="31" xfId="13" applyNumberFormat="1" applyFont="1" applyFill="1" applyBorder="1" applyAlignment="1"/>
    <xf numFmtId="3" fontId="2" fillId="0" borderId="59" xfId="41" applyNumberFormat="1" applyFont="1" applyFill="1" applyBorder="1" applyAlignment="1">
      <alignment wrapText="1"/>
    </xf>
    <xf numFmtId="3" fontId="2" fillId="0" borderId="79" xfId="13" applyNumberFormat="1" applyFont="1" applyFill="1" applyBorder="1" applyAlignment="1"/>
    <xf numFmtId="3" fontId="2" fillId="0" borderId="30" xfId="41" applyNumberFormat="1" applyFont="1" applyFill="1" applyBorder="1" applyAlignment="1">
      <alignment wrapText="1"/>
    </xf>
    <xf numFmtId="0" fontId="2" fillId="0" borderId="28" xfId="41" applyFont="1" applyBorder="1" applyAlignment="1">
      <alignment horizontal="center" vertical="center" wrapText="1"/>
    </xf>
    <xf numFmtId="0" fontId="2" fillId="0" borderId="45" xfId="41" applyFont="1" applyBorder="1" applyAlignment="1">
      <alignment horizontal="center" vertical="center" wrapText="1"/>
    </xf>
    <xf numFmtId="0" fontId="4" fillId="0" borderId="0" xfId="41"/>
    <xf numFmtId="167" fontId="4" fillId="0" borderId="0" xfId="41" applyNumberFormat="1"/>
    <xf numFmtId="4" fontId="4" fillId="0" borderId="0" xfId="41" applyNumberFormat="1"/>
    <xf numFmtId="3" fontId="4" fillId="0" borderId="0" xfId="41" applyNumberFormat="1"/>
    <xf numFmtId="2" fontId="4" fillId="0" borderId="0" xfId="41" applyNumberFormat="1"/>
    <xf numFmtId="3" fontId="4" fillId="0" borderId="28" xfId="41" applyNumberFormat="1" applyFont="1" applyBorder="1"/>
    <xf numFmtId="3" fontId="4" fillId="0" borderId="44" xfId="41" applyNumberFormat="1" applyFont="1" applyBorder="1"/>
    <xf numFmtId="3" fontId="4" fillId="0" borderId="45" xfId="41" applyNumberFormat="1" applyFont="1" applyBorder="1"/>
    <xf numFmtId="3" fontId="4" fillId="0" borderId="54" xfId="41" applyNumberFormat="1" applyFont="1" applyBorder="1"/>
    <xf numFmtId="0" fontId="4" fillId="0" borderId="19" xfId="41" applyFont="1" applyBorder="1"/>
    <xf numFmtId="3" fontId="4" fillId="0" borderId="24" xfId="41" applyNumberFormat="1" applyFont="1" applyBorder="1"/>
    <xf numFmtId="3" fontId="4" fillId="0" borderId="63" xfId="41" applyNumberFormat="1" applyFont="1" applyBorder="1"/>
    <xf numFmtId="3" fontId="4" fillId="0" borderId="79" xfId="41" applyNumberFormat="1" applyFont="1" applyBorder="1"/>
    <xf numFmtId="0" fontId="4" fillId="0" borderId="59" xfId="41" applyBorder="1"/>
    <xf numFmtId="3" fontId="4" fillId="0" borderId="22" xfId="41" applyNumberFormat="1" applyFont="1" applyBorder="1"/>
    <xf numFmtId="3" fontId="4" fillId="0" borderId="26" xfId="41" applyNumberFormat="1" applyFont="1" applyBorder="1"/>
    <xf numFmtId="3" fontId="4" fillId="0" borderId="64" xfId="41" applyNumberFormat="1" applyFont="1" applyBorder="1"/>
    <xf numFmtId="0" fontId="4" fillId="0" borderId="9" xfId="41" applyBorder="1"/>
    <xf numFmtId="0" fontId="4" fillId="0" borderId="0" xfId="41" applyAlignment="1">
      <alignment horizontal="center" vertical="center" wrapText="1"/>
    </xf>
    <xf numFmtId="0" fontId="20" fillId="0" borderId="28" xfId="41" applyFont="1" applyBorder="1" applyAlignment="1">
      <alignment horizontal="center" vertical="center" wrapText="1"/>
    </xf>
    <xf numFmtId="0" fontId="20" fillId="0" borderId="44" xfId="41" applyFont="1" applyBorder="1" applyAlignment="1">
      <alignment horizontal="center" vertical="center" wrapText="1"/>
    </xf>
    <xf numFmtId="0" fontId="20" fillId="0" borderId="45" xfId="41" applyFont="1" applyBorder="1" applyAlignment="1">
      <alignment horizontal="center" vertical="center" wrapText="1"/>
    </xf>
    <xf numFmtId="0" fontId="20" fillId="0" borderId="54" xfId="41" applyFont="1" applyBorder="1" applyAlignment="1">
      <alignment horizontal="center" vertical="center" wrapText="1"/>
    </xf>
    <xf numFmtId="0" fontId="20" fillId="0" borderId="19" xfId="41" applyFont="1" applyBorder="1" applyAlignment="1">
      <alignment horizontal="center" vertical="center" wrapText="1"/>
    </xf>
    <xf numFmtId="3" fontId="12" fillId="0" borderId="32" xfId="33" applyNumberFormat="1" applyBorder="1"/>
    <xf numFmtId="3" fontId="12" fillId="0" borderId="53" xfId="33" applyNumberFormat="1" applyBorder="1"/>
    <xf numFmtId="0" fontId="12" fillId="0" borderId="53" xfId="33" applyBorder="1"/>
    <xf numFmtId="0" fontId="12" fillId="0" borderId="53" xfId="33" applyBorder="1" applyAlignment="1">
      <alignment horizontal="center"/>
    </xf>
    <xf numFmtId="0" fontId="12" fillId="0" borderId="31" xfId="33" applyBorder="1" applyAlignment="1">
      <alignment horizontal="center"/>
    </xf>
    <xf numFmtId="0" fontId="12" fillId="0" borderId="79" xfId="33" applyBorder="1" applyAlignment="1">
      <alignment horizontal="center"/>
    </xf>
    <xf numFmtId="0" fontId="12" fillId="0" borderId="22" xfId="33" applyBorder="1"/>
    <xf numFmtId="0" fontId="12" fillId="0" borderId="28" xfId="33" applyBorder="1" applyAlignment="1">
      <alignment horizontal="center" vertical="center" wrapText="1"/>
    </xf>
    <xf numFmtId="0" fontId="12" fillId="0" borderId="44" xfId="33" applyBorder="1" applyAlignment="1">
      <alignment horizontal="center" vertical="center" wrapText="1"/>
    </xf>
    <xf numFmtId="0" fontId="12" fillId="0" borderId="45" xfId="33" applyBorder="1" applyAlignment="1">
      <alignment horizontal="center" vertical="center" wrapText="1"/>
    </xf>
    <xf numFmtId="164" fontId="12" fillId="0" borderId="32" xfId="33" applyNumberFormat="1" applyBorder="1"/>
    <xf numFmtId="0" fontId="12" fillId="0" borderId="60" xfId="33" applyBorder="1"/>
    <xf numFmtId="164" fontId="12" fillId="0" borderId="24" xfId="33" applyNumberFormat="1" applyBorder="1"/>
    <xf numFmtId="0" fontId="12" fillId="0" borderId="28" xfId="33" applyBorder="1" applyAlignment="1">
      <alignment horizontal="center"/>
    </xf>
    <xf numFmtId="0" fontId="12" fillId="0" borderId="44" xfId="33" applyBorder="1" applyAlignment="1">
      <alignment horizontal="center"/>
    </xf>
    <xf numFmtId="0" fontId="12" fillId="0" borderId="45" xfId="33" applyBorder="1" applyAlignment="1">
      <alignment horizontal="center"/>
    </xf>
    <xf numFmtId="0" fontId="24" fillId="0" borderId="0" xfId="33" applyFont="1" applyAlignment="1">
      <alignment vertical="center" wrapText="1"/>
    </xf>
    <xf numFmtId="0" fontId="12" fillId="0" borderId="84" xfId="33" applyBorder="1" applyAlignment="1">
      <alignment horizontal="center"/>
    </xf>
    <xf numFmtId="0" fontId="9" fillId="0" borderId="0" xfId="32"/>
    <xf numFmtId="0" fontId="12" fillId="0" borderId="0" xfId="33" applyAlignment="1">
      <alignment horizontal="center"/>
    </xf>
    <xf numFmtId="3" fontId="12" fillId="0" borderId="0" xfId="33" applyNumberFormat="1" applyAlignment="1">
      <alignment horizontal="center"/>
    </xf>
    <xf numFmtId="164" fontId="12" fillId="0" borderId="19" xfId="33" applyNumberFormat="1" applyBorder="1" applyAlignment="1">
      <alignment horizontal="right" indent="1"/>
    </xf>
    <xf numFmtId="0" fontId="12" fillId="0" borderId="72" xfId="33" applyBorder="1" applyAlignment="1">
      <alignment horizontal="center"/>
    </xf>
    <xf numFmtId="0" fontId="12" fillId="0" borderId="29" xfId="33" applyBorder="1" applyAlignment="1">
      <alignment horizontal="center"/>
    </xf>
    <xf numFmtId="164" fontId="12" fillId="0" borderId="55" xfId="33" applyNumberFormat="1" applyBorder="1" applyAlignment="1">
      <alignment horizontal="right" indent="1"/>
    </xf>
    <xf numFmtId="0" fontId="12" fillId="0" borderId="56" xfId="33" applyBorder="1"/>
    <xf numFmtId="0" fontId="12" fillId="0" borderId="68" xfId="33" applyBorder="1" applyAlignment="1">
      <alignment horizontal="center"/>
    </xf>
    <xf numFmtId="164" fontId="12" fillId="0" borderId="59" xfId="33" applyNumberFormat="1" applyBorder="1" applyAlignment="1">
      <alignment horizontal="right" indent="1"/>
    </xf>
    <xf numFmtId="164" fontId="12" fillId="0" borderId="78" xfId="33" applyNumberFormat="1" applyBorder="1" applyAlignment="1">
      <alignment horizontal="right" indent="1"/>
    </xf>
    <xf numFmtId="0" fontId="12" fillId="0" borderId="92" xfId="33" applyBorder="1"/>
    <xf numFmtId="0" fontId="12" fillId="0" borderId="7" xfId="33" applyBorder="1" applyAlignment="1">
      <alignment horizontal="center"/>
    </xf>
    <xf numFmtId="0" fontId="12" fillId="0" borderId="0" xfId="33" applyAlignment="1">
      <alignment vertical="center"/>
    </xf>
    <xf numFmtId="1" fontId="4" fillId="0" borderId="19" xfId="39" applyNumberFormat="1" applyFont="1" applyFill="1" applyBorder="1" applyAlignment="1">
      <alignment horizontal="center"/>
    </xf>
    <xf numFmtId="1" fontId="4" fillId="0" borderId="28" xfId="39" applyNumberFormat="1" applyFont="1" applyFill="1" applyBorder="1" applyAlignment="1">
      <alignment horizontal="center"/>
    </xf>
    <xf numFmtId="0" fontId="4" fillId="0" borderId="43" xfId="33" applyFont="1" applyBorder="1" applyAlignment="1">
      <alignment horizontal="center" vertical="center"/>
    </xf>
    <xf numFmtId="0" fontId="24" fillId="0" borderId="100" xfId="33" applyFont="1" applyBorder="1" applyAlignment="1">
      <alignment horizontal="center" vertical="center" wrapText="1"/>
    </xf>
    <xf numFmtId="164" fontId="12" fillId="0" borderId="28" xfId="33" applyNumberFormat="1" applyBorder="1"/>
    <xf numFmtId="0" fontId="12" fillId="0" borderId="29" xfId="33" applyBorder="1"/>
    <xf numFmtId="0" fontId="12" fillId="0" borderId="85" xfId="33" applyBorder="1"/>
    <xf numFmtId="0" fontId="12" fillId="0" borderId="69" xfId="33" applyBorder="1"/>
    <xf numFmtId="0" fontId="12" fillId="0" borderId="27" xfId="33" applyBorder="1"/>
    <xf numFmtId="49" fontId="12" fillId="0" borderId="28" xfId="33" applyNumberFormat="1" applyBorder="1" applyAlignment="1">
      <alignment horizontal="center"/>
    </xf>
    <xf numFmtId="0" fontId="12" fillId="0" borderId="29" xfId="33" applyFont="1" applyBorder="1" applyAlignment="1">
      <alignment horizontal="center" vertical="center"/>
    </xf>
    <xf numFmtId="49" fontId="9" fillId="0" borderId="0" xfId="32" applyNumberFormat="1"/>
    <xf numFmtId="3" fontId="12" fillId="0" borderId="10" xfId="33" applyNumberFormat="1" applyBorder="1"/>
    <xf numFmtId="0" fontId="12" fillId="0" borderId="32" xfId="33" applyBorder="1" applyAlignment="1">
      <alignment horizontal="center"/>
    </xf>
    <xf numFmtId="0" fontId="12" fillId="0" borderId="53" xfId="33" applyFill="1" applyBorder="1"/>
    <xf numFmtId="3" fontId="12" fillId="0" borderId="59" xfId="33" applyNumberFormat="1" applyBorder="1"/>
    <xf numFmtId="0" fontId="12" fillId="0" borderId="66" xfId="33" applyBorder="1" applyAlignment="1">
      <alignment horizontal="center"/>
    </xf>
    <xf numFmtId="0" fontId="12" fillId="0" borderId="61" xfId="33" applyFill="1" applyBorder="1"/>
    <xf numFmtId="3" fontId="12" fillId="0" borderId="30" xfId="33" applyNumberFormat="1" applyBorder="1"/>
    <xf numFmtId="0" fontId="12" fillId="0" borderId="8" xfId="33" applyBorder="1" applyAlignment="1">
      <alignment horizontal="center"/>
    </xf>
    <xf numFmtId="0" fontId="12" fillId="0" borderId="42" xfId="33" applyFill="1" applyBorder="1"/>
    <xf numFmtId="3" fontId="12" fillId="0" borderId="59" xfId="33" applyNumberFormat="1" applyFill="1" applyBorder="1"/>
    <xf numFmtId="3" fontId="12" fillId="0" borderId="80" xfId="33" applyNumberFormat="1" applyBorder="1"/>
    <xf numFmtId="0" fontId="11" fillId="0" borderId="0" xfId="32" applyFont="1"/>
    <xf numFmtId="0" fontId="3" fillId="0" borderId="0" xfId="32" applyFont="1"/>
    <xf numFmtId="0" fontId="3" fillId="0" borderId="79" xfId="32" applyFont="1" applyBorder="1" applyAlignment="1">
      <alignment horizontal="center"/>
    </xf>
    <xf numFmtId="0" fontId="3" fillId="0" borderId="26" xfId="32" applyFont="1" applyBorder="1" applyAlignment="1">
      <alignment horizontal="center"/>
    </xf>
    <xf numFmtId="164" fontId="3" fillId="0" borderId="22" xfId="32" applyNumberFormat="1" applyFont="1" applyBorder="1"/>
    <xf numFmtId="164" fontId="3" fillId="0" borderId="24" xfId="32" applyNumberFormat="1" applyFont="1" applyBorder="1"/>
    <xf numFmtId="0" fontId="10" fillId="0" borderId="53" xfId="32" applyFont="1" applyBorder="1" applyAlignment="1">
      <alignment horizontal="center" vertical="center"/>
    </xf>
    <xf numFmtId="0" fontId="10" fillId="0" borderId="32" xfId="32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164" fontId="3" fillId="0" borderId="24" xfId="0" applyNumberFormat="1" applyFont="1" applyBorder="1"/>
    <xf numFmtId="164" fontId="3" fillId="0" borderId="32" xfId="0" applyNumberFormat="1" applyFont="1" applyBorder="1"/>
    <xf numFmtId="0" fontId="12" fillId="0" borderId="0" xfId="33" applyFont="1" applyAlignment="1"/>
    <xf numFmtId="0" fontId="9" fillId="0" borderId="0" xfId="32" applyFont="1"/>
    <xf numFmtId="0" fontId="3" fillId="0" borderId="28" xfId="32" applyFont="1" applyFill="1" applyBorder="1" applyAlignment="1">
      <alignment horizontal="center"/>
    </xf>
    <xf numFmtId="164" fontId="3" fillId="0" borderId="24" xfId="32" applyNumberFormat="1" applyFont="1" applyFill="1" applyBorder="1"/>
    <xf numFmtId="164" fontId="3" fillId="0" borderId="32" xfId="32" applyNumberFormat="1" applyFont="1" applyFill="1" applyBorder="1"/>
    <xf numFmtId="3" fontId="12" fillId="0" borderId="44" xfId="33" applyNumberFormat="1" applyBorder="1"/>
    <xf numFmtId="3" fontId="12" fillId="0" borderId="45" xfId="33" applyNumberFormat="1" applyBorder="1"/>
    <xf numFmtId="0" fontId="12" fillId="0" borderId="19" xfId="33" applyBorder="1"/>
    <xf numFmtId="3" fontId="12" fillId="0" borderId="57" xfId="33" applyNumberFormat="1" applyBorder="1"/>
    <xf numFmtId="3" fontId="12" fillId="0" borderId="79" xfId="33" applyNumberFormat="1" applyBorder="1"/>
    <xf numFmtId="3" fontId="12" fillId="0" borderId="26" xfId="33" applyNumberFormat="1" applyBorder="1"/>
    <xf numFmtId="4" fontId="31" fillId="0" borderId="0" xfId="0" applyNumberFormat="1" applyFont="1"/>
    <xf numFmtId="3" fontId="12" fillId="0" borderId="29" xfId="33" applyNumberFormat="1" applyBorder="1"/>
    <xf numFmtId="3" fontId="12" fillId="0" borderId="31" xfId="33" applyNumberFormat="1" applyBorder="1"/>
    <xf numFmtId="3" fontId="12" fillId="0" borderId="74" xfId="33" applyNumberFormat="1" applyBorder="1"/>
    <xf numFmtId="0" fontId="4" fillId="0" borderId="55" xfId="37" applyBorder="1"/>
    <xf numFmtId="3" fontId="12" fillId="0" borderId="69" xfId="33" applyNumberFormat="1" applyBorder="1"/>
    <xf numFmtId="0" fontId="4" fillId="0" borderId="59" xfId="37" applyBorder="1"/>
    <xf numFmtId="3" fontId="12" fillId="0" borderId="7" xfId="33" applyNumberFormat="1" applyBorder="1"/>
    <xf numFmtId="3" fontId="12" fillId="0" borderId="27" xfId="33" applyNumberFormat="1" applyBorder="1"/>
    <xf numFmtId="0" fontId="4" fillId="0" borderId="9" xfId="37" applyBorder="1"/>
    <xf numFmtId="0" fontId="4" fillId="0" borderId="0" xfId="37" applyFont="1"/>
    <xf numFmtId="0" fontId="12" fillId="0" borderId="28" xfId="33" applyFont="1" applyBorder="1" applyAlignment="1">
      <alignment horizontal="center" vertical="center" wrapText="1"/>
    </xf>
    <xf numFmtId="0" fontId="32" fillId="0" borderId="45" xfId="33" applyFont="1" applyBorder="1" applyAlignment="1">
      <alignment horizontal="center" vertical="center" wrapText="1"/>
    </xf>
    <xf numFmtId="0" fontId="12" fillId="0" borderId="44" xfId="33" applyFont="1" applyBorder="1" applyAlignment="1">
      <alignment horizontal="center" vertical="center" wrapText="1"/>
    </xf>
    <xf numFmtId="0" fontId="32" fillId="0" borderId="29" xfId="33" applyFont="1" applyBorder="1" applyAlignment="1">
      <alignment horizontal="center" vertical="center" wrapText="1"/>
    </xf>
    <xf numFmtId="0" fontId="20" fillId="0" borderId="0" xfId="2" applyFont="1" applyAlignment="1"/>
    <xf numFmtId="0" fontId="13" fillId="0" borderId="0" xfId="2" applyFont="1" applyAlignment="1"/>
    <xf numFmtId="0" fontId="20" fillId="0" borderId="0" xfId="33" applyFont="1" applyAlignment="1">
      <alignment horizontal="left" vertical="center"/>
    </xf>
    <xf numFmtId="0" fontId="20" fillId="0" borderId="0" xfId="33" applyFont="1" applyBorder="1" applyAlignment="1">
      <alignment horizontal="left" vertical="center"/>
    </xf>
    <xf numFmtId="0" fontId="13" fillId="0" borderId="0" xfId="33" applyFont="1" applyFill="1" applyBorder="1" applyAlignment="1">
      <alignment vertical="center"/>
    </xf>
    <xf numFmtId="0" fontId="20" fillId="0" borderId="0" xfId="33" applyFont="1" applyFill="1" applyBorder="1" applyAlignment="1">
      <alignment vertical="center"/>
    </xf>
    <xf numFmtId="0" fontId="20" fillId="0" borderId="0" xfId="33" applyFont="1" applyFill="1" applyAlignment="1">
      <alignment vertical="center"/>
    </xf>
    <xf numFmtId="0" fontId="2" fillId="0" borderId="30" xfId="8" applyFont="1" applyFill="1" applyBorder="1" applyAlignment="1">
      <alignment wrapText="1"/>
    </xf>
    <xf numFmtId="0" fontId="2" fillId="0" borderId="59" xfId="8" applyFont="1" applyFill="1" applyBorder="1" applyAlignment="1">
      <alignment wrapText="1"/>
    </xf>
    <xf numFmtId="0" fontId="2" fillId="0" borderId="10" xfId="8" applyFont="1" applyFill="1" applyBorder="1" applyAlignment="1">
      <alignment wrapText="1"/>
    </xf>
    <xf numFmtId="164" fontId="3" fillId="0" borderId="40" xfId="32" applyNumberFormat="1" applyFont="1" applyBorder="1"/>
    <xf numFmtId="164" fontId="3" fillId="0" borderId="39" xfId="32" applyNumberFormat="1" applyFont="1" applyBorder="1"/>
    <xf numFmtId="166" fontId="12" fillId="0" borderId="45" xfId="33" applyNumberFormat="1" applyBorder="1"/>
    <xf numFmtId="164" fontId="4" fillId="0" borderId="99" xfId="33" applyNumberFormat="1" applyFont="1" applyBorder="1"/>
    <xf numFmtId="0" fontId="24" fillId="0" borderId="0" xfId="33" applyFont="1" applyAlignment="1">
      <alignment vertical="center"/>
    </xf>
    <xf numFmtId="0" fontId="12" fillId="0" borderId="41" xfId="33" applyBorder="1" applyAlignment="1">
      <alignment horizontal="center"/>
    </xf>
    <xf numFmtId="0" fontId="12" fillId="0" borderId="39" xfId="33" applyBorder="1" applyAlignment="1">
      <alignment horizontal="center"/>
    </xf>
    <xf numFmtId="3" fontId="12" fillId="0" borderId="26" xfId="33" applyNumberFormat="1" applyBorder="1" applyAlignment="1">
      <alignment vertical="center"/>
    </xf>
    <xf numFmtId="49" fontId="12" fillId="0" borderId="9" xfId="33" applyNumberFormat="1" applyBorder="1"/>
    <xf numFmtId="49" fontId="12" fillId="0" borderId="0" xfId="33" applyNumberFormat="1" applyFont="1" applyFill="1" applyBorder="1"/>
    <xf numFmtId="0" fontId="12" fillId="0" borderId="115" xfId="33" applyBorder="1" applyAlignment="1">
      <alignment horizontal="center"/>
    </xf>
    <xf numFmtId="0" fontId="12" fillId="0" borderId="116" xfId="33" applyBorder="1" applyAlignment="1">
      <alignment horizontal="center"/>
    </xf>
    <xf numFmtId="0" fontId="12" fillId="0" borderId="9" xfId="33" applyBorder="1" applyAlignment="1">
      <alignment vertical="center" wrapText="1"/>
    </xf>
    <xf numFmtId="164" fontId="12" fillId="0" borderId="9" xfId="33" applyNumberFormat="1" applyBorder="1" applyAlignment="1">
      <alignment horizontal="right"/>
    </xf>
    <xf numFmtId="3" fontId="12" fillId="0" borderId="117" xfId="33" applyNumberFormat="1" applyBorder="1"/>
    <xf numFmtId="3" fontId="12" fillId="0" borderId="118" xfId="33" applyNumberFormat="1" applyBorder="1"/>
    <xf numFmtId="0" fontId="12" fillId="0" borderId="111" xfId="33" applyBorder="1" applyAlignment="1">
      <alignment vertical="center" wrapText="1"/>
    </xf>
    <xf numFmtId="3" fontId="12" fillId="0" borderId="119" xfId="33" applyNumberFormat="1" applyBorder="1"/>
    <xf numFmtId="164" fontId="12" fillId="0" borderId="111" xfId="33" applyNumberFormat="1" applyBorder="1" applyAlignment="1">
      <alignment horizontal="right"/>
    </xf>
    <xf numFmtId="3" fontId="12" fillId="0" borderId="120" xfId="33" applyNumberFormat="1" applyBorder="1"/>
    <xf numFmtId="164" fontId="12" fillId="0" borderId="19" xfId="33" applyNumberFormat="1" applyBorder="1" applyAlignment="1">
      <alignment horizontal="right"/>
    </xf>
    <xf numFmtId="164" fontId="12" fillId="0" borderId="9" xfId="33" applyNumberFormat="1" applyBorder="1"/>
    <xf numFmtId="0" fontId="13" fillId="0" borderId="0" xfId="33" applyFont="1" applyAlignment="1">
      <alignment horizontal="left" vertical="center" wrapText="1"/>
    </xf>
    <xf numFmtId="0" fontId="13" fillId="0" borderId="0" xfId="33" applyFont="1" applyAlignment="1">
      <alignment vertical="center" wrapText="1"/>
    </xf>
    <xf numFmtId="0" fontId="13" fillId="0" borderId="0" xfId="33" applyFont="1" applyFill="1" applyAlignment="1">
      <alignment vertical="center" wrapText="1"/>
    </xf>
    <xf numFmtId="0" fontId="24" fillId="0" borderId="0" xfId="33" applyFont="1" applyFill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4" fillId="0" borderId="121" xfId="33" applyFont="1" applyBorder="1"/>
    <xf numFmtId="0" fontId="4" fillId="0" borderId="121" xfId="33" applyFont="1" applyBorder="1" applyAlignment="1">
      <alignment horizontal="left" indent="1"/>
    </xf>
    <xf numFmtId="0" fontId="4" fillId="0" borderId="121" xfId="33" applyFont="1" applyBorder="1" applyAlignment="1">
      <alignment horizontal="left" indent="2"/>
    </xf>
    <xf numFmtId="0" fontId="4" fillId="0" borderId="122" xfId="33" applyFont="1" applyBorder="1"/>
    <xf numFmtId="0" fontId="4" fillId="0" borderId="121" xfId="33" applyFont="1" applyFill="1" applyBorder="1" applyAlignment="1">
      <alignment horizontal="left" indent="3"/>
    </xf>
    <xf numFmtId="0" fontId="4" fillId="0" borderId="121" xfId="33" applyFont="1" applyFill="1" applyBorder="1" applyAlignment="1">
      <alignment horizontal="left" indent="4"/>
    </xf>
    <xf numFmtId="0" fontId="4" fillId="0" borderId="121" xfId="33" applyFont="1" applyFill="1" applyBorder="1" applyAlignment="1">
      <alignment horizontal="left" indent="2"/>
    </xf>
    <xf numFmtId="3" fontId="20" fillId="0" borderId="29" xfId="33" applyNumberFormat="1" applyFont="1" applyBorder="1"/>
    <xf numFmtId="3" fontId="20" fillId="0" borderId="44" xfId="33" applyNumberFormat="1" applyFont="1" applyBorder="1"/>
    <xf numFmtId="3" fontId="2" fillId="0" borderId="30" xfId="31" applyNumberFormat="1" applyFont="1" applyFill="1" applyBorder="1" applyAlignment="1">
      <alignment horizontal="right"/>
    </xf>
    <xf numFmtId="3" fontId="2" fillId="0" borderId="42" xfId="36" applyNumberFormat="1" applyFont="1" applyFill="1" applyBorder="1" applyAlignment="1">
      <alignment horizontal="right"/>
    </xf>
    <xf numFmtId="3" fontId="2" fillId="0" borderId="8" xfId="36" applyNumberFormat="1" applyFont="1" applyFill="1" applyBorder="1" applyAlignment="1">
      <alignment horizontal="right"/>
    </xf>
    <xf numFmtId="3" fontId="2" fillId="0" borderId="81" xfId="31" applyNumberFormat="1" applyFont="1" applyFill="1" applyBorder="1" applyAlignment="1">
      <alignment horizontal="right"/>
    </xf>
    <xf numFmtId="3" fontId="2" fillId="0" borderId="40" xfId="36" applyNumberFormat="1" applyFont="1" applyFill="1" applyBorder="1" applyAlignment="1">
      <alignment horizontal="right"/>
    </xf>
    <xf numFmtId="3" fontId="2" fillId="0" borderId="39" xfId="36" applyNumberFormat="1" applyFont="1" applyFill="1" applyBorder="1" applyAlignment="1">
      <alignment horizontal="right"/>
    </xf>
    <xf numFmtId="0" fontId="19" fillId="0" borderId="30" xfId="31" applyFont="1" applyFill="1" applyBorder="1" applyAlignment="1"/>
    <xf numFmtId="0" fontId="19" fillId="0" borderId="9" xfId="31" applyFont="1" applyFill="1" applyBorder="1" applyAlignment="1"/>
    <xf numFmtId="0" fontId="19" fillId="0" borderId="81" xfId="31" applyFont="1" applyFill="1" applyBorder="1" applyAlignment="1"/>
    <xf numFmtId="0" fontId="4" fillId="0" borderId="69" xfId="33" applyFont="1" applyBorder="1"/>
    <xf numFmtId="0" fontId="4" fillId="0" borderId="69" xfId="33" applyFont="1" applyFill="1" applyBorder="1"/>
    <xf numFmtId="0" fontId="4" fillId="0" borderId="85" xfId="33" applyFont="1" applyBorder="1"/>
    <xf numFmtId="3" fontId="4" fillId="0" borderId="31" xfId="33" applyNumberFormat="1" applyFont="1" applyBorder="1" applyAlignment="1">
      <alignment vertical="center"/>
    </xf>
    <xf numFmtId="3" fontId="4" fillId="0" borderId="32" xfId="33" applyNumberFormat="1" applyFont="1" applyBorder="1" applyAlignment="1">
      <alignment vertical="center"/>
    </xf>
    <xf numFmtId="3" fontId="4" fillId="0" borderId="124" xfId="33" applyNumberFormat="1" applyFont="1" applyBorder="1" applyAlignment="1">
      <alignment vertical="center"/>
    </xf>
    <xf numFmtId="0" fontId="29" fillId="0" borderId="19" xfId="33" applyFont="1" applyBorder="1" applyAlignment="1">
      <alignment horizontal="center" vertical="center" wrapText="1"/>
    </xf>
    <xf numFmtId="0" fontId="52" fillId="0" borderId="19" xfId="33" applyFont="1" applyBorder="1" applyAlignment="1">
      <alignment horizontal="center"/>
    </xf>
    <xf numFmtId="49" fontId="12" fillId="0" borderId="19" xfId="33" applyNumberFormat="1" applyBorder="1" applyAlignment="1">
      <alignment horizontal="center"/>
    </xf>
    <xf numFmtId="164" fontId="12" fillId="0" borderId="59" xfId="33" applyNumberFormat="1" applyBorder="1"/>
    <xf numFmtId="164" fontId="12" fillId="0" borderId="19" xfId="33" applyNumberFormat="1" applyBorder="1"/>
    <xf numFmtId="0" fontId="51" fillId="0" borderId="19" xfId="0" applyFont="1" applyBorder="1" applyAlignment="1">
      <alignment horizontal="center"/>
    </xf>
    <xf numFmtId="0" fontId="3" fillId="0" borderId="29" xfId="0" applyFont="1" applyBorder="1"/>
    <xf numFmtId="0" fontId="3" fillId="0" borderId="27" xfId="0" applyFont="1" applyBorder="1"/>
    <xf numFmtId="0" fontId="3" fillId="0" borderId="69" xfId="0" applyFont="1" applyBorder="1" applyAlignment="1">
      <alignment horizontal="left" indent="2"/>
    </xf>
    <xf numFmtId="0" fontId="3" fillId="0" borderId="69" xfId="0" applyFont="1" applyBorder="1"/>
    <xf numFmtId="0" fontId="3" fillId="0" borderId="85" xfId="0" applyFont="1" applyBorder="1"/>
    <xf numFmtId="0" fontId="3" fillId="0" borderId="19" xfId="0" applyFont="1" applyBorder="1" applyAlignment="1">
      <alignment horizontal="center"/>
    </xf>
    <xf numFmtId="164" fontId="3" fillId="0" borderId="9" xfId="0" applyNumberFormat="1" applyFont="1" applyBorder="1"/>
    <xf numFmtId="164" fontId="3" fillId="0" borderId="59" xfId="0" applyNumberFormat="1" applyFont="1" applyBorder="1"/>
    <xf numFmtId="164" fontId="3" fillId="0" borderId="10" xfId="0" applyNumberFormat="1" applyFont="1" applyBorder="1"/>
    <xf numFmtId="0" fontId="12" fillId="0" borderId="29" xfId="33" applyBorder="1" applyAlignment="1">
      <alignment horizontal="left"/>
    </xf>
    <xf numFmtId="0" fontId="51" fillId="0" borderId="19" xfId="32" applyFont="1" applyBorder="1" applyAlignment="1">
      <alignment horizontal="center"/>
    </xf>
    <xf numFmtId="0" fontId="3" fillId="0" borderId="29" xfId="32" applyFont="1" applyFill="1" applyBorder="1" applyAlignment="1">
      <alignment horizontal="center"/>
    </xf>
    <xf numFmtId="0" fontId="3" fillId="0" borderId="27" xfId="32" applyFont="1" applyFill="1" applyBorder="1"/>
    <xf numFmtId="49" fontId="3" fillId="0" borderId="69" xfId="32" applyNumberFormat="1" applyFont="1" applyFill="1" applyBorder="1" applyAlignment="1">
      <alignment horizontal="left" indent="2"/>
    </xf>
    <xf numFmtId="0" fontId="3" fillId="0" borderId="69" xfId="32" applyFont="1" applyFill="1" applyBorder="1"/>
    <xf numFmtId="0" fontId="3" fillId="0" borderId="85" xfId="32" applyFont="1" applyFill="1" applyBorder="1"/>
    <xf numFmtId="0" fontId="3" fillId="0" borderId="19" xfId="32" applyFont="1" applyFill="1" applyBorder="1" applyAlignment="1">
      <alignment horizontal="center"/>
    </xf>
    <xf numFmtId="164" fontId="3" fillId="0" borderId="9" xfId="32" applyNumberFormat="1" applyFont="1" applyFill="1" applyBorder="1"/>
    <xf numFmtId="164" fontId="2" fillId="0" borderId="59" xfId="1" applyNumberFormat="1" applyFont="1" applyFill="1" applyBorder="1" applyAlignment="1">
      <alignment horizontal="right" wrapText="1"/>
    </xf>
    <xf numFmtId="164" fontId="3" fillId="0" borderId="59" xfId="32" applyNumberFormat="1" applyFont="1" applyFill="1" applyBorder="1"/>
    <xf numFmtId="164" fontId="3" fillId="0" borderId="10" xfId="32" applyNumberFormat="1" applyFont="1" applyFill="1" applyBorder="1"/>
    <xf numFmtId="3" fontId="4" fillId="0" borderId="117" xfId="33" applyNumberFormat="1" applyFont="1" applyBorder="1"/>
    <xf numFmtId="3" fontId="4" fillId="0" borderId="126" xfId="33" applyNumberFormat="1" applyFont="1" applyBorder="1"/>
    <xf numFmtId="3" fontId="4" fillId="0" borderId="124" xfId="33" applyNumberFormat="1" applyFont="1" applyBorder="1"/>
    <xf numFmtId="3" fontId="4" fillId="0" borderId="110" xfId="33" applyNumberFormat="1" applyFont="1" applyBorder="1"/>
    <xf numFmtId="3" fontId="3" fillId="0" borderId="113" xfId="2" applyNumberFormat="1" applyFont="1" applyFill="1" applyBorder="1"/>
    <xf numFmtId="3" fontId="3" fillId="0" borderId="59" xfId="2" applyNumberFormat="1" applyFont="1" applyFill="1" applyBorder="1"/>
    <xf numFmtId="3" fontId="2" fillId="0" borderId="88" xfId="31" applyNumberFormat="1" applyFont="1" applyFill="1" applyBorder="1" applyAlignment="1">
      <alignment horizontal="right"/>
    </xf>
    <xf numFmtId="3" fontId="2" fillId="0" borderId="100" xfId="31" applyNumberFormat="1" applyFont="1" applyFill="1" applyBorder="1" applyAlignment="1">
      <alignment horizontal="right"/>
    </xf>
    <xf numFmtId="3" fontId="3" fillId="0" borderId="61" xfId="2" applyNumberFormat="1" applyFont="1" applyFill="1" applyBorder="1"/>
    <xf numFmtId="3" fontId="3" fillId="0" borderId="66" xfId="2" applyNumberFormat="1" applyFont="1" applyFill="1" applyBorder="1"/>
    <xf numFmtId="164" fontId="11" fillId="0" borderId="0" xfId="32" applyNumberFormat="1" applyFont="1"/>
    <xf numFmtId="164" fontId="3" fillId="0" borderId="23" xfId="32" applyNumberFormat="1" applyFont="1" applyBorder="1"/>
    <xf numFmtId="164" fontId="3" fillId="0" borderId="124" xfId="32" applyNumberFormat="1" applyFont="1" applyBorder="1"/>
    <xf numFmtId="0" fontId="3" fillId="0" borderId="31" xfId="32" applyFont="1" applyBorder="1" applyAlignment="1">
      <alignment horizontal="center"/>
    </xf>
    <xf numFmtId="164" fontId="3" fillId="0" borderId="53" xfId="32" applyNumberFormat="1" applyFont="1" applyBorder="1"/>
    <xf numFmtId="164" fontId="3" fillId="0" borderId="32" xfId="32" applyNumberFormat="1" applyFont="1" applyBorder="1"/>
    <xf numFmtId="164" fontId="12" fillId="0" borderId="71" xfId="33" applyNumberFormat="1" applyBorder="1"/>
    <xf numFmtId="3" fontId="4" fillId="0" borderId="24" xfId="21" applyNumberFormat="1" applyBorder="1"/>
    <xf numFmtId="3" fontId="4" fillId="0" borderId="66" xfId="21" applyNumberFormat="1" applyBorder="1"/>
    <xf numFmtId="3" fontId="4" fillId="0" borderId="32" xfId="21" applyNumberFormat="1" applyBorder="1"/>
    <xf numFmtId="3" fontId="4" fillId="0" borderId="39" xfId="21" applyNumberFormat="1" applyBorder="1"/>
    <xf numFmtId="0" fontId="13" fillId="0" borderId="0" xfId="87" applyFont="1" applyAlignment="1"/>
    <xf numFmtId="0" fontId="13" fillId="0" borderId="0" xfId="87" applyFont="1" applyFill="1" applyBorder="1" applyAlignment="1">
      <alignment horizontal="left"/>
    </xf>
    <xf numFmtId="0" fontId="53" fillId="0" borderId="0" xfId="2" applyFont="1" applyAlignment="1"/>
    <xf numFmtId="0" fontId="54" fillId="0" borderId="0" xfId="87" applyFont="1" applyAlignment="1"/>
    <xf numFmtId="0" fontId="20" fillId="0" borderId="0" xfId="87" applyFont="1" applyAlignment="1"/>
    <xf numFmtId="0" fontId="55" fillId="0" borderId="0" xfId="87" applyFont="1" applyAlignment="1"/>
    <xf numFmtId="0" fontId="20" fillId="0" borderId="0" xfId="33" applyFont="1" applyFill="1" applyBorder="1" applyAlignment="1">
      <alignment horizontal="left"/>
    </xf>
    <xf numFmtId="0" fontId="20" fillId="0" borderId="0" xfId="87" applyFont="1" applyAlignment="1">
      <alignment horizontal="left" vertical="center"/>
    </xf>
    <xf numFmtId="0" fontId="20" fillId="0" borderId="0" xfId="87" applyFont="1" applyAlignment="1">
      <alignment vertical="center"/>
    </xf>
    <xf numFmtId="0" fontId="20" fillId="0" borderId="0" xfId="87" applyFont="1" applyBorder="1" applyAlignment="1">
      <alignment horizontal="left" vertical="center"/>
    </xf>
    <xf numFmtId="0" fontId="56" fillId="0" borderId="0" xfId="2" applyFont="1" applyAlignment="1"/>
    <xf numFmtId="0" fontId="57" fillId="0" borderId="0" xfId="87" applyFont="1" applyAlignment="1"/>
    <xf numFmtId="0" fontId="13" fillId="0" borderId="0" xfId="33" applyFont="1" applyFill="1" applyAlignment="1">
      <alignment vertical="center"/>
    </xf>
    <xf numFmtId="0" fontId="13" fillId="0" borderId="0" xfId="33" applyFont="1" applyAlignment="1">
      <alignment vertical="center"/>
    </xf>
    <xf numFmtId="0" fontId="13" fillId="0" borderId="0" xfId="33" applyFont="1" applyBorder="1" applyAlignment="1">
      <alignment horizontal="left" vertical="center"/>
    </xf>
    <xf numFmtId="0" fontId="13" fillId="0" borderId="0" xfId="33" applyFont="1" applyAlignment="1">
      <alignment horizontal="left" vertical="center"/>
    </xf>
    <xf numFmtId="0" fontId="4" fillId="0" borderId="54" xfId="37" applyBorder="1" applyAlignment="1">
      <alignment horizontal="center"/>
    </xf>
    <xf numFmtId="3" fontId="4" fillId="0" borderId="64" xfId="21" applyNumberFormat="1" applyBorder="1"/>
    <xf numFmtId="3" fontId="4" fillId="0" borderId="117" xfId="21" applyNumberFormat="1" applyBorder="1"/>
    <xf numFmtId="3" fontId="4" fillId="0" borderId="84" xfId="21" applyNumberFormat="1" applyBorder="1"/>
    <xf numFmtId="3" fontId="4" fillId="0" borderId="128" xfId="21" applyNumberFormat="1" applyBorder="1"/>
    <xf numFmtId="0" fontId="4" fillId="0" borderId="19" xfId="37" applyBorder="1" applyAlignment="1">
      <alignment horizontal="center"/>
    </xf>
    <xf numFmtId="0" fontId="4" fillId="0" borderId="10" xfId="37" applyBorder="1"/>
    <xf numFmtId="0" fontId="4" fillId="0" borderId="81" xfId="37" applyBorder="1"/>
    <xf numFmtId="0" fontId="20" fillId="0" borderId="29" xfId="33" applyFont="1" applyBorder="1" applyAlignment="1">
      <alignment horizontal="center"/>
    </xf>
    <xf numFmtId="0" fontId="20" fillId="0" borderId="44" xfId="33" applyFont="1" applyBorder="1" applyAlignment="1">
      <alignment horizontal="center"/>
    </xf>
    <xf numFmtId="0" fontId="20" fillId="0" borderId="71" xfId="33" applyFont="1" applyBorder="1" applyAlignment="1">
      <alignment horizontal="center"/>
    </xf>
    <xf numFmtId="3" fontId="20" fillId="0" borderId="129" xfId="33" applyNumberFormat="1" applyFont="1" applyBorder="1"/>
    <xf numFmtId="3" fontId="20" fillId="0" borderId="130" xfId="33" applyNumberFormat="1" applyFont="1" applyBorder="1"/>
    <xf numFmtId="3" fontId="20" fillId="0" borderId="129" xfId="33" applyNumberFormat="1" applyFont="1" applyFill="1" applyBorder="1"/>
    <xf numFmtId="3" fontId="20" fillId="0" borderId="130" xfId="33" applyNumberFormat="1" applyFont="1" applyFill="1" applyBorder="1"/>
    <xf numFmtId="3" fontId="4" fillId="0" borderId="129" xfId="33" applyNumberFormat="1" applyFont="1" applyFill="1" applyBorder="1"/>
    <xf numFmtId="3" fontId="4" fillId="0" borderId="130" xfId="33" applyNumberFormat="1" applyFont="1" applyFill="1" applyBorder="1"/>
    <xf numFmtId="3" fontId="4" fillId="0" borderId="129" xfId="33" applyNumberFormat="1" applyFont="1" applyBorder="1"/>
    <xf numFmtId="3" fontId="4" fillId="0" borderId="130" xfId="33" applyNumberFormat="1" applyFont="1" applyBorder="1"/>
    <xf numFmtId="164" fontId="3" fillId="0" borderId="99" xfId="32" applyNumberFormat="1" applyFont="1" applyBorder="1"/>
    <xf numFmtId="164" fontId="3" fillId="0" borderId="128" xfId="32" applyNumberFormat="1" applyFont="1" applyBorder="1"/>
    <xf numFmtId="164" fontId="3" fillId="0" borderId="28" xfId="32" applyNumberFormat="1" applyFont="1" applyBorder="1"/>
    <xf numFmtId="164" fontId="4" fillId="0" borderId="45" xfId="12" applyNumberFormat="1" applyFont="1" applyBorder="1"/>
    <xf numFmtId="166" fontId="4" fillId="0" borderId="64" xfId="12" applyNumberFormat="1" applyFont="1" applyBorder="1"/>
    <xf numFmtId="166" fontId="4" fillId="0" borderId="22" xfId="12" applyNumberFormat="1" applyFont="1" applyBorder="1"/>
    <xf numFmtId="166" fontId="4" fillId="0" borderId="79" xfId="33" applyNumberFormat="1" applyFont="1" applyBorder="1"/>
    <xf numFmtId="166" fontId="4" fillId="0" borderId="112" xfId="33" applyNumberFormat="1" applyFont="1" applyBorder="1"/>
    <xf numFmtId="166" fontId="4" fillId="0" borderId="131" xfId="33" applyNumberFormat="1" applyFont="1" applyBorder="1"/>
    <xf numFmtId="0" fontId="4" fillId="0" borderId="31" xfId="33" applyFont="1" applyBorder="1" applyAlignment="1">
      <alignment horizontal="center" vertical="center" wrapText="1"/>
    </xf>
    <xf numFmtId="0" fontId="4" fillId="0" borderId="32" xfId="33" applyFont="1" applyBorder="1" applyAlignment="1">
      <alignment horizontal="center" vertical="center" wrapText="1"/>
    </xf>
    <xf numFmtId="0" fontId="12" fillId="0" borderId="59" xfId="33" applyBorder="1" applyAlignment="1">
      <alignment vertical="center" wrapText="1"/>
    </xf>
    <xf numFmtId="164" fontId="12" fillId="0" borderId="59" xfId="33" applyNumberFormat="1" applyBorder="1" applyAlignment="1">
      <alignment horizontal="right"/>
    </xf>
    <xf numFmtId="3" fontId="12" fillId="0" borderId="126" xfId="33" applyNumberFormat="1" applyBorder="1"/>
    <xf numFmtId="0" fontId="12" fillId="0" borderId="26" xfId="33" applyBorder="1" applyAlignment="1">
      <alignment horizontal="center"/>
    </xf>
    <xf numFmtId="0" fontId="12" fillId="0" borderId="22" xfId="33" applyBorder="1" applyAlignment="1">
      <alignment horizontal="center"/>
    </xf>
    <xf numFmtId="0" fontId="13" fillId="0" borderId="0" xfId="33" applyFont="1" applyFill="1" applyAlignment="1">
      <alignment vertical="center" wrapText="1"/>
    </xf>
    <xf numFmtId="0" fontId="2" fillId="0" borderId="78" xfId="41" applyFont="1" applyBorder="1" applyAlignment="1">
      <alignment horizontal="center" vertical="center" wrapText="1"/>
    </xf>
    <xf numFmtId="0" fontId="4" fillId="0" borderId="132" xfId="12" applyFont="1" applyBorder="1" applyAlignment="1">
      <alignment horizontal="center" vertical="center" wrapText="1"/>
    </xf>
    <xf numFmtId="3" fontId="20" fillId="0" borderId="133" xfId="33" applyNumberFormat="1" applyFont="1" applyBorder="1"/>
    <xf numFmtId="3" fontId="4" fillId="0" borderId="133" xfId="33" applyNumberFormat="1" applyFont="1" applyBorder="1"/>
    <xf numFmtId="0" fontId="4" fillId="0" borderId="121" xfId="33" applyFont="1" applyBorder="1" applyAlignment="1">
      <alignment horizontal="left" indent="3"/>
    </xf>
    <xf numFmtId="0" fontId="4" fillId="0" borderId="121" xfId="33" applyFont="1" applyBorder="1" applyAlignment="1">
      <alignment horizontal="left" indent="4"/>
    </xf>
    <xf numFmtId="3" fontId="20" fillId="0" borderId="126" xfId="33" applyNumberFormat="1" applyFont="1" applyBorder="1"/>
    <xf numFmtId="3" fontId="20" fillId="0" borderId="124" xfId="33" applyNumberFormat="1" applyFont="1" applyBorder="1"/>
    <xf numFmtId="3" fontId="20" fillId="0" borderId="132" xfId="33" applyNumberFormat="1" applyFont="1" applyBorder="1"/>
    <xf numFmtId="0" fontId="4" fillId="0" borderId="134" xfId="12" applyFont="1" applyBorder="1" applyAlignment="1">
      <alignment horizontal="center" vertical="center" wrapText="1"/>
    </xf>
    <xf numFmtId="3" fontId="20" fillId="0" borderId="135" xfId="33" applyNumberFormat="1" applyFont="1" applyBorder="1"/>
    <xf numFmtId="3" fontId="20" fillId="0" borderId="136" xfId="33" applyNumberFormat="1" applyFont="1" applyBorder="1"/>
    <xf numFmtId="3" fontId="4" fillId="0" borderId="136" xfId="33" applyNumberFormat="1" applyFont="1" applyBorder="1"/>
    <xf numFmtId="3" fontId="20" fillId="0" borderId="137" xfId="33" applyNumberFormat="1" applyFont="1" applyBorder="1"/>
    <xf numFmtId="3" fontId="20" fillId="0" borderId="134" xfId="33" applyNumberFormat="1" applyFont="1" applyBorder="1"/>
    <xf numFmtId="3" fontId="20" fillId="0" borderId="15" xfId="33" applyNumberFormat="1" applyFont="1" applyBorder="1"/>
    <xf numFmtId="3" fontId="20" fillId="0" borderId="121" xfId="33" applyNumberFormat="1" applyFont="1" applyBorder="1"/>
    <xf numFmtId="3" fontId="4" fillId="0" borderId="121" xfId="33" applyNumberFormat="1" applyFont="1" applyBorder="1"/>
    <xf numFmtId="3" fontId="20" fillId="0" borderId="138" xfId="33" applyNumberFormat="1" applyFont="1" applyBorder="1"/>
    <xf numFmtId="3" fontId="20" fillId="0" borderId="19" xfId="33" applyNumberFormat="1" applyFont="1" applyBorder="1"/>
    <xf numFmtId="3" fontId="20" fillId="0" borderId="139" xfId="33" applyNumberFormat="1" applyFont="1" applyBorder="1"/>
    <xf numFmtId="3" fontId="20" fillId="0" borderId="139" xfId="33" applyNumberFormat="1" applyFont="1" applyFill="1" applyBorder="1"/>
    <xf numFmtId="3" fontId="4" fillId="0" borderId="139" xfId="33" applyNumberFormat="1" applyFont="1" applyFill="1" applyBorder="1"/>
    <xf numFmtId="3" fontId="4" fillId="0" borderId="139" xfId="33" applyNumberFormat="1" applyFont="1" applyBorder="1"/>
    <xf numFmtId="3" fontId="20" fillId="0" borderId="28" xfId="33" applyNumberFormat="1" applyFont="1" applyBorder="1"/>
    <xf numFmtId="0" fontId="12" fillId="0" borderId="140" xfId="33" applyBorder="1" applyAlignment="1">
      <alignment horizontal="center"/>
    </xf>
    <xf numFmtId="0" fontId="12" fillId="0" borderId="141" xfId="33" applyBorder="1" applyAlignment="1">
      <alignment horizontal="center"/>
    </xf>
    <xf numFmtId="0" fontId="12" fillId="0" borderId="141" xfId="33" applyBorder="1"/>
    <xf numFmtId="3" fontId="12" fillId="0" borderId="141" xfId="33" applyNumberFormat="1" applyBorder="1"/>
    <xf numFmtId="3" fontId="12" fillId="0" borderId="142" xfId="33" applyNumberFormat="1" applyBorder="1"/>
    <xf numFmtId="3" fontId="12" fillId="0" borderId="143" xfId="33" applyNumberFormat="1" applyBorder="1"/>
    <xf numFmtId="164" fontId="3" fillId="0" borderId="141" xfId="32" applyNumberFormat="1" applyFont="1" applyBorder="1"/>
    <xf numFmtId="164" fontId="3" fillId="0" borderId="142" xfId="32" applyNumberFormat="1" applyFont="1" applyBorder="1"/>
    <xf numFmtId="164" fontId="3" fillId="0" borderId="45" xfId="32" applyNumberFormat="1" applyFont="1" applyBorder="1"/>
    <xf numFmtId="164" fontId="3" fillId="0" borderId="44" xfId="32" applyNumberFormat="1" applyFont="1" applyBorder="1"/>
    <xf numFmtId="164" fontId="12" fillId="0" borderId="138" xfId="33" applyNumberFormat="1" applyBorder="1" applyAlignment="1">
      <alignment horizontal="right" indent="1"/>
    </xf>
    <xf numFmtId="164" fontId="12" fillId="0" borderId="142" xfId="33" applyNumberFormat="1" applyBorder="1"/>
    <xf numFmtId="164" fontId="12" fillId="0" borderId="10" xfId="33" applyNumberFormat="1" applyBorder="1"/>
    <xf numFmtId="164" fontId="3" fillId="0" borderId="142" xfId="0" applyNumberFormat="1" applyFont="1" applyBorder="1"/>
    <xf numFmtId="164" fontId="3" fillId="0" borderId="81" xfId="0" applyNumberFormat="1" applyFont="1" applyBorder="1"/>
    <xf numFmtId="0" fontId="12" fillId="0" borderId="146" xfId="33" applyBorder="1"/>
    <xf numFmtId="164" fontId="12" fillId="0" borderId="138" xfId="33" applyNumberFormat="1" applyBorder="1"/>
    <xf numFmtId="164" fontId="12" fillId="0" borderId="145" xfId="33" applyNumberFormat="1" applyBorder="1"/>
    <xf numFmtId="164" fontId="2" fillId="0" borderId="142" xfId="1" applyNumberFormat="1" applyFont="1" applyFill="1" applyBorder="1" applyAlignment="1">
      <alignment horizontal="right" wrapText="1"/>
    </xf>
    <xf numFmtId="164" fontId="3" fillId="0" borderId="142" xfId="32" applyNumberFormat="1" applyFont="1" applyFill="1" applyBorder="1"/>
    <xf numFmtId="0" fontId="4" fillId="0" borderId="138" xfId="12" applyFont="1" applyBorder="1"/>
    <xf numFmtId="3" fontId="12" fillId="0" borderId="126" xfId="33" applyNumberFormat="1" applyFont="1" applyBorder="1"/>
    <xf numFmtId="4" fontId="12" fillId="0" borderId="124" xfId="33" applyNumberFormat="1" applyFont="1" applyBorder="1"/>
    <xf numFmtId="3" fontId="12" fillId="0" borderId="124" xfId="33" applyNumberFormat="1" applyFont="1" applyBorder="1"/>
    <xf numFmtId="0" fontId="12" fillId="0" borderId="44" xfId="33" applyBorder="1" applyAlignment="1">
      <alignment horizontal="center" wrapText="1"/>
    </xf>
    <xf numFmtId="3" fontId="12" fillId="0" borderId="147" xfId="33" applyNumberFormat="1" applyBorder="1"/>
    <xf numFmtId="4" fontId="12" fillId="0" borderId="141" xfId="33" applyNumberFormat="1" applyBorder="1"/>
    <xf numFmtId="0" fontId="12" fillId="0" borderId="138" xfId="33" applyBorder="1" applyAlignment="1">
      <alignment horizontal="center"/>
    </xf>
    <xf numFmtId="4" fontId="12" fillId="0" borderId="124" xfId="33" applyNumberFormat="1" applyBorder="1"/>
    <xf numFmtId="3" fontId="12" fillId="0" borderId="124" xfId="33" applyNumberFormat="1" applyBorder="1"/>
    <xf numFmtId="3" fontId="12" fillId="0" borderId="145" xfId="33" applyNumberFormat="1" applyBorder="1"/>
    <xf numFmtId="4" fontId="12" fillId="0" borderId="44" xfId="33" applyNumberFormat="1" applyBorder="1"/>
    <xf numFmtId="3" fontId="2" fillId="0" borderId="77" xfId="8" applyNumberFormat="1" applyFont="1" applyFill="1" applyBorder="1"/>
    <xf numFmtId="164" fontId="2" fillId="0" borderId="76" xfId="8" applyNumberFormat="1" applyFont="1" applyFill="1" applyBorder="1"/>
    <xf numFmtId="164" fontId="2" fillId="0" borderId="77" xfId="8" applyNumberFormat="1" applyFont="1" applyFill="1" applyBorder="1"/>
    <xf numFmtId="164" fontId="2" fillId="0" borderId="82" xfId="8" applyNumberFormat="1" applyFont="1" applyFill="1" applyBorder="1"/>
    <xf numFmtId="164" fontId="2" fillId="0" borderId="125" xfId="8" applyNumberFormat="1" applyFont="1" applyFill="1" applyBorder="1"/>
    <xf numFmtId="164" fontId="2" fillId="0" borderId="142" xfId="8" applyNumberFormat="1" applyFont="1" applyFill="1" applyBorder="1"/>
    <xf numFmtId="164" fontId="2" fillId="0" borderId="141" xfId="8" applyNumberFormat="1" applyFont="1" applyFill="1" applyBorder="1"/>
    <xf numFmtId="164" fontId="2" fillId="0" borderId="148" xfId="8" applyNumberFormat="1" applyFont="1" applyFill="1" applyBorder="1"/>
    <xf numFmtId="0" fontId="4" fillId="0" borderId="44" xfId="42" applyFont="1" applyBorder="1" applyAlignment="1">
      <alignment horizontal="center" vertical="center" wrapText="1"/>
    </xf>
    <xf numFmtId="3" fontId="4" fillId="0" borderId="115" xfId="42" applyNumberFormat="1" applyFont="1" applyBorder="1"/>
    <xf numFmtId="3" fontId="4" fillId="0" borderId="82" xfId="42" applyNumberFormat="1" applyFont="1" applyBorder="1"/>
    <xf numFmtId="3" fontId="4" fillId="0" borderId="76" xfId="42" applyNumberFormat="1" applyFont="1" applyBorder="1"/>
    <xf numFmtId="3" fontId="4" fillId="0" borderId="147" xfId="42" applyNumberFormat="1" applyFont="1" applyBorder="1"/>
    <xf numFmtId="3" fontId="4" fillId="0" borderId="141" xfId="42" applyNumberFormat="1" applyFont="1" applyBorder="1"/>
    <xf numFmtId="3" fontId="4" fillId="0" borderId="142" xfId="42" applyNumberFormat="1" applyFont="1" applyBorder="1"/>
    <xf numFmtId="3" fontId="4" fillId="0" borderId="126" xfId="42" applyNumberFormat="1" applyFont="1" applyBorder="1"/>
    <xf numFmtId="3" fontId="4" fillId="0" borderId="124" xfId="42" applyNumberFormat="1" applyFont="1" applyBorder="1"/>
    <xf numFmtId="3" fontId="4" fillId="0" borderId="145" xfId="42" applyNumberFormat="1" applyFont="1" applyBorder="1"/>
    <xf numFmtId="0" fontId="4" fillId="0" borderId="77" xfId="3" applyFont="1" applyFill="1" applyBorder="1" applyAlignment="1">
      <alignment wrapText="1"/>
    </xf>
    <xf numFmtId="0" fontId="4" fillId="0" borderId="77" xfId="18" applyFont="1" applyFill="1" applyBorder="1" applyAlignment="1">
      <alignment wrapText="1"/>
    </xf>
    <xf numFmtId="0" fontId="4" fillId="0" borderId="144" xfId="18" applyFont="1" applyFill="1" applyBorder="1" applyAlignment="1">
      <alignment wrapText="1"/>
    </xf>
    <xf numFmtId="0" fontId="19" fillId="0" borderId="77" xfId="18" applyFont="1" applyFill="1" applyBorder="1" applyAlignment="1"/>
    <xf numFmtId="0" fontId="20" fillId="0" borderId="77" xfId="18" applyFont="1" applyFill="1" applyBorder="1" applyAlignment="1"/>
    <xf numFmtId="3" fontId="4" fillId="0" borderId="77" xfId="41" applyNumberFormat="1" applyFont="1" applyBorder="1" applyAlignment="1">
      <alignment horizontal="right" wrapText="1"/>
    </xf>
    <xf numFmtId="2" fontId="2" fillId="0" borderId="76" xfId="41" applyNumberFormat="1" applyFont="1" applyBorder="1" applyAlignment="1">
      <alignment horizontal="right" wrapText="1"/>
    </xf>
    <xf numFmtId="2" fontId="2" fillId="0" borderId="142" xfId="41" applyNumberFormat="1" applyFont="1" applyBorder="1" applyAlignment="1">
      <alignment horizontal="right" wrapText="1"/>
    </xf>
    <xf numFmtId="3" fontId="4" fillId="0" borderId="77" xfId="41" applyNumberFormat="1" applyFont="1" applyFill="1" applyBorder="1" applyAlignment="1">
      <alignment horizontal="right" vertical="center"/>
    </xf>
    <xf numFmtId="4" fontId="2" fillId="0" borderId="76" xfId="41" applyNumberFormat="1" applyFont="1" applyFill="1" applyBorder="1" applyAlignment="1">
      <alignment horizontal="right" vertical="center"/>
    </xf>
    <xf numFmtId="3" fontId="2" fillId="0" borderId="125" xfId="41" applyNumberFormat="1" applyFont="1" applyFill="1" applyBorder="1" applyAlignment="1">
      <alignment vertical="center" wrapText="1"/>
    </xf>
    <xf numFmtId="4" fontId="2" fillId="0" borderId="142" xfId="41" applyNumberFormat="1" applyFont="1" applyFill="1" applyBorder="1" applyAlignment="1">
      <alignment horizontal="right" vertical="center"/>
    </xf>
    <xf numFmtId="3" fontId="2" fillId="0" borderId="148" xfId="41" applyNumberFormat="1" applyFont="1" applyFill="1" applyBorder="1" applyAlignment="1">
      <alignment vertical="center" wrapText="1"/>
    </xf>
    <xf numFmtId="4" fontId="2" fillId="0" borderId="142" xfId="41" applyNumberFormat="1" applyFont="1" applyFill="1" applyBorder="1" applyAlignment="1">
      <alignment vertical="center"/>
    </xf>
    <xf numFmtId="0" fontId="4" fillId="0" borderId="123" xfId="41" applyFont="1" applyBorder="1" applyAlignment="1">
      <alignment horizontal="center"/>
    </xf>
    <xf numFmtId="3" fontId="4" fillId="0" borderId="77" xfId="41" applyNumberFormat="1" applyFont="1" applyBorder="1" applyAlignment="1"/>
    <xf numFmtId="2" fontId="4" fillId="0" borderId="76" xfId="27" applyNumberFormat="1" applyFont="1" applyBorder="1" applyAlignment="1"/>
    <xf numFmtId="2" fontId="4" fillId="0" borderId="142" xfId="27" applyNumberFormat="1" applyFont="1" applyBorder="1" applyAlignment="1"/>
    <xf numFmtId="2" fontId="20" fillId="0" borderId="120" xfId="27" applyNumberFormat="1" applyFont="1" applyBorder="1" applyAlignment="1"/>
    <xf numFmtId="0" fontId="2" fillId="0" borderId="123" xfId="41" applyFont="1" applyBorder="1" applyAlignment="1">
      <alignment horizontal="center" wrapText="1"/>
    </xf>
    <xf numFmtId="3" fontId="2" fillId="0" borderId="77" xfId="13" applyNumberFormat="1" applyFont="1" applyFill="1" applyBorder="1" applyAlignment="1"/>
    <xf numFmtId="2" fontId="2" fillId="0" borderId="76" xfId="13" applyNumberFormat="1" applyFont="1" applyFill="1" applyBorder="1" applyAlignment="1"/>
    <xf numFmtId="2" fontId="2" fillId="0" borderId="142" xfId="13" applyNumberFormat="1" applyFont="1" applyFill="1" applyBorder="1" applyAlignment="1"/>
    <xf numFmtId="3" fontId="19" fillId="0" borderId="10" xfId="41" applyNumberFormat="1" applyFont="1" applyFill="1" applyBorder="1" applyAlignment="1"/>
    <xf numFmtId="0" fontId="20" fillId="0" borderId="120" xfId="41" applyFont="1" applyBorder="1" applyAlignment="1">
      <alignment horizontal="center" vertical="center" wrapText="1"/>
    </xf>
    <xf numFmtId="3" fontId="4" fillId="0" borderId="147" xfId="41" applyNumberFormat="1" applyFont="1" applyBorder="1"/>
    <xf numFmtId="3" fontId="4" fillId="0" borderId="141" xfId="41" applyNumberFormat="1" applyFont="1" applyBorder="1"/>
    <xf numFmtId="0" fontId="4" fillId="0" borderId="138" xfId="41" applyBorder="1"/>
    <xf numFmtId="3" fontId="4" fillId="0" borderId="126" xfId="41" applyNumberFormat="1" applyFont="1" applyBorder="1"/>
    <xf numFmtId="3" fontId="4" fillId="0" borderId="124" xfId="41" applyNumberFormat="1" applyFont="1" applyBorder="1"/>
    <xf numFmtId="3" fontId="4" fillId="0" borderId="144" xfId="41" applyNumberFormat="1" applyFont="1" applyBorder="1"/>
    <xf numFmtId="3" fontId="4" fillId="0" borderId="120" xfId="41" applyNumberFormat="1" applyFont="1" applyBorder="1"/>
    <xf numFmtId="0" fontId="10" fillId="0" borderId="31" xfId="11" applyFont="1" applyFill="1" applyBorder="1" applyAlignment="1">
      <alignment horizontal="center" vertical="center" wrapText="1"/>
    </xf>
    <xf numFmtId="0" fontId="10" fillId="0" borderId="53" xfId="11" applyFont="1" applyFill="1" applyBorder="1" applyAlignment="1">
      <alignment horizontal="center" vertical="center" wrapText="1"/>
    </xf>
    <xf numFmtId="0" fontId="10" fillId="0" borderId="80" xfId="11" applyFont="1" applyFill="1" applyBorder="1" applyAlignment="1">
      <alignment horizontal="center" vertical="center" wrapText="1"/>
    </xf>
    <xf numFmtId="0" fontId="3" fillId="0" borderId="79" xfId="11" applyFont="1" applyFill="1" applyBorder="1" applyAlignment="1"/>
    <xf numFmtId="0" fontId="20" fillId="0" borderId="149" xfId="2" applyFont="1" applyFill="1" applyBorder="1" applyAlignment="1">
      <alignment horizontal="left" vertical="center"/>
    </xf>
    <xf numFmtId="0" fontId="20" fillId="0" borderId="149" xfId="2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right"/>
    </xf>
    <xf numFmtId="0" fontId="20" fillId="0" borderId="140" xfId="2" applyFont="1" applyFill="1" applyBorder="1"/>
    <xf numFmtId="0" fontId="4" fillId="0" borderId="141" xfId="2" applyFont="1" applyFill="1" applyBorder="1"/>
    <xf numFmtId="49" fontId="4" fillId="0" borderId="141" xfId="2" applyNumberFormat="1" applyFont="1" applyFill="1" applyBorder="1"/>
    <xf numFmtId="3" fontId="4" fillId="0" borderId="141" xfId="2" applyNumberFormat="1" applyFont="1" applyFill="1" applyBorder="1" applyAlignment="1">
      <alignment horizontal="right"/>
    </xf>
    <xf numFmtId="49" fontId="17" fillId="0" borderId="141" xfId="2" applyNumberFormat="1" applyFont="1" applyFill="1" applyBorder="1"/>
    <xf numFmtId="0" fontId="26" fillId="0" borderId="140" xfId="2" applyFont="1" applyFill="1" applyBorder="1"/>
    <xf numFmtId="0" fontId="4" fillId="0" borderId="141" xfId="2" applyFont="1" applyFill="1" applyBorder="1" applyAlignment="1">
      <alignment horizontal="left" indent="3"/>
    </xf>
    <xf numFmtId="0" fontId="20" fillId="0" borderId="141" xfId="2" applyFont="1" applyFill="1" applyBorder="1"/>
    <xf numFmtId="3" fontId="20" fillId="0" borderId="141" xfId="2" applyNumberFormat="1" applyFont="1" applyFill="1" applyBorder="1" applyAlignment="1">
      <alignment horizontal="right"/>
    </xf>
    <xf numFmtId="3" fontId="20" fillId="0" borderId="142" xfId="2" applyNumberFormat="1" applyFont="1" applyFill="1" applyBorder="1" applyAlignment="1">
      <alignment horizontal="right"/>
    </xf>
    <xf numFmtId="0" fontId="17" fillId="0" borderId="141" xfId="2" applyFont="1" applyFill="1" applyBorder="1"/>
    <xf numFmtId="3" fontId="4" fillId="0" borderId="142" xfId="2" applyNumberFormat="1" applyFont="1" applyFill="1" applyBorder="1" applyAlignment="1">
      <alignment horizontal="right"/>
    </xf>
    <xf numFmtId="3" fontId="20" fillId="0" borderId="141" xfId="0" applyNumberFormat="1" applyFont="1" applyFill="1" applyBorder="1" applyAlignment="1">
      <alignment horizontal="right"/>
    </xf>
    <xf numFmtId="168" fontId="10" fillId="0" borderId="149" xfId="11" applyNumberFormat="1" applyFont="1" applyFill="1" applyBorder="1" applyAlignment="1">
      <alignment horizontal="right"/>
    </xf>
    <xf numFmtId="3" fontId="10" fillId="0" borderId="149" xfId="11" applyNumberFormat="1" applyFont="1" applyFill="1" applyBorder="1" applyAlignment="1">
      <alignment horizontal="right"/>
    </xf>
    <xf numFmtId="164" fontId="3" fillId="0" borderId="145" xfId="11" applyNumberFormat="1" applyFont="1" applyFill="1" applyBorder="1" applyAlignment="1">
      <alignment horizontal="right"/>
    </xf>
    <xf numFmtId="168" fontId="3" fillId="0" borderId="124" xfId="11" applyNumberFormat="1" applyFont="1" applyFill="1" applyBorder="1" applyAlignment="1">
      <alignment horizontal="right"/>
    </xf>
    <xf numFmtId="3" fontId="3" fillId="0" borderId="144" xfId="11" applyNumberFormat="1" applyFont="1" applyFill="1" applyBorder="1" applyAlignment="1">
      <alignment horizontal="right"/>
    </xf>
    <xf numFmtId="3" fontId="3" fillId="0" borderId="145" xfId="11" applyNumberFormat="1" applyFont="1" applyFill="1" applyBorder="1" applyAlignment="1">
      <alignment horizontal="right"/>
    </xf>
    <xf numFmtId="3" fontId="3" fillId="0" borderId="124" xfId="11" applyNumberFormat="1" applyFont="1" applyFill="1" applyBorder="1" applyAlignment="1">
      <alignment horizontal="right"/>
    </xf>
    <xf numFmtId="0" fontId="3" fillId="0" borderId="146" xfId="11" applyFont="1" applyFill="1" applyBorder="1" applyAlignment="1">
      <alignment horizontal="left"/>
    </xf>
    <xf numFmtId="164" fontId="3" fillId="0" borderId="142" xfId="11" applyNumberFormat="1" applyFont="1" applyFill="1" applyBorder="1" applyAlignment="1">
      <alignment horizontal="right"/>
    </xf>
    <xf numFmtId="168" fontId="3" fillId="0" borderId="141" xfId="11" applyNumberFormat="1" applyFont="1" applyFill="1" applyBorder="1" applyAlignment="1">
      <alignment horizontal="right"/>
    </xf>
    <xf numFmtId="3" fontId="3" fillId="0" borderId="142" xfId="11" applyNumberFormat="1" applyFont="1" applyFill="1" applyBorder="1" applyAlignment="1">
      <alignment horizontal="right"/>
    </xf>
    <xf numFmtId="3" fontId="3" fillId="0" borderId="141" xfId="11" applyNumberFormat="1" applyFont="1" applyFill="1" applyBorder="1" applyAlignment="1">
      <alignment horizontal="right"/>
    </xf>
    <xf numFmtId="0" fontId="3" fillId="0" borderId="150" xfId="11" applyFont="1" applyFill="1" applyBorder="1" applyAlignment="1">
      <alignment horizontal="left"/>
    </xf>
    <xf numFmtId="164" fontId="3" fillId="0" borderId="76" xfId="11" applyNumberFormat="1" applyFont="1" applyFill="1" applyBorder="1" applyAlignment="1">
      <alignment horizontal="right"/>
    </xf>
    <xf numFmtId="168" fontId="3" fillId="0" borderId="82" xfId="11" applyNumberFormat="1" applyFont="1" applyFill="1" applyBorder="1" applyAlignment="1">
      <alignment horizontal="right"/>
    </xf>
    <xf numFmtId="3" fontId="3" fillId="0" borderId="77" xfId="11" applyNumberFormat="1" applyFont="1" applyFill="1" applyBorder="1" applyAlignment="1">
      <alignment horizontal="right"/>
    </xf>
    <xf numFmtId="0" fontId="10" fillId="0" borderId="145" xfId="11" applyFont="1" applyFill="1" applyBorder="1" applyAlignment="1">
      <alignment horizontal="center" vertical="center" wrapText="1"/>
    </xf>
    <xf numFmtId="168" fontId="10" fillId="0" borderId="124" xfId="11" applyNumberFormat="1" applyFont="1" applyFill="1" applyBorder="1" applyAlignment="1">
      <alignment horizontal="center" vertical="center" wrapText="1"/>
    </xf>
    <xf numFmtId="0" fontId="10" fillId="0" borderId="144" xfId="11" applyFont="1" applyFill="1" applyBorder="1" applyAlignment="1">
      <alignment horizontal="center" vertical="center"/>
    </xf>
    <xf numFmtId="164" fontId="10" fillId="0" borderId="149" xfId="11" applyNumberFormat="1" applyFont="1" applyFill="1" applyBorder="1" applyAlignment="1">
      <alignment horizontal="right"/>
    </xf>
    <xf numFmtId="164" fontId="10" fillId="0" borderId="124" xfId="11" applyNumberFormat="1" applyFont="1" applyFill="1" applyBorder="1" applyAlignment="1">
      <alignment horizontal="center" vertical="center" wrapText="1"/>
    </xf>
    <xf numFmtId="164" fontId="3" fillId="0" borderId="82" xfId="11" applyNumberFormat="1" applyFont="1" applyFill="1" applyBorder="1" applyAlignment="1">
      <alignment horizontal="right"/>
    </xf>
    <xf numFmtId="3" fontId="3" fillId="0" borderId="82" xfId="11" applyNumberFormat="1" applyFont="1" applyFill="1" applyBorder="1" applyAlignment="1">
      <alignment horizontal="right"/>
    </xf>
    <xf numFmtId="3" fontId="3" fillId="0" borderId="143" xfId="11" applyNumberFormat="1" applyFont="1" applyFill="1" applyBorder="1" applyAlignment="1">
      <alignment horizontal="right"/>
    </xf>
    <xf numFmtId="164" fontId="3" fillId="0" borderId="141" xfId="11" applyNumberFormat="1" applyFont="1" applyFill="1" applyBorder="1" applyAlignment="1">
      <alignment horizontal="right"/>
    </xf>
    <xf numFmtId="3" fontId="3" fillId="0" borderId="137" xfId="11" applyNumberFormat="1" applyFont="1" applyFill="1" applyBorder="1" applyAlignment="1">
      <alignment horizontal="right"/>
    </xf>
    <xf numFmtId="3" fontId="10" fillId="0" borderId="120" xfId="11" applyNumberFormat="1" applyFont="1" applyFill="1" applyBorder="1" applyAlignment="1">
      <alignment horizontal="right"/>
    </xf>
    <xf numFmtId="3" fontId="10" fillId="0" borderId="54" xfId="11" applyNumberFormat="1" applyFont="1" applyFill="1" applyBorder="1" applyAlignment="1">
      <alignment horizontal="right"/>
    </xf>
    <xf numFmtId="0" fontId="10" fillId="0" borderId="144" xfId="11" applyFont="1" applyFill="1" applyBorder="1" applyAlignment="1">
      <alignment horizontal="center" vertical="center" wrapText="1"/>
    </xf>
    <xf numFmtId="164" fontId="10" fillId="0" borderId="141" xfId="11" applyNumberFormat="1" applyFont="1" applyFill="1" applyBorder="1" applyAlignment="1">
      <alignment horizontal="center" vertical="center" wrapText="1"/>
    </xf>
    <xf numFmtId="0" fontId="10" fillId="0" borderId="124" xfId="11" applyFont="1" applyFill="1" applyBorder="1" applyAlignment="1">
      <alignment horizontal="center" vertical="center" wrapText="1"/>
    </xf>
    <xf numFmtId="164" fontId="10" fillId="0" borderId="145" xfId="11" applyNumberFormat="1" applyFont="1" applyFill="1" applyBorder="1" applyAlignment="1">
      <alignment horizontal="center" vertical="center" wrapText="1"/>
    </xf>
    <xf numFmtId="3" fontId="3" fillId="0" borderId="138" xfId="11" applyNumberFormat="1" applyFont="1" applyFill="1" applyBorder="1" applyAlignment="1">
      <alignment horizontal="right"/>
    </xf>
    <xf numFmtId="3" fontId="3" fillId="0" borderId="142" xfId="11" applyNumberFormat="1" applyFont="1" applyFill="1" applyBorder="1" applyAlignment="1">
      <alignment horizontal="right" indent="4"/>
    </xf>
    <xf numFmtId="0" fontId="3" fillId="0" borderId="142" xfId="11" applyFont="1" applyFill="1" applyBorder="1"/>
    <xf numFmtId="0" fontId="3" fillId="0" borderId="142" xfId="11" applyFont="1" applyFill="1" applyBorder="1" applyAlignment="1"/>
    <xf numFmtId="0" fontId="4" fillId="0" borderId="149" xfId="12" applyFont="1" applyBorder="1" applyAlignment="1">
      <alignment horizontal="center" vertical="center" wrapText="1"/>
    </xf>
    <xf numFmtId="3" fontId="4" fillId="0" borderId="148" xfId="12" applyNumberFormat="1" applyFont="1" applyBorder="1"/>
    <xf numFmtId="3" fontId="4" fillId="0" borderId="147" xfId="12" applyNumberFormat="1" applyFont="1" applyBorder="1"/>
    <xf numFmtId="3" fontId="4" fillId="0" borderId="141" xfId="12" applyNumberFormat="1" applyFont="1" applyBorder="1"/>
    <xf numFmtId="3" fontId="4" fillId="0" borderId="142" xfId="12" applyNumberFormat="1" applyFont="1" applyBorder="1"/>
    <xf numFmtId="0" fontId="4" fillId="0" borderId="149" xfId="12" applyFont="1" applyBorder="1"/>
    <xf numFmtId="3" fontId="2" fillId="0" borderId="155" xfId="5" applyNumberFormat="1" applyFont="1" applyBorder="1"/>
    <xf numFmtId="3" fontId="2" fillId="0" borderId="156" xfId="5" applyNumberFormat="1" applyFont="1" applyBorder="1"/>
    <xf numFmtId="0" fontId="2" fillId="0" borderId="150" xfId="5" applyFont="1" applyBorder="1"/>
    <xf numFmtId="3" fontId="2" fillId="0" borderId="148" xfId="5" applyNumberFormat="1" applyFont="1" applyBorder="1"/>
    <xf numFmtId="3" fontId="2" fillId="0" borderId="79" xfId="5" applyNumberFormat="1" applyFont="1" applyBorder="1"/>
    <xf numFmtId="3" fontId="2" fillId="0" borderId="142" xfId="5" applyNumberFormat="1" applyFont="1" applyBorder="1"/>
    <xf numFmtId="0" fontId="4" fillId="0" borderId="0" xfId="5" applyFont="1"/>
    <xf numFmtId="0" fontId="4" fillId="0" borderId="86" xfId="5" applyFont="1" applyBorder="1"/>
    <xf numFmtId="3" fontId="2" fillId="0" borderId="127" xfId="5" applyNumberFormat="1" applyFont="1" applyBorder="1"/>
    <xf numFmtId="0" fontId="4" fillId="0" borderId="150" xfId="5" applyFont="1" applyBorder="1"/>
    <xf numFmtId="0" fontId="2" fillId="0" borderId="150" xfId="5" applyFont="1" applyFill="1" applyBorder="1"/>
    <xf numFmtId="0" fontId="2" fillId="0" borderId="59" xfId="5" applyFont="1" applyBorder="1"/>
    <xf numFmtId="3" fontId="2" fillId="0" borderId="157" xfId="5" applyNumberFormat="1" applyFont="1" applyBorder="1" applyAlignment="1">
      <alignment horizontal="right"/>
    </xf>
    <xf numFmtId="0" fontId="24" fillId="0" borderId="0" xfId="33" applyFont="1" applyFill="1" applyBorder="1" applyAlignment="1">
      <alignment vertical="center"/>
    </xf>
    <xf numFmtId="0" fontId="4" fillId="0" borderId="79" xfId="33" applyFont="1" applyBorder="1" applyAlignment="1">
      <alignment wrapText="1"/>
    </xf>
    <xf numFmtId="49" fontId="4" fillId="0" borderId="142" xfId="33" applyNumberFormat="1" applyFont="1" applyBorder="1" applyAlignment="1">
      <alignment horizontal="right"/>
    </xf>
    <xf numFmtId="3" fontId="4" fillId="0" borderId="147" xfId="33" applyNumberFormat="1" applyFont="1" applyBorder="1"/>
    <xf numFmtId="3" fontId="4" fillId="0" borderId="141" xfId="33" applyNumberFormat="1" applyFont="1" applyBorder="1"/>
    <xf numFmtId="3" fontId="4" fillId="0" borderId="142" xfId="33" applyNumberFormat="1" applyFont="1" applyBorder="1"/>
    <xf numFmtId="0" fontId="4" fillId="0" borderId="144" xfId="33" applyFont="1" applyBorder="1" applyAlignment="1">
      <alignment wrapText="1"/>
    </xf>
    <xf numFmtId="49" fontId="4" fillId="0" borderId="145" xfId="33" applyNumberFormat="1" applyFont="1" applyBorder="1" applyAlignment="1">
      <alignment horizontal="right"/>
    </xf>
    <xf numFmtId="3" fontId="4" fillId="0" borderId="145" xfId="33" applyNumberFormat="1" applyFont="1" applyBorder="1"/>
    <xf numFmtId="3" fontId="4" fillId="0" borderId="84" xfId="33" applyNumberFormat="1" applyFont="1" applyBorder="1"/>
    <xf numFmtId="164" fontId="12" fillId="0" borderId="0" xfId="33" applyNumberFormat="1"/>
    <xf numFmtId="0" fontId="4" fillId="0" borderId="28" xfId="12" applyFont="1" applyBorder="1" applyAlignment="1">
      <alignment horizontal="center"/>
    </xf>
    <xf numFmtId="49" fontId="4" fillId="0" borderId="9" xfId="33" applyNumberFormat="1" applyFont="1" applyBorder="1"/>
    <xf numFmtId="3" fontId="4" fillId="0" borderId="63" xfId="33" applyNumberFormat="1" applyFont="1" applyBorder="1"/>
    <xf numFmtId="164" fontId="4" fillId="0" borderId="64" xfId="12" applyNumberFormat="1" applyFont="1" applyBorder="1"/>
    <xf numFmtId="164" fontId="4" fillId="0" borderId="75" xfId="12" applyNumberFormat="1" applyFont="1" applyBorder="1"/>
    <xf numFmtId="49" fontId="4" fillId="0" borderId="59" xfId="33" applyNumberFormat="1" applyFont="1" applyBorder="1"/>
    <xf numFmtId="49" fontId="4" fillId="0" borderId="138" xfId="33" applyNumberFormat="1" applyFont="1" applyBorder="1"/>
    <xf numFmtId="3" fontId="4" fillId="0" borderId="137" xfId="33" applyNumberFormat="1" applyFont="1" applyBorder="1"/>
    <xf numFmtId="3" fontId="4" fillId="0" borderId="138" xfId="33" applyNumberFormat="1" applyFont="1" applyBorder="1"/>
    <xf numFmtId="164" fontId="4" fillId="0" borderId="83" xfId="12" applyNumberFormat="1" applyFont="1" applyBorder="1"/>
    <xf numFmtId="164" fontId="4" fillId="0" borderId="158" xfId="12" applyNumberFormat="1" applyFont="1" applyBorder="1"/>
    <xf numFmtId="164" fontId="4" fillId="0" borderId="54" xfId="12" applyNumberFormat="1" applyFont="1" applyBorder="1"/>
    <xf numFmtId="164" fontId="4" fillId="0" borderId="71" xfId="12" applyNumberFormat="1" applyFont="1" applyBorder="1"/>
    <xf numFmtId="4" fontId="4" fillId="0" borderId="54" xfId="12" applyNumberFormat="1" applyFont="1" applyBorder="1" applyAlignment="1">
      <alignment horizontal="right"/>
    </xf>
    <xf numFmtId="4" fontId="4" fillId="0" borderId="28" xfId="12" applyNumberFormat="1" applyFont="1" applyBorder="1" applyAlignment="1">
      <alignment horizontal="right"/>
    </xf>
    <xf numFmtId="1" fontId="3" fillId="0" borderId="82" xfId="11" applyNumberFormat="1" applyFont="1" applyFill="1" applyBorder="1" applyAlignment="1">
      <alignment horizontal="right"/>
    </xf>
    <xf numFmtId="1" fontId="3" fillId="0" borderId="141" xfId="11" applyNumberFormat="1" applyFont="1" applyFill="1" applyBorder="1" applyAlignment="1">
      <alignment horizontal="right"/>
    </xf>
    <xf numFmtId="1" fontId="3" fillId="0" borderId="124" xfId="11" applyNumberFormat="1" applyFont="1" applyFill="1" applyBorder="1" applyAlignment="1">
      <alignment horizontal="right"/>
    </xf>
    <xf numFmtId="168" fontId="3" fillId="0" borderId="76" xfId="11" applyNumberFormat="1" applyFont="1" applyFill="1" applyBorder="1" applyAlignment="1">
      <alignment horizontal="right"/>
    </xf>
    <xf numFmtId="168" fontId="3" fillId="0" borderId="142" xfId="11" applyNumberFormat="1" applyFont="1" applyFill="1" applyBorder="1" applyAlignment="1">
      <alignment horizontal="right"/>
    </xf>
    <xf numFmtId="168" fontId="3" fillId="0" borderId="145" xfId="11" applyNumberFormat="1" applyFont="1" applyFill="1" applyBorder="1" applyAlignment="1">
      <alignment horizontal="right"/>
    </xf>
    <xf numFmtId="168" fontId="10" fillId="0" borderId="28" xfId="11" applyNumberFormat="1" applyFont="1" applyFill="1" applyBorder="1" applyAlignment="1">
      <alignment horizontal="right"/>
    </xf>
    <xf numFmtId="0" fontId="3" fillId="0" borderId="132" xfId="3" applyFont="1" applyBorder="1" applyAlignment="1">
      <alignment horizontal="center" vertical="center" wrapText="1"/>
    </xf>
    <xf numFmtId="0" fontId="3" fillId="0" borderId="157" xfId="3" applyFont="1" applyBorder="1" applyAlignment="1">
      <alignment horizontal="center" vertical="center" wrapText="1"/>
    </xf>
    <xf numFmtId="0" fontId="4" fillId="0" borderId="159" xfId="12" applyFont="1" applyBorder="1"/>
    <xf numFmtId="3" fontId="3" fillId="0" borderId="160" xfId="3" applyNumberFormat="1" applyFont="1" applyBorder="1"/>
    <xf numFmtId="3" fontId="2" fillId="0" borderId="160" xfId="35" applyNumberFormat="1" applyFont="1" applyFill="1" applyBorder="1" applyAlignment="1">
      <alignment horizontal="right" wrapText="1"/>
    </xf>
    <xf numFmtId="164" fontId="2" fillId="0" borderId="161" xfId="35" applyNumberFormat="1" applyFont="1" applyFill="1" applyBorder="1" applyAlignment="1">
      <alignment horizontal="right" wrapText="1"/>
    </xf>
    <xf numFmtId="0" fontId="4" fillId="0" borderId="162" xfId="12" applyFont="1" applyBorder="1"/>
    <xf numFmtId="3" fontId="3" fillId="0" borderId="163" xfId="3" applyNumberFormat="1" applyFont="1" applyBorder="1"/>
    <xf numFmtId="3" fontId="2" fillId="0" borderId="163" xfId="35" applyNumberFormat="1" applyFont="1" applyFill="1" applyBorder="1" applyAlignment="1">
      <alignment horizontal="right" wrapText="1"/>
    </xf>
    <xf numFmtId="164" fontId="2" fillId="0" borderId="164" xfId="35" applyNumberFormat="1" applyFont="1" applyFill="1" applyBorder="1" applyAlignment="1">
      <alignment horizontal="right" wrapText="1"/>
    </xf>
    <xf numFmtId="3" fontId="3" fillId="0" borderId="132" xfId="3" applyNumberFormat="1" applyFont="1" applyBorder="1"/>
    <xf numFmtId="164" fontId="3" fillId="0" borderId="157" xfId="3" applyNumberFormat="1" applyFont="1" applyBorder="1"/>
    <xf numFmtId="0" fontId="15" fillId="3" borderId="132" xfId="34" applyFont="1" applyFill="1" applyBorder="1" applyAlignment="1">
      <alignment horizontal="center" vertical="center" wrapText="1"/>
    </xf>
    <xf numFmtId="0" fontId="15" fillId="3" borderId="157" xfId="34" applyFont="1" applyFill="1" applyBorder="1" applyAlignment="1">
      <alignment horizontal="center" vertical="center" wrapText="1"/>
    </xf>
    <xf numFmtId="0" fontId="11" fillId="0" borderId="165" xfId="26" applyFont="1" applyBorder="1"/>
    <xf numFmtId="3" fontId="11" fillId="0" borderId="166" xfId="26" applyNumberFormat="1" applyFont="1" applyBorder="1"/>
    <xf numFmtId="3" fontId="11" fillId="0" borderId="167" xfId="26" applyNumberFormat="1" applyFont="1" applyBorder="1"/>
    <xf numFmtId="3" fontId="11" fillId="0" borderId="168" xfId="26" applyNumberFormat="1" applyFont="1" applyBorder="1"/>
    <xf numFmtId="3" fontId="11" fillId="0" borderId="169" xfId="26" applyNumberFormat="1" applyFont="1" applyBorder="1"/>
    <xf numFmtId="3" fontId="11" fillId="0" borderId="170" xfId="26" applyNumberFormat="1" applyFont="1" applyBorder="1"/>
    <xf numFmtId="3" fontId="11" fillId="0" borderId="171" xfId="26" applyNumberFormat="1" applyFont="1" applyBorder="1"/>
    <xf numFmtId="0" fontId="11" fillId="0" borderId="167" xfId="26" applyFont="1" applyBorder="1" applyAlignment="1">
      <alignment vertical="center" wrapText="1"/>
    </xf>
    <xf numFmtId="0" fontId="3" fillId="0" borderId="149" xfId="22" applyFont="1" applyBorder="1" applyAlignment="1">
      <alignment horizontal="center" vertical="center" wrapText="1"/>
    </xf>
    <xf numFmtId="0" fontId="3" fillId="0" borderId="149" xfId="23" applyFont="1" applyBorder="1" applyAlignment="1">
      <alignment horizontal="center" vertical="center" wrapText="1"/>
    </xf>
    <xf numFmtId="0" fontId="3" fillId="0" borderId="174" xfId="22" applyFont="1" applyBorder="1" applyAlignment="1">
      <alignment horizontal="center" vertical="center" wrapText="1"/>
    </xf>
    <xf numFmtId="0" fontId="3" fillId="0" borderId="175" xfId="22" applyFont="1" applyBorder="1"/>
    <xf numFmtId="0" fontId="3" fillId="0" borderId="167" xfId="22" applyFont="1" applyBorder="1"/>
    <xf numFmtId="3" fontId="3" fillId="0" borderId="167" xfId="23" applyNumberFormat="1" applyFont="1" applyBorder="1"/>
    <xf numFmtId="3" fontId="3" fillId="0" borderId="167" xfId="22" applyNumberFormat="1" applyFont="1" applyBorder="1"/>
    <xf numFmtId="3" fontId="3" fillId="0" borderId="168" xfId="22" applyNumberFormat="1" applyFont="1" applyBorder="1"/>
    <xf numFmtId="0" fontId="3" fillId="0" borderId="167" xfId="22" applyFont="1" applyBorder="1" applyAlignment="1">
      <alignment wrapText="1"/>
    </xf>
    <xf numFmtId="0" fontId="3" fillId="0" borderId="176" xfId="22" applyFont="1" applyBorder="1"/>
    <xf numFmtId="0" fontId="3" fillId="0" borderId="170" xfId="22" applyFont="1" applyBorder="1"/>
    <xf numFmtId="3" fontId="3" fillId="0" borderId="170" xfId="23" applyNumberFormat="1" applyFont="1" applyBorder="1"/>
    <xf numFmtId="3" fontId="3" fillId="0" borderId="170" xfId="22" applyNumberFormat="1" applyFont="1" applyBorder="1"/>
    <xf numFmtId="3" fontId="3" fillId="0" borderId="171" xfId="22" applyNumberFormat="1" applyFont="1" applyBorder="1"/>
    <xf numFmtId="3" fontId="12" fillId="0" borderId="9" xfId="33" applyNumberFormat="1" applyFill="1" applyBorder="1" applyAlignment="1">
      <alignment vertical="center"/>
    </xf>
    <xf numFmtId="3" fontId="12" fillId="0" borderId="19" xfId="33" applyNumberFormat="1" applyFill="1" applyBorder="1"/>
    <xf numFmtId="164" fontId="12" fillId="0" borderId="24" xfId="33" applyNumberFormat="1" applyFill="1" applyBorder="1"/>
    <xf numFmtId="164" fontId="12" fillId="0" borderId="99" xfId="33" applyNumberFormat="1" applyFill="1" applyBorder="1"/>
    <xf numFmtId="164" fontId="12" fillId="0" borderId="28" xfId="33" applyNumberFormat="1" applyFill="1" applyBorder="1"/>
    <xf numFmtId="3" fontId="4" fillId="0" borderId="177" xfId="33" applyNumberFormat="1" applyFont="1" applyBorder="1"/>
    <xf numFmtId="3" fontId="4" fillId="0" borderId="178" xfId="33" applyNumberFormat="1" applyFont="1" applyBorder="1"/>
    <xf numFmtId="3" fontId="4" fillId="0" borderId="156" xfId="33" applyNumberFormat="1" applyFont="1" applyBorder="1"/>
    <xf numFmtId="3" fontId="4" fillId="0" borderId="169" xfId="33" applyNumberFormat="1" applyFont="1" applyBorder="1"/>
    <xf numFmtId="3" fontId="4" fillId="0" borderId="170" xfId="33" applyNumberFormat="1" applyFont="1" applyBorder="1"/>
    <xf numFmtId="3" fontId="4" fillId="0" borderId="171" xfId="33" applyNumberFormat="1" applyFont="1" applyBorder="1"/>
    <xf numFmtId="164" fontId="4" fillId="0" borderId="64" xfId="33" applyNumberFormat="1" applyFont="1" applyBorder="1"/>
    <xf numFmtId="164" fontId="4" fillId="0" borderId="22" xfId="33" applyNumberFormat="1" applyFont="1" applyBorder="1"/>
    <xf numFmtId="0" fontId="17" fillId="0" borderId="0" xfId="12" applyFont="1"/>
    <xf numFmtId="3" fontId="4" fillId="2" borderId="167" xfId="33" applyNumberFormat="1" applyFont="1" applyFill="1" applyBorder="1"/>
    <xf numFmtId="0" fontId="4" fillId="0" borderId="165" xfId="33" applyFont="1" applyBorder="1" applyAlignment="1">
      <alignment horizontal="center"/>
    </xf>
    <xf numFmtId="3" fontId="4" fillId="2" borderId="166" xfId="33" applyNumberFormat="1" applyFont="1" applyFill="1" applyBorder="1"/>
    <xf numFmtId="3" fontId="4" fillId="0" borderId="168" xfId="33" applyNumberFormat="1" applyFont="1" applyBorder="1"/>
    <xf numFmtId="0" fontId="4" fillId="2" borderId="165" xfId="33" applyFont="1" applyFill="1" applyBorder="1" applyAlignment="1">
      <alignment horizontal="center"/>
    </xf>
    <xf numFmtId="0" fontId="4" fillId="2" borderId="138" xfId="33" applyFont="1" applyFill="1" applyBorder="1" applyAlignment="1">
      <alignment horizontal="center"/>
    </xf>
    <xf numFmtId="3" fontId="4" fillId="2" borderId="126" xfId="33" applyNumberFormat="1" applyFont="1" applyFill="1" applyBorder="1"/>
    <xf numFmtId="3" fontId="4" fillId="2" borderId="124" xfId="33" applyNumberFormat="1" applyFont="1" applyFill="1" applyBorder="1"/>
    <xf numFmtId="0" fontId="4" fillId="0" borderId="0" xfId="33" applyFont="1" applyAlignment="1">
      <alignment wrapText="1"/>
    </xf>
    <xf numFmtId="0" fontId="4" fillId="0" borderId="149" xfId="33" applyFont="1" applyFill="1" applyBorder="1" applyAlignment="1">
      <alignment horizontal="center" vertical="center" wrapText="1"/>
    </xf>
    <xf numFmtId="3" fontId="4" fillId="0" borderId="178" xfId="33" applyNumberFormat="1" applyFont="1" applyBorder="1" applyAlignment="1">
      <alignment vertical="center"/>
    </xf>
    <xf numFmtId="3" fontId="4" fillId="0" borderId="156" xfId="33" applyNumberFormat="1" applyFont="1" applyBorder="1" applyAlignment="1">
      <alignment vertical="center"/>
    </xf>
    <xf numFmtId="0" fontId="4" fillId="0" borderId="179" xfId="33" applyFont="1" applyBorder="1" applyAlignment="1">
      <alignment vertical="center" wrapText="1"/>
    </xf>
    <xf numFmtId="3" fontId="4" fillId="0" borderId="175" xfId="33" applyNumberFormat="1" applyFont="1" applyBorder="1" applyAlignment="1">
      <alignment vertical="center"/>
    </xf>
    <xf numFmtId="3" fontId="4" fillId="0" borderId="167" xfId="33" applyNumberFormat="1" applyFont="1" applyBorder="1" applyAlignment="1">
      <alignment vertical="center"/>
    </xf>
    <xf numFmtId="3" fontId="4" fillId="0" borderId="168" xfId="33" applyNumberFormat="1" applyFont="1" applyBorder="1" applyAlignment="1">
      <alignment vertical="center"/>
    </xf>
    <xf numFmtId="3" fontId="4" fillId="0" borderId="175" xfId="33" applyNumberFormat="1" applyFont="1" applyFill="1" applyBorder="1" applyAlignment="1">
      <alignment vertical="center"/>
    </xf>
    <xf numFmtId="3" fontId="4" fillId="0" borderId="167" xfId="33" applyNumberFormat="1" applyFont="1" applyFill="1" applyBorder="1" applyAlignment="1">
      <alignment vertical="center"/>
    </xf>
    <xf numFmtId="3" fontId="4" fillId="0" borderId="168" xfId="33" applyNumberFormat="1" applyFont="1" applyFill="1" applyBorder="1" applyAlignment="1">
      <alignment vertical="center"/>
    </xf>
    <xf numFmtId="0" fontId="4" fillId="0" borderId="49" xfId="33" applyFont="1" applyBorder="1" applyAlignment="1">
      <alignment vertical="center" wrapText="1"/>
    </xf>
    <xf numFmtId="3" fontId="4" fillId="0" borderId="79" xfId="33" applyNumberFormat="1" applyFont="1" applyFill="1" applyBorder="1"/>
    <xf numFmtId="3" fontId="4" fillId="0" borderId="61" xfId="33" applyNumberFormat="1" applyFont="1" applyFill="1" applyBorder="1"/>
    <xf numFmtId="3" fontId="4" fillId="0" borderId="66" xfId="33" applyNumberFormat="1" applyFont="1" applyFill="1" applyBorder="1"/>
    <xf numFmtId="3" fontId="4" fillId="0" borderId="31" xfId="33" applyNumberFormat="1" applyFont="1" applyFill="1" applyBorder="1"/>
    <xf numFmtId="3" fontId="4" fillId="0" borderId="53" xfId="33" applyNumberFormat="1" applyFont="1" applyFill="1" applyBorder="1"/>
    <xf numFmtId="3" fontId="4" fillId="0" borderId="32" xfId="33" applyNumberFormat="1" applyFont="1" applyFill="1" applyBorder="1"/>
    <xf numFmtId="0" fontId="4" fillId="0" borderId="4" xfId="33" applyFont="1" applyBorder="1" applyAlignment="1">
      <alignment horizontal="center"/>
    </xf>
    <xf numFmtId="0" fontId="4" fillId="0" borderId="149" xfId="33" applyFont="1" applyBorder="1" applyAlignment="1">
      <alignment horizontal="center"/>
    </xf>
    <xf numFmtId="0" fontId="4" fillId="0" borderId="120" xfId="33" applyFont="1" applyBorder="1" applyAlignment="1">
      <alignment horizontal="center"/>
    </xf>
    <xf numFmtId="0" fontId="4" fillId="0" borderId="149" xfId="12" applyFont="1" applyBorder="1" applyAlignment="1">
      <alignment horizontal="center"/>
    </xf>
    <xf numFmtId="3" fontId="4" fillId="0" borderId="118" xfId="33" applyNumberFormat="1" applyFont="1" applyBorder="1"/>
    <xf numFmtId="3" fontId="4" fillId="0" borderId="149" xfId="33" applyNumberFormat="1" applyFont="1" applyBorder="1"/>
    <xf numFmtId="3" fontId="4" fillId="0" borderId="120" xfId="33" applyNumberFormat="1" applyFont="1" applyBorder="1"/>
    <xf numFmtId="4" fontId="4" fillId="0" borderId="149" xfId="12" applyNumberFormat="1" applyFont="1" applyBorder="1" applyAlignment="1">
      <alignment horizontal="right"/>
    </xf>
    <xf numFmtId="2" fontId="0" fillId="0" borderId="99" xfId="0" applyNumberFormat="1" applyBorder="1" applyAlignment="1">
      <alignment horizontal="right"/>
    </xf>
    <xf numFmtId="3" fontId="20" fillId="0" borderId="168" xfId="3" applyNumberFormat="1" applyFont="1" applyFill="1" applyBorder="1" applyAlignment="1">
      <alignment horizontal="right" vertical="center"/>
    </xf>
    <xf numFmtId="2" fontId="0" fillId="0" borderId="39" xfId="0" applyNumberFormat="1" applyBorder="1" applyAlignment="1">
      <alignment horizontal="right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142" xfId="3" applyNumberFormat="1" applyFont="1" applyFill="1" applyBorder="1" applyAlignment="1">
      <alignment horizontal="right" vertical="center"/>
    </xf>
    <xf numFmtId="3" fontId="20" fillId="0" borderId="142" xfId="3" applyNumberFormat="1" applyFont="1" applyFill="1" applyBorder="1" applyAlignment="1">
      <alignment horizontal="right" vertical="center"/>
    </xf>
    <xf numFmtId="3" fontId="4" fillId="0" borderId="32" xfId="3" applyNumberFormat="1" applyFont="1" applyFill="1" applyBorder="1" applyAlignment="1">
      <alignment horizontal="right" vertical="center"/>
    </xf>
    <xf numFmtId="4" fontId="20" fillId="0" borderId="76" xfId="3" applyNumberFormat="1" applyFont="1" applyFill="1" applyBorder="1" applyAlignment="1">
      <alignment horizontal="right" vertical="center"/>
    </xf>
    <xf numFmtId="4" fontId="4" fillId="0" borderId="145" xfId="3" applyNumberFormat="1" applyFont="1" applyFill="1" applyBorder="1" applyAlignment="1">
      <alignment horizontal="right" vertical="center"/>
    </xf>
    <xf numFmtId="3" fontId="20" fillId="0" borderId="76" xfId="18" applyNumberFormat="1" applyFont="1" applyFill="1" applyBorder="1" applyAlignment="1">
      <alignment horizontal="right" vertical="center"/>
    </xf>
    <xf numFmtId="164" fontId="20" fillId="0" borderId="24" xfId="18" applyNumberFormat="1" applyFont="1" applyFill="1" applyBorder="1" applyAlignment="1">
      <alignment horizontal="right" vertical="center"/>
    </xf>
    <xf numFmtId="0" fontId="4" fillId="0" borderId="142" xfId="3" applyFont="1" applyFill="1" applyBorder="1" applyAlignment="1">
      <alignment horizontal="right" vertical="center"/>
    </xf>
    <xf numFmtId="4" fontId="4" fillId="0" borderId="142" xfId="3" applyNumberFormat="1" applyFont="1" applyFill="1" applyBorder="1" applyAlignment="1">
      <alignment horizontal="right" vertical="center"/>
    </xf>
    <xf numFmtId="4" fontId="4" fillId="0" borderId="32" xfId="3" applyNumberFormat="1" applyFont="1" applyFill="1" applyBorder="1" applyAlignment="1">
      <alignment horizontal="right" vertical="center"/>
    </xf>
    <xf numFmtId="164" fontId="20" fillId="0" borderId="142" xfId="18" applyNumberFormat="1" applyFont="1" applyFill="1" applyBorder="1" applyAlignment="1">
      <alignment horizontal="right" vertical="center"/>
    </xf>
    <xf numFmtId="4" fontId="2" fillId="0" borderId="142" xfId="3" applyNumberFormat="1" applyFont="1" applyFill="1" applyBorder="1" applyAlignment="1">
      <alignment horizontal="right" vertical="center"/>
    </xf>
    <xf numFmtId="4" fontId="2" fillId="0" borderId="32" xfId="3" applyNumberFormat="1" applyFont="1" applyFill="1" applyBorder="1" applyAlignment="1">
      <alignment horizontal="right" vertical="center"/>
    </xf>
    <xf numFmtId="49" fontId="12" fillId="0" borderId="165" xfId="33" applyNumberFormat="1" applyBorder="1"/>
    <xf numFmtId="3" fontId="12" fillId="0" borderId="165" xfId="33" applyNumberFormat="1" applyFill="1" applyBorder="1" applyAlignment="1">
      <alignment vertical="center"/>
    </xf>
    <xf numFmtId="49" fontId="12" fillId="0" borderId="138" xfId="33" applyNumberFormat="1" applyBorder="1"/>
    <xf numFmtId="3" fontId="12" fillId="0" borderId="138" xfId="33" applyNumberFormat="1" applyFill="1" applyBorder="1" applyAlignment="1">
      <alignment vertical="center"/>
    </xf>
    <xf numFmtId="0" fontId="4" fillId="0" borderId="78" xfId="33" applyFont="1" applyBorder="1" applyAlignment="1">
      <alignment horizontal="center" vertical="center"/>
    </xf>
    <xf numFmtId="0" fontId="4" fillId="0" borderId="30" xfId="33" applyFont="1" applyBorder="1"/>
    <xf numFmtId="0" fontId="4" fillId="0" borderId="165" xfId="33" applyFont="1" applyBorder="1"/>
    <xf numFmtId="3" fontId="12" fillId="0" borderId="175" xfId="33" applyNumberFormat="1" applyBorder="1" applyAlignment="1">
      <alignment vertical="center"/>
    </xf>
    <xf numFmtId="3" fontId="12" fillId="0" borderId="175" xfId="33" applyNumberFormat="1" applyBorder="1"/>
    <xf numFmtId="0" fontId="4" fillId="0" borderId="138" xfId="33" applyFont="1" applyBorder="1"/>
    <xf numFmtId="3" fontId="4" fillId="0" borderId="45" xfId="33" applyNumberFormat="1" applyFont="1" applyBorder="1"/>
    <xf numFmtId="164" fontId="4" fillId="0" borderId="168" xfId="33" applyNumberFormat="1" applyFont="1" applyBorder="1"/>
    <xf numFmtId="164" fontId="4" fillId="0" borderId="167" xfId="33" applyNumberFormat="1" applyFont="1" applyBorder="1"/>
    <xf numFmtId="164" fontId="4" fillId="0" borderId="175" xfId="33" applyNumberFormat="1" applyFont="1" applyBorder="1"/>
    <xf numFmtId="3" fontId="4" fillId="0" borderId="167" xfId="33" applyNumberFormat="1" applyFont="1" applyBorder="1"/>
    <xf numFmtId="3" fontId="4" fillId="0" borderId="175" xfId="33" applyNumberFormat="1" applyFont="1" applyBorder="1"/>
    <xf numFmtId="164" fontId="4" fillId="0" borderId="156" xfId="33" applyNumberFormat="1" applyFont="1" applyBorder="1"/>
    <xf numFmtId="164" fontId="4" fillId="0" borderId="178" xfId="33" applyNumberFormat="1" applyFont="1" applyBorder="1"/>
    <xf numFmtId="164" fontId="4" fillId="0" borderId="155" xfId="33" applyNumberFormat="1" applyFont="1" applyBorder="1"/>
    <xf numFmtId="3" fontId="4" fillId="0" borderId="0" xfId="2" applyNumberFormat="1" applyFont="1" applyFill="1" applyBorder="1"/>
    <xf numFmtId="0" fontId="4" fillId="0" borderId="0" xfId="33" applyFont="1" applyAlignment="1">
      <alignment vertical="center"/>
    </xf>
    <xf numFmtId="0" fontId="3" fillId="0" borderId="175" xfId="32" applyFont="1" applyBorder="1" applyAlignment="1">
      <alignment horizontal="center"/>
    </xf>
    <xf numFmtId="0" fontId="3" fillId="0" borderId="45" xfId="32" applyFont="1" applyBorder="1" applyAlignment="1">
      <alignment horizontal="center"/>
    </xf>
    <xf numFmtId="0" fontId="3" fillId="0" borderId="63" xfId="32" applyFont="1" applyBorder="1"/>
    <xf numFmtId="0" fontId="3" fillId="0" borderId="172" xfId="32" applyFont="1" applyBorder="1"/>
    <xf numFmtId="0" fontId="3" fillId="0" borderId="137" xfId="32" applyFont="1" applyBorder="1"/>
    <xf numFmtId="0" fontId="12" fillId="0" borderId="137" xfId="33" applyBorder="1"/>
    <xf numFmtId="0" fontId="3" fillId="0" borderId="80" xfId="32" applyFont="1" applyBorder="1"/>
    <xf numFmtId="0" fontId="3" fillId="0" borderId="184" xfId="32" applyFont="1" applyBorder="1"/>
    <xf numFmtId="0" fontId="10" fillId="0" borderId="31" xfId="32" applyFont="1" applyBorder="1" applyAlignment="1">
      <alignment horizontal="center" vertical="center"/>
    </xf>
    <xf numFmtId="164" fontId="3" fillId="0" borderId="26" xfId="32" applyNumberFormat="1" applyFont="1" applyBorder="1"/>
    <xf numFmtId="164" fontId="3" fillId="0" borderId="46" xfId="32" applyNumberFormat="1" applyFont="1" applyBorder="1"/>
    <xf numFmtId="164" fontId="3" fillId="0" borderId="31" xfId="32" applyNumberFormat="1" applyFont="1" applyBorder="1"/>
    <xf numFmtId="164" fontId="3" fillId="0" borderId="41" xfId="32" applyNumberFormat="1" applyFont="1" applyBorder="1"/>
    <xf numFmtId="0" fontId="4" fillId="0" borderId="148" xfId="5" applyFont="1" applyBorder="1"/>
    <xf numFmtId="3" fontId="0" fillId="0" borderId="0" xfId="0" applyNumberFormat="1"/>
    <xf numFmtId="3" fontId="4" fillId="0" borderId="23" xfId="33" applyNumberFormat="1" applyFont="1" applyFill="1" applyBorder="1" applyAlignment="1">
      <alignment vertical="center"/>
    </xf>
    <xf numFmtId="0" fontId="4" fillId="0" borderId="49" xfId="33" applyFont="1" applyBorder="1" applyAlignment="1">
      <alignment vertical="center" wrapText="1"/>
    </xf>
    <xf numFmtId="0" fontId="4" fillId="0" borderId="149" xfId="33" applyFont="1" applyBorder="1" applyAlignment="1">
      <alignment horizontal="center" vertical="center" wrapText="1"/>
    </xf>
    <xf numFmtId="3" fontId="12" fillId="0" borderId="185" xfId="33" applyNumberFormat="1" applyFont="1" applyBorder="1"/>
    <xf numFmtId="4" fontId="12" fillId="0" borderId="61" xfId="33" applyNumberFormat="1" applyFont="1" applyBorder="1"/>
    <xf numFmtId="3" fontId="12" fillId="0" borderId="61" xfId="33" applyNumberFormat="1" applyFont="1" applyBorder="1"/>
    <xf numFmtId="3" fontId="12" fillId="0" borderId="66" xfId="33" applyNumberFormat="1" applyFont="1" applyBorder="1"/>
    <xf numFmtId="0" fontId="4" fillId="0" borderId="186" xfId="12" applyFont="1" applyBorder="1"/>
    <xf numFmtId="3" fontId="12" fillId="0" borderId="187" xfId="33" applyNumberFormat="1" applyFont="1" applyBorder="1"/>
    <xf numFmtId="4" fontId="4" fillId="0" borderId="149" xfId="33" applyNumberFormat="1" applyFont="1" applyBorder="1"/>
    <xf numFmtId="3" fontId="12" fillId="0" borderId="149" xfId="33" applyNumberFormat="1" applyFont="1" applyBorder="1"/>
    <xf numFmtId="0" fontId="2" fillId="0" borderId="45" xfId="41" applyFont="1" applyBorder="1" applyAlignment="1">
      <alignment horizontal="left" vertical="center"/>
    </xf>
    <xf numFmtId="3" fontId="4" fillId="0" borderId="24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164" fontId="4" fillId="0" borderId="0" xfId="33" applyNumberFormat="1" applyFont="1"/>
    <xf numFmtId="3" fontId="4" fillId="0" borderId="27" xfId="33" applyNumberFormat="1" applyFont="1" applyBorder="1"/>
    <xf numFmtId="3" fontId="4" fillId="0" borderId="29" xfId="33" applyNumberFormat="1" applyFont="1" applyBorder="1"/>
    <xf numFmtId="0" fontId="4" fillId="0" borderId="126" xfId="33" applyFont="1" applyBorder="1" applyAlignment="1">
      <alignment horizontal="center"/>
    </xf>
    <xf numFmtId="0" fontId="4" fillId="0" borderId="124" xfId="33" applyFont="1" applyBorder="1" applyAlignment="1">
      <alignment horizontal="center"/>
    </xf>
    <xf numFmtId="0" fontId="4" fillId="0" borderId="187" xfId="33" applyFont="1" applyBorder="1" applyAlignment="1">
      <alignment horizontal="center"/>
    </xf>
    <xf numFmtId="4" fontId="4" fillId="0" borderId="155" xfId="33" applyNumberFormat="1" applyFont="1" applyBorder="1"/>
    <xf numFmtId="4" fontId="4" fillId="0" borderId="178" xfId="33" applyNumberFormat="1" applyFont="1" applyBorder="1"/>
    <xf numFmtId="4" fontId="4" fillId="0" borderId="156" xfId="33" applyNumberFormat="1" applyFont="1" applyBorder="1"/>
    <xf numFmtId="4" fontId="4" fillId="0" borderId="31" xfId="33" applyNumberFormat="1" applyFont="1" applyBorder="1"/>
    <xf numFmtId="4" fontId="4" fillId="0" borderId="53" xfId="33" applyNumberFormat="1" applyFont="1" applyBorder="1"/>
    <xf numFmtId="4" fontId="4" fillId="0" borderId="32" xfId="33" applyNumberFormat="1" applyFont="1" applyBorder="1"/>
    <xf numFmtId="3" fontId="4" fillId="0" borderId="185" xfId="33" applyNumberFormat="1" applyFont="1" applyBorder="1"/>
    <xf numFmtId="0" fontId="4" fillId="0" borderId="188" xfId="33" applyFont="1" applyBorder="1" applyAlignment="1">
      <alignment wrapText="1"/>
    </xf>
    <xf numFmtId="49" fontId="4" fillId="0" borderId="187" xfId="33" applyNumberFormat="1" applyFont="1" applyBorder="1" applyAlignment="1">
      <alignment horizontal="right"/>
    </xf>
    <xf numFmtId="3" fontId="4" fillId="0" borderId="187" xfId="33" applyNumberFormat="1" applyFont="1" applyBorder="1"/>
    <xf numFmtId="3" fontId="12" fillId="0" borderId="155" xfId="33" applyNumberFormat="1" applyBorder="1"/>
    <xf numFmtId="3" fontId="12" fillId="0" borderId="178" xfId="33" applyNumberFormat="1" applyBorder="1"/>
    <xf numFmtId="3" fontId="12" fillId="0" borderId="156" xfId="33" applyNumberFormat="1" applyBorder="1"/>
    <xf numFmtId="3" fontId="12" fillId="0" borderId="67" xfId="33" applyNumberFormat="1" applyBorder="1"/>
    <xf numFmtId="1" fontId="12" fillId="0" borderId="30" xfId="33" applyNumberFormat="1" applyBorder="1"/>
    <xf numFmtId="1" fontId="12" fillId="0" borderId="59" xfId="33" applyNumberFormat="1" applyBorder="1"/>
    <xf numFmtId="1" fontId="12" fillId="0" borderId="10" xfId="33" applyNumberFormat="1" applyBorder="1"/>
    <xf numFmtId="3" fontId="12" fillId="0" borderId="177" xfId="33" applyNumberFormat="1" applyBorder="1"/>
    <xf numFmtId="3" fontId="12" fillId="0" borderId="185" xfId="33" applyNumberFormat="1" applyBorder="1"/>
    <xf numFmtId="3" fontId="12" fillId="0" borderId="84" xfId="33" applyNumberFormat="1" applyBorder="1"/>
    <xf numFmtId="0" fontId="4" fillId="0" borderId="190" xfId="33" applyFont="1" applyBorder="1" applyAlignment="1">
      <alignment horizontal="center" vertical="center" wrapText="1"/>
    </xf>
    <xf numFmtId="3" fontId="4" fillId="0" borderId="172" xfId="33" applyNumberFormat="1" applyFont="1" applyBorder="1" applyAlignment="1">
      <alignment horizontal="right"/>
    </xf>
    <xf numFmtId="3" fontId="4" fillId="0" borderId="185" xfId="33" applyNumberFormat="1" applyFont="1" applyBorder="1" applyAlignment="1">
      <alignment horizontal="right"/>
    </xf>
    <xf numFmtId="3" fontId="4" fillId="0" borderId="167" xfId="33" applyNumberFormat="1" applyFont="1" applyBorder="1" applyAlignment="1">
      <alignment horizontal="right"/>
    </xf>
    <xf numFmtId="3" fontId="4" fillId="0" borderId="126" xfId="33" applyNumberFormat="1" applyFont="1" applyBorder="1" applyAlignment="1">
      <alignment horizontal="right"/>
    </xf>
    <xf numFmtId="3" fontId="4" fillId="0" borderId="124" xfId="33" applyNumberFormat="1" applyFont="1" applyBorder="1" applyAlignment="1">
      <alignment horizontal="right"/>
    </xf>
    <xf numFmtId="3" fontId="4" fillId="0" borderId="137" xfId="33" applyNumberFormat="1" applyFont="1" applyBorder="1" applyAlignment="1">
      <alignment horizontal="right"/>
    </xf>
    <xf numFmtId="3" fontId="4" fillId="0" borderId="186" xfId="33" applyNumberFormat="1" applyFont="1" applyBorder="1"/>
    <xf numFmtId="3" fontId="4" fillId="0" borderId="190" xfId="33" applyNumberFormat="1" applyFont="1" applyBorder="1"/>
    <xf numFmtId="164" fontId="4" fillId="0" borderId="185" xfId="33" applyNumberFormat="1" applyFont="1" applyBorder="1" applyAlignment="1">
      <alignment horizontal="right"/>
    </xf>
    <xf numFmtId="164" fontId="4" fillId="0" borderId="167" xfId="33" applyNumberFormat="1" applyFont="1" applyBorder="1" applyAlignment="1">
      <alignment horizontal="right"/>
    </xf>
    <xf numFmtId="164" fontId="4" fillId="0" borderId="172" xfId="33" applyNumberFormat="1" applyFont="1" applyBorder="1" applyAlignment="1">
      <alignment horizontal="right"/>
    </xf>
    <xf numFmtId="164" fontId="4" fillId="0" borderId="168" xfId="33" applyNumberFormat="1" applyFont="1" applyBorder="1" applyAlignment="1">
      <alignment horizontal="right"/>
    </xf>
    <xf numFmtId="3" fontId="4" fillId="0" borderId="186" xfId="12" applyNumberFormat="1" applyFont="1" applyBorder="1" applyAlignment="1"/>
    <xf numFmtId="164" fontId="4" fillId="0" borderId="126" xfId="33" applyNumberFormat="1" applyFont="1" applyBorder="1" applyAlignment="1">
      <alignment horizontal="right"/>
    </xf>
    <xf numFmtId="164" fontId="4" fillId="0" borderId="124" xfId="33" applyNumberFormat="1" applyFont="1" applyBorder="1" applyAlignment="1">
      <alignment horizontal="right"/>
    </xf>
    <xf numFmtId="164" fontId="4" fillId="0" borderId="137" xfId="33" applyNumberFormat="1" applyFont="1" applyBorder="1" applyAlignment="1">
      <alignment horizontal="right"/>
    </xf>
    <xf numFmtId="164" fontId="4" fillId="0" borderId="187" xfId="33" applyNumberFormat="1" applyFont="1" applyBorder="1" applyAlignment="1">
      <alignment horizontal="right"/>
    </xf>
    <xf numFmtId="0" fontId="4" fillId="0" borderId="186" xfId="33" applyFont="1" applyBorder="1" applyAlignment="1">
      <alignment horizontal="center"/>
    </xf>
    <xf numFmtId="2" fontId="4" fillId="0" borderId="0" xfId="41" applyNumberFormat="1" applyFont="1"/>
    <xf numFmtId="0" fontId="4" fillId="0" borderId="27" xfId="33" applyFont="1" applyBorder="1" applyAlignment="1">
      <alignment vertical="center" wrapText="1"/>
    </xf>
    <xf numFmtId="0" fontId="4" fillId="0" borderId="182" xfId="33" applyFont="1" applyBorder="1" applyAlignment="1">
      <alignment vertical="center" wrapText="1"/>
    </xf>
    <xf numFmtId="3" fontId="4" fillId="0" borderId="155" xfId="33" applyNumberFormat="1" applyFont="1" applyBorder="1" applyAlignment="1">
      <alignment vertical="center"/>
    </xf>
    <xf numFmtId="0" fontId="4" fillId="0" borderId="85" xfId="33" applyFont="1" applyBorder="1" applyAlignment="1">
      <alignment vertical="center" wrapText="1"/>
    </xf>
    <xf numFmtId="0" fontId="4" fillId="0" borderId="146" xfId="33" applyFont="1" applyBorder="1" applyAlignment="1">
      <alignment vertical="center" wrapText="1"/>
    </xf>
    <xf numFmtId="3" fontId="4" fillId="0" borderId="188" xfId="33" applyNumberFormat="1" applyFont="1" applyBorder="1" applyAlignment="1">
      <alignment vertical="center"/>
    </xf>
    <xf numFmtId="3" fontId="4" fillId="0" borderId="187" xfId="33" applyNumberFormat="1" applyFont="1" applyBorder="1" applyAlignment="1">
      <alignment vertical="center"/>
    </xf>
    <xf numFmtId="0" fontId="4" fillId="0" borderId="146" xfId="33" applyFont="1" applyFill="1" applyBorder="1" applyAlignment="1">
      <alignment vertical="center"/>
    </xf>
    <xf numFmtId="3" fontId="4" fillId="0" borderId="188" xfId="33" applyNumberFormat="1" applyFont="1" applyFill="1" applyBorder="1" applyAlignment="1">
      <alignment vertical="center"/>
    </xf>
    <xf numFmtId="3" fontId="4" fillId="0" borderId="124" xfId="33" applyNumberFormat="1" applyFont="1" applyFill="1" applyBorder="1" applyAlignment="1">
      <alignment vertical="center"/>
    </xf>
    <xf numFmtId="3" fontId="4" fillId="0" borderId="187" xfId="33" applyNumberFormat="1" applyFont="1" applyFill="1" applyBorder="1" applyAlignment="1">
      <alignment vertical="center"/>
    </xf>
    <xf numFmtId="3" fontId="4" fillId="0" borderId="26" xfId="33" applyNumberFormat="1" applyFont="1" applyFill="1" applyBorder="1" applyAlignment="1">
      <alignment vertical="center"/>
    </xf>
    <xf numFmtId="3" fontId="4" fillId="0" borderId="191" xfId="33" applyNumberFormat="1" applyFont="1" applyFill="1" applyBorder="1" applyAlignment="1">
      <alignment vertical="center"/>
    </xf>
    <xf numFmtId="3" fontId="4" fillId="0" borderId="192" xfId="33" applyNumberFormat="1" applyFont="1" applyFill="1" applyBorder="1" applyAlignment="1">
      <alignment vertical="center"/>
    </xf>
    <xf numFmtId="3" fontId="4" fillId="0" borderId="155" xfId="33" applyNumberFormat="1" applyFont="1" applyFill="1" applyBorder="1" applyAlignment="1">
      <alignment vertical="center"/>
    </xf>
    <xf numFmtId="3" fontId="4" fillId="0" borderId="178" xfId="33" applyNumberFormat="1" applyFont="1" applyFill="1" applyBorder="1" applyAlignment="1">
      <alignment vertical="center"/>
    </xf>
    <xf numFmtId="3" fontId="4" fillId="0" borderId="156" xfId="33" applyNumberFormat="1" applyFont="1" applyFill="1" applyBorder="1" applyAlignment="1">
      <alignment vertical="center"/>
    </xf>
    <xf numFmtId="3" fontId="4" fillId="0" borderId="31" xfId="33" applyNumberFormat="1" applyFont="1" applyFill="1" applyBorder="1" applyAlignment="1">
      <alignment vertical="center"/>
    </xf>
    <xf numFmtId="3" fontId="4" fillId="0" borderId="53" xfId="33" applyNumberFormat="1" applyFont="1" applyFill="1" applyBorder="1" applyAlignment="1">
      <alignment vertical="center"/>
    </xf>
    <xf numFmtId="3" fontId="4" fillId="0" borderId="32" xfId="33" applyNumberFormat="1" applyFont="1" applyFill="1" applyBorder="1" applyAlignment="1">
      <alignment vertical="center"/>
    </xf>
    <xf numFmtId="0" fontId="4" fillId="0" borderId="87" xfId="33" applyFont="1" applyFill="1" applyBorder="1" applyAlignment="1">
      <alignment vertical="center"/>
    </xf>
    <xf numFmtId="3" fontId="4" fillId="0" borderId="46" xfId="33" applyNumberFormat="1" applyFont="1" applyFill="1" applyBorder="1" applyAlignment="1">
      <alignment vertical="center"/>
    </xf>
    <xf numFmtId="3" fontId="4" fillId="0" borderId="99" xfId="33" applyNumberFormat="1" applyFont="1" applyFill="1" applyBorder="1" applyAlignment="1">
      <alignment vertical="center"/>
    </xf>
    <xf numFmtId="166" fontId="4" fillId="0" borderId="26" xfId="33" applyNumberFormat="1" applyFont="1" applyFill="1" applyBorder="1"/>
    <xf numFmtId="166" fontId="4" fillId="0" borderId="191" xfId="33" applyNumberFormat="1" applyFont="1" applyBorder="1"/>
    <xf numFmtId="166" fontId="4" fillId="0" borderId="192" xfId="33" applyNumberFormat="1" applyFont="1" applyBorder="1"/>
    <xf numFmtId="164" fontId="4" fillId="0" borderId="191" xfId="12" applyNumberFormat="1" applyFont="1" applyBorder="1"/>
    <xf numFmtId="164" fontId="4" fillId="0" borderId="192" xfId="12" applyNumberFormat="1" applyFont="1" applyBorder="1"/>
    <xf numFmtId="166" fontId="4" fillId="0" borderId="79" xfId="33" applyNumberFormat="1" applyFont="1" applyFill="1" applyBorder="1"/>
    <xf numFmtId="166" fontId="4" fillId="0" borderId="167" xfId="33" applyNumberFormat="1" applyFont="1" applyBorder="1"/>
    <xf numFmtId="166" fontId="4" fillId="0" borderId="168" xfId="33" applyNumberFormat="1" applyFont="1" applyBorder="1"/>
    <xf numFmtId="164" fontId="4" fillId="0" borderId="79" xfId="12" applyNumberFormat="1" applyFont="1" applyBorder="1"/>
    <xf numFmtId="164" fontId="4" fillId="0" borderId="167" xfId="12" applyNumberFormat="1" applyFont="1" applyBorder="1"/>
    <xf numFmtId="164" fontId="4" fillId="0" borderId="168" xfId="12" applyNumberFormat="1" applyFont="1" applyBorder="1"/>
    <xf numFmtId="166" fontId="4" fillId="0" borderId="79" xfId="33" applyNumberFormat="1" applyFont="1" applyBorder="1" applyAlignment="1"/>
    <xf numFmtId="166" fontId="4" fillId="0" borderId="167" xfId="33" applyNumberFormat="1" applyFont="1" applyBorder="1" applyAlignment="1"/>
    <xf numFmtId="166" fontId="4" fillId="0" borderId="168" xfId="33" applyNumberFormat="1" applyFont="1" applyBorder="1" applyAlignment="1"/>
    <xf numFmtId="164" fontId="4" fillId="0" borderId="188" xfId="12" applyNumberFormat="1" applyFont="1" applyBorder="1" applyAlignment="1">
      <alignment horizontal="right"/>
    </xf>
    <xf numFmtId="164" fontId="4" fillId="0" borderId="124" xfId="12" applyNumberFormat="1" applyFont="1" applyBorder="1" applyAlignment="1">
      <alignment horizontal="right"/>
    </xf>
    <xf numFmtId="164" fontId="4" fillId="0" borderId="187" xfId="12" applyNumberFormat="1" applyFont="1" applyBorder="1" applyAlignment="1">
      <alignment horizontal="right"/>
    </xf>
    <xf numFmtId="166" fontId="4" fillId="0" borderId="149" xfId="33" applyNumberFormat="1" applyFont="1" applyBorder="1"/>
    <xf numFmtId="166" fontId="4" fillId="0" borderId="174" xfId="33" applyNumberFormat="1" applyFont="1" applyBorder="1"/>
    <xf numFmtId="164" fontId="4" fillId="0" borderId="149" xfId="12" applyNumberFormat="1" applyFont="1" applyBorder="1"/>
    <xf numFmtId="164" fontId="4" fillId="0" borderId="174" xfId="12" applyNumberFormat="1" applyFont="1" applyBorder="1"/>
    <xf numFmtId="4" fontId="4" fillId="0" borderId="191" xfId="33" applyNumberFormat="1" applyFont="1" applyBorder="1"/>
    <xf numFmtId="4" fontId="4" fillId="0" borderId="192" xfId="33" applyNumberFormat="1" applyFont="1" applyBorder="1"/>
    <xf numFmtId="4" fontId="4" fillId="0" borderId="77" xfId="12" applyNumberFormat="1" applyFont="1" applyBorder="1"/>
    <xf numFmtId="4" fontId="4" fillId="0" borderId="178" xfId="12" applyNumberFormat="1" applyFont="1" applyBorder="1"/>
    <xf numFmtId="4" fontId="4" fillId="0" borderId="156" xfId="12" applyNumberFormat="1" applyFont="1" applyBorder="1"/>
    <xf numFmtId="4" fontId="4" fillId="0" borderId="79" xfId="33" applyNumberFormat="1" applyFont="1" applyBorder="1"/>
    <xf numFmtId="4" fontId="4" fillId="0" borderId="167" xfId="33" applyNumberFormat="1" applyFont="1" applyBorder="1"/>
    <xf numFmtId="4" fontId="4" fillId="0" borderId="168" xfId="33" applyNumberFormat="1" applyFont="1" applyBorder="1"/>
    <xf numFmtId="4" fontId="4" fillId="0" borderId="79" xfId="12" applyNumberFormat="1" applyFont="1" applyBorder="1"/>
    <xf numFmtId="4" fontId="4" fillId="0" borderId="167" xfId="12" applyNumberFormat="1" applyFont="1" applyBorder="1"/>
    <xf numFmtId="4" fontId="4" fillId="0" borderId="168" xfId="12" applyNumberFormat="1" applyFont="1" applyBorder="1"/>
    <xf numFmtId="4" fontId="4" fillId="0" borderId="188" xfId="33" applyNumberFormat="1" applyFont="1" applyBorder="1"/>
    <xf numFmtId="4" fontId="4" fillId="0" borderId="124" xfId="33" applyNumberFormat="1" applyFont="1" applyBorder="1"/>
    <xf numFmtId="4" fontId="4" fillId="0" borderId="187" xfId="33" applyNumberFormat="1" applyFont="1" applyBorder="1"/>
    <xf numFmtId="4" fontId="4" fillId="0" borderId="188" xfId="33" applyNumberFormat="1" applyFont="1" applyBorder="1" applyAlignment="1">
      <alignment horizontal="right"/>
    </xf>
    <xf numFmtId="4" fontId="4" fillId="0" borderId="124" xfId="33" applyNumberFormat="1" applyFont="1" applyBorder="1" applyAlignment="1">
      <alignment horizontal="right"/>
    </xf>
    <xf numFmtId="4" fontId="4" fillId="0" borderId="187" xfId="33" applyNumberFormat="1" applyFont="1" applyBorder="1" applyAlignment="1">
      <alignment horizontal="right"/>
    </xf>
    <xf numFmtId="4" fontId="4" fillId="0" borderId="174" xfId="33" applyNumberFormat="1" applyFont="1" applyBorder="1"/>
    <xf numFmtId="4" fontId="4" fillId="0" borderId="149" xfId="33" applyNumberFormat="1" applyFont="1" applyFill="1" applyBorder="1"/>
    <xf numFmtId="4" fontId="4" fillId="0" borderId="174" xfId="33" applyNumberFormat="1" applyFont="1" applyFill="1" applyBorder="1"/>
    <xf numFmtId="4" fontId="4" fillId="0" borderId="45" xfId="12" applyNumberFormat="1" applyFont="1" applyBorder="1"/>
    <xf numFmtId="4" fontId="4" fillId="0" borderId="149" xfId="12" applyNumberFormat="1" applyFont="1" applyBorder="1"/>
    <xf numFmtId="4" fontId="4" fillId="0" borderId="174" xfId="12" applyNumberFormat="1" applyFont="1" applyBorder="1"/>
    <xf numFmtId="0" fontId="4" fillId="0" borderId="123" xfId="12" applyFont="1" applyBorder="1" applyAlignment="1">
      <alignment horizontal="center"/>
    </xf>
    <xf numFmtId="0" fontId="4" fillId="0" borderId="125" xfId="12" applyFont="1" applyBorder="1" applyAlignment="1">
      <alignment horizontal="center"/>
    </xf>
    <xf numFmtId="0" fontId="4" fillId="0" borderId="30" xfId="33" applyFont="1" applyBorder="1" applyAlignment="1">
      <alignment horizontal="center" vertical="center"/>
    </xf>
    <xf numFmtId="0" fontId="4" fillId="0" borderId="10" xfId="33" applyFont="1" applyBorder="1" applyAlignment="1">
      <alignment horizontal="center" vertical="center"/>
    </xf>
    <xf numFmtId="0" fontId="4" fillId="0" borderId="7" xfId="33" applyFont="1" applyBorder="1" applyAlignment="1">
      <alignment horizontal="center"/>
    </xf>
    <xf numFmtId="0" fontId="4" fillId="0" borderId="42" xfId="33" applyFont="1" applyBorder="1" applyAlignment="1">
      <alignment horizontal="center"/>
    </xf>
    <xf numFmtId="0" fontId="4" fillId="0" borderId="8" xfId="33" applyFont="1" applyBorder="1" applyAlignment="1">
      <alignment horizontal="center"/>
    </xf>
    <xf numFmtId="0" fontId="4" fillId="0" borderId="115" xfId="12" applyFont="1" applyBorder="1" applyAlignment="1">
      <alignment horizontal="center"/>
    </xf>
    <xf numFmtId="0" fontId="4" fillId="0" borderId="82" xfId="12" applyFont="1" applyBorder="1" applyAlignment="1">
      <alignment horizontal="center"/>
    </xf>
    <xf numFmtId="0" fontId="4" fillId="0" borderId="76" xfId="12" applyFont="1" applyBorder="1" applyAlignment="1">
      <alignment horizontal="center"/>
    </xf>
    <xf numFmtId="0" fontId="4" fillId="0" borderId="117" xfId="12" applyFont="1" applyBorder="1" applyAlignment="1">
      <alignment horizontal="center" vertical="center" wrapText="1"/>
    </xf>
    <xf numFmtId="0" fontId="4" fillId="0" borderId="84" xfId="12" applyFont="1" applyBorder="1" applyAlignment="1">
      <alignment horizontal="center" vertical="center" wrapText="1"/>
    </xf>
    <xf numFmtId="0" fontId="4" fillId="0" borderId="61" xfId="12" applyFont="1" applyBorder="1" applyAlignment="1">
      <alignment horizontal="center"/>
    </xf>
    <xf numFmtId="0" fontId="4" fillId="0" borderId="66" xfId="12" applyFont="1" applyBorder="1" applyAlignment="1">
      <alignment horizontal="center"/>
    </xf>
    <xf numFmtId="0" fontId="4" fillId="0" borderId="30" xfId="33" applyFont="1" applyBorder="1" applyAlignment="1">
      <alignment horizontal="center" vertical="center" wrapText="1"/>
    </xf>
    <xf numFmtId="0" fontId="4" fillId="0" borderId="35" xfId="33" applyFont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 wrapText="1"/>
    </xf>
    <xf numFmtId="0" fontId="4" fillId="0" borderId="77" xfId="33" applyFont="1" applyBorder="1" applyAlignment="1">
      <alignment horizontal="center"/>
    </xf>
    <xf numFmtId="0" fontId="4" fillId="0" borderId="82" xfId="33" applyFont="1" applyBorder="1" applyAlignment="1">
      <alignment horizontal="center"/>
    </xf>
    <xf numFmtId="0" fontId="4" fillId="0" borderId="76" xfId="33" applyFont="1" applyBorder="1" applyAlignment="1">
      <alignment horizontal="center"/>
    </xf>
    <xf numFmtId="0" fontId="4" fillId="0" borderId="79" xfId="33" applyFont="1" applyBorder="1" applyAlignment="1">
      <alignment horizontal="center" vertical="center" wrapText="1"/>
    </xf>
    <xf numFmtId="0" fontId="4" fillId="0" borderId="31" xfId="33" applyFont="1" applyBorder="1" applyAlignment="1">
      <alignment horizontal="center" vertical="center" wrapText="1"/>
    </xf>
    <xf numFmtId="0" fontId="4" fillId="0" borderId="61" xfId="33" applyFont="1" applyBorder="1" applyAlignment="1">
      <alignment horizontal="center"/>
    </xf>
    <xf numFmtId="0" fontId="4" fillId="0" borderId="66" xfId="33" applyFont="1" applyBorder="1" applyAlignment="1">
      <alignment horizontal="center"/>
    </xf>
    <xf numFmtId="0" fontId="4" fillId="0" borderId="35" xfId="33" applyFont="1" applyBorder="1" applyAlignment="1">
      <alignment horizontal="center" vertical="center"/>
    </xf>
    <xf numFmtId="0" fontId="4" fillId="0" borderId="7" xfId="33" applyFont="1" applyBorder="1" applyAlignment="1">
      <alignment horizontal="center" vertical="center" wrapText="1"/>
    </xf>
    <xf numFmtId="0" fontId="4" fillId="0" borderId="67" xfId="33" applyFont="1" applyBorder="1" applyAlignment="1">
      <alignment horizontal="center" vertical="center" wrapText="1"/>
    </xf>
    <xf numFmtId="0" fontId="4" fillId="0" borderId="8" xfId="33" applyFont="1" applyBorder="1" applyAlignment="1">
      <alignment horizontal="center" vertical="center" wrapText="1"/>
    </xf>
    <xf numFmtId="0" fontId="4" fillId="0" borderId="66" xfId="33" applyFont="1" applyBorder="1" applyAlignment="1">
      <alignment horizontal="center" vertical="center" wrapText="1"/>
    </xf>
    <xf numFmtId="0" fontId="4" fillId="0" borderId="32" xfId="33" applyFont="1" applyBorder="1" applyAlignment="1">
      <alignment horizontal="center" vertical="center" wrapText="1"/>
    </xf>
    <xf numFmtId="0" fontId="4" fillId="0" borderId="26" xfId="33" applyFont="1" applyBorder="1" applyAlignment="1">
      <alignment horizontal="center"/>
    </xf>
    <xf numFmtId="0" fontId="4" fillId="0" borderId="22" xfId="33" applyFont="1" applyBorder="1" applyAlignment="1">
      <alignment horizontal="center"/>
    </xf>
    <xf numFmtId="0" fontId="4" fillId="0" borderId="24" xfId="33" applyFont="1" applyBorder="1" applyAlignment="1">
      <alignment horizontal="center"/>
    </xf>
    <xf numFmtId="0" fontId="12" fillId="0" borderId="78" xfId="33" applyBorder="1" applyAlignment="1">
      <alignment horizontal="center" vertical="center"/>
    </xf>
    <xf numFmtId="0" fontId="12" fillId="0" borderId="49" xfId="33" applyBorder="1" applyAlignment="1">
      <alignment horizontal="center" vertical="center"/>
    </xf>
    <xf numFmtId="0" fontId="12" fillId="0" borderId="81" xfId="33" applyBorder="1" applyAlignment="1">
      <alignment horizontal="center" vertical="center"/>
    </xf>
    <xf numFmtId="0" fontId="12" fillId="0" borderId="182" xfId="33" applyBorder="1" applyAlignment="1">
      <alignment horizontal="center"/>
    </xf>
    <xf numFmtId="0" fontId="12" fillId="0" borderId="181" xfId="33" applyBorder="1" applyAlignment="1">
      <alignment horizontal="center"/>
    </xf>
    <xf numFmtId="0" fontId="12" fillId="0" borderId="180" xfId="33" applyBorder="1" applyAlignment="1">
      <alignment horizontal="center"/>
    </xf>
    <xf numFmtId="0" fontId="12" fillId="0" borderId="138" xfId="33" applyBorder="1" applyAlignment="1">
      <alignment horizontal="center" vertical="center"/>
    </xf>
    <xf numFmtId="0" fontId="12" fillId="0" borderId="179" xfId="33" applyBorder="1" applyAlignment="1">
      <alignment horizontal="center"/>
    </xf>
    <xf numFmtId="0" fontId="12" fillId="0" borderId="173" xfId="33" applyBorder="1" applyAlignment="1">
      <alignment horizontal="center"/>
    </xf>
    <xf numFmtId="0" fontId="12" fillId="0" borderId="148" xfId="33" applyBorder="1" applyAlignment="1">
      <alignment horizontal="center"/>
    </xf>
    <xf numFmtId="0" fontId="12" fillId="0" borderId="30" xfId="33" applyBorder="1" applyAlignment="1">
      <alignment horizontal="center" vertical="center"/>
    </xf>
    <xf numFmtId="0" fontId="12" fillId="0" borderId="10" xfId="33" applyBorder="1" applyAlignment="1">
      <alignment horizontal="center" vertical="center"/>
    </xf>
    <xf numFmtId="0" fontId="12" fillId="0" borderId="84" xfId="33" applyBorder="1" applyAlignment="1">
      <alignment horizontal="center"/>
    </xf>
    <xf numFmtId="0" fontId="12" fillId="0" borderId="80" xfId="33" applyBorder="1" applyAlignment="1">
      <alignment horizontal="center"/>
    </xf>
    <xf numFmtId="0" fontId="4" fillId="0" borderId="29" xfId="33" applyFont="1" applyBorder="1" applyAlignment="1">
      <alignment horizontal="center"/>
    </xf>
    <xf numFmtId="0" fontId="4" fillId="0" borderId="72" xfId="33" applyFont="1" applyBorder="1" applyAlignment="1">
      <alignment horizontal="center"/>
    </xf>
    <xf numFmtId="0" fontId="4" fillId="0" borderId="71" xfId="33" applyFont="1" applyBorder="1" applyAlignment="1">
      <alignment horizontal="center"/>
    </xf>
    <xf numFmtId="0" fontId="4" fillId="0" borderId="0" xfId="33" applyFont="1" applyAlignment="1">
      <alignment wrapText="1"/>
    </xf>
    <xf numFmtId="0" fontId="20" fillId="0" borderId="45" xfId="2" applyFont="1" applyFill="1" applyBorder="1" applyAlignment="1">
      <alignment horizontal="left" vertical="center"/>
    </xf>
    <xf numFmtId="0" fontId="20" fillId="0" borderId="149" xfId="2" applyFont="1" applyFill="1" applyBorder="1" applyAlignment="1">
      <alignment horizontal="left" vertical="center"/>
    </xf>
    <xf numFmtId="0" fontId="20" fillId="0" borderId="123" xfId="2" applyFont="1" applyFill="1" applyBorder="1" applyAlignment="1">
      <alignment horizontal="left"/>
    </xf>
    <xf numFmtId="0" fontId="20" fillId="0" borderId="115" xfId="2" applyFont="1" applyFill="1" applyBorder="1" applyAlignment="1">
      <alignment horizontal="left"/>
    </xf>
    <xf numFmtId="0" fontId="20" fillId="0" borderId="150" xfId="2" applyFont="1" applyFill="1" applyBorder="1" applyAlignment="1"/>
    <xf numFmtId="0" fontId="20" fillId="0" borderId="147" xfId="2" applyFont="1" applyFill="1" applyBorder="1" applyAlignment="1"/>
    <xf numFmtId="0" fontId="20" fillId="0" borderId="85" xfId="2" applyFont="1" applyFill="1" applyBorder="1" applyAlignment="1"/>
    <xf numFmtId="0" fontId="20" fillId="0" borderId="84" xfId="2" applyFont="1" applyFill="1" applyBorder="1" applyAlignment="1"/>
    <xf numFmtId="0" fontId="10" fillId="0" borderId="123" xfId="11" applyFont="1" applyFill="1" applyBorder="1" applyAlignment="1">
      <alignment horizontal="left" vertical="center"/>
    </xf>
    <xf numFmtId="0" fontId="10" fillId="0" borderId="85" xfId="11" applyFont="1" applyFill="1" applyBorder="1" applyAlignment="1">
      <alignment horizontal="left" vertical="center"/>
    </xf>
    <xf numFmtId="0" fontId="10" fillId="0" borderId="123" xfId="11" applyFont="1" applyFill="1" applyBorder="1" applyAlignment="1">
      <alignment horizontal="center" vertical="center"/>
    </xf>
    <xf numFmtId="0" fontId="10" fillId="0" borderId="93" xfId="11" applyFont="1" applyFill="1" applyBorder="1" applyAlignment="1">
      <alignment horizontal="center" vertical="center"/>
    </xf>
    <xf numFmtId="0" fontId="10" fillId="0" borderId="125" xfId="11" applyFont="1" applyFill="1" applyBorder="1" applyAlignment="1">
      <alignment horizontal="center" vertical="center"/>
    </xf>
    <xf numFmtId="0" fontId="10" fillId="0" borderId="77" xfId="11" applyFont="1" applyFill="1" applyBorder="1" applyAlignment="1">
      <alignment horizontal="center" vertical="center"/>
    </xf>
    <xf numFmtId="0" fontId="10" fillId="0" borderId="82" xfId="11" applyFont="1" applyFill="1" applyBorder="1" applyAlignment="1">
      <alignment horizontal="center" vertical="center"/>
    </xf>
    <xf numFmtId="0" fontId="10" fillId="0" borderId="76" xfId="11" applyFont="1" applyFill="1" applyBorder="1" applyAlignment="1">
      <alignment horizontal="center" vertical="center"/>
    </xf>
    <xf numFmtId="0" fontId="10" fillId="0" borderId="78" xfId="11" applyFont="1" applyFill="1" applyBorder="1" applyAlignment="1">
      <alignment horizontal="left" vertical="center"/>
    </xf>
    <xf numFmtId="0" fontId="10" fillId="0" borderId="81" xfId="11" applyFont="1" applyFill="1" applyBorder="1" applyAlignment="1">
      <alignment horizontal="left" vertical="center"/>
    </xf>
    <xf numFmtId="0" fontId="10" fillId="0" borderId="124" xfId="11" applyFont="1" applyFill="1" applyBorder="1" applyAlignment="1">
      <alignment horizontal="center" vertical="center" wrapText="1"/>
    </xf>
    <xf numFmtId="0" fontId="10" fillId="0" borderId="40" xfId="11" applyFont="1" applyFill="1" applyBorder="1" applyAlignment="1">
      <alignment horizontal="center" vertical="center" wrapText="1"/>
    </xf>
    <xf numFmtId="0" fontId="10" fillId="0" borderId="145" xfId="11" applyFont="1" applyFill="1" applyBorder="1" applyAlignment="1">
      <alignment horizontal="center" vertical="center" wrapText="1"/>
    </xf>
    <xf numFmtId="0" fontId="10" fillId="0" borderId="39" xfId="11" applyFont="1" applyFill="1" applyBorder="1" applyAlignment="1">
      <alignment horizontal="center" vertical="center" wrapText="1"/>
    </xf>
    <xf numFmtId="0" fontId="10" fillId="0" borderId="79" xfId="11" applyFont="1" applyFill="1" applyBorder="1" applyAlignment="1">
      <alignment horizontal="center" vertical="center" wrapText="1"/>
    </xf>
    <xf numFmtId="0" fontId="10" fillId="0" borderId="144" xfId="11" applyFont="1" applyFill="1" applyBorder="1" applyAlignment="1">
      <alignment horizontal="center" vertical="center" wrapText="1"/>
    </xf>
    <xf numFmtId="164" fontId="10" fillId="0" borderId="141" xfId="11" applyNumberFormat="1" applyFont="1" applyFill="1" applyBorder="1" applyAlignment="1">
      <alignment horizontal="center" vertical="center" wrapText="1"/>
    </xf>
    <xf numFmtId="164" fontId="10" fillId="0" borderId="124" xfId="11" applyNumberFormat="1" applyFont="1" applyFill="1" applyBorder="1" applyAlignment="1">
      <alignment horizontal="center" vertical="center" wrapText="1"/>
    </xf>
    <xf numFmtId="0" fontId="10" fillId="0" borderId="141" xfId="11" applyFont="1" applyFill="1" applyBorder="1" applyAlignment="1">
      <alignment horizontal="center" vertical="center" wrapText="1"/>
    </xf>
    <xf numFmtId="0" fontId="10" fillId="0" borderId="91" xfId="11" applyFont="1" applyFill="1" applyBorder="1" applyAlignment="1">
      <alignment horizontal="center" vertical="center" wrapText="1"/>
    </xf>
    <xf numFmtId="0" fontId="10" fillId="0" borderId="87" xfId="11" applyFont="1" applyFill="1" applyBorder="1" applyAlignment="1">
      <alignment horizontal="center" vertical="center" wrapText="1"/>
    </xf>
    <xf numFmtId="0" fontId="10" fillId="0" borderId="86" xfId="11" applyFont="1" applyFill="1" applyBorder="1" applyAlignment="1">
      <alignment horizontal="center" vertical="center" wrapText="1"/>
    </xf>
    <xf numFmtId="0" fontId="10" fillId="0" borderId="77" xfId="11" applyFont="1" applyFill="1" applyBorder="1" applyAlignment="1">
      <alignment horizontal="center" vertical="center" wrapText="1"/>
    </xf>
    <xf numFmtId="0" fontId="10" fillId="0" borderId="82" xfId="11" applyFont="1" applyFill="1" applyBorder="1" applyAlignment="1">
      <alignment horizontal="center" vertical="center" wrapText="1"/>
    </xf>
    <xf numFmtId="0" fontId="10" fillId="0" borderId="116" xfId="11" applyFont="1" applyFill="1" applyBorder="1" applyAlignment="1">
      <alignment horizontal="center" vertical="center" wrapText="1"/>
    </xf>
    <xf numFmtId="0" fontId="10" fillId="0" borderId="143" xfId="11" applyFont="1" applyFill="1" applyBorder="1" applyAlignment="1">
      <alignment horizontal="center" vertical="center" wrapText="1"/>
    </xf>
    <xf numFmtId="0" fontId="10" fillId="0" borderId="90" xfId="11" applyFont="1" applyFill="1" applyBorder="1" applyAlignment="1">
      <alignment horizontal="center" vertical="center" wrapText="1"/>
    </xf>
    <xf numFmtId="0" fontId="10" fillId="0" borderId="89" xfId="11" applyFont="1" applyFill="1" applyBorder="1" applyAlignment="1">
      <alignment horizontal="center" vertical="center" wrapText="1"/>
    </xf>
    <xf numFmtId="0" fontId="10" fillId="0" borderId="27" xfId="11" applyFont="1" applyFill="1" applyBorder="1" applyAlignment="1">
      <alignment horizontal="center" vertical="center" wrapText="1"/>
    </xf>
    <xf numFmtId="0" fontId="10" fillId="0" borderId="88" xfId="11" applyFont="1" applyFill="1" applyBorder="1" applyAlignment="1">
      <alignment horizontal="center" vertical="center" wrapText="1"/>
    </xf>
    <xf numFmtId="0" fontId="10" fillId="0" borderId="75" xfId="11" applyFont="1" applyFill="1" applyBorder="1" applyAlignment="1">
      <alignment horizontal="center" vertical="center" wrapText="1"/>
    </xf>
    <xf numFmtId="0" fontId="10" fillId="0" borderId="76" xfId="11" applyFont="1" applyFill="1" applyBorder="1" applyAlignment="1">
      <alignment horizontal="center" vertical="center" wrapText="1"/>
    </xf>
    <xf numFmtId="0" fontId="10" fillId="0" borderId="142" xfId="11" applyFont="1" applyFill="1" applyBorder="1" applyAlignment="1">
      <alignment horizontal="center" vertical="center" wrapText="1"/>
    </xf>
    <xf numFmtId="0" fontId="10" fillId="0" borderId="31" xfId="11" applyFont="1" applyFill="1" applyBorder="1" applyAlignment="1">
      <alignment horizontal="center" vertical="center" wrapText="1"/>
    </xf>
    <xf numFmtId="0" fontId="10" fillId="0" borderId="53" xfId="11" applyFont="1" applyFill="1" applyBorder="1" applyAlignment="1">
      <alignment horizontal="center" vertical="center" wrapText="1"/>
    </xf>
    <xf numFmtId="0" fontId="10" fillId="0" borderId="80" xfId="11" applyFont="1" applyFill="1" applyBorder="1" applyAlignment="1">
      <alignment horizontal="center" vertical="center" wrapText="1"/>
    </xf>
    <xf numFmtId="0" fontId="10" fillId="0" borderId="41" xfId="11" applyFont="1" applyFill="1" applyBorder="1" applyAlignment="1">
      <alignment horizontal="center" vertical="center" wrapText="1"/>
    </xf>
    <xf numFmtId="164" fontId="10" fillId="0" borderId="142" xfId="11" applyNumberFormat="1" applyFont="1" applyFill="1" applyBorder="1" applyAlignment="1">
      <alignment horizontal="center" vertical="center" wrapText="1"/>
    </xf>
    <xf numFmtId="164" fontId="10" fillId="0" borderId="145" xfId="11" applyNumberFormat="1" applyFont="1" applyFill="1" applyBorder="1" applyAlignment="1">
      <alignment horizontal="center" vertical="center" wrapText="1"/>
    </xf>
    <xf numFmtId="0" fontId="10" fillId="0" borderId="7" xfId="11" applyFont="1" applyFill="1" applyBorder="1" applyAlignment="1">
      <alignment horizontal="center" vertical="center" wrapText="1"/>
    </xf>
    <xf numFmtId="0" fontId="10" fillId="0" borderId="42" xfId="11" applyFont="1" applyFill="1" applyBorder="1" applyAlignment="1">
      <alignment horizontal="center" vertical="center" wrapText="1"/>
    </xf>
    <xf numFmtId="0" fontId="10" fillId="0" borderId="151" xfId="11" applyFont="1" applyFill="1" applyBorder="1" applyAlignment="1">
      <alignment horizontal="center" vertical="center" wrapText="1"/>
    </xf>
    <xf numFmtId="0" fontId="10" fillId="0" borderId="8" xfId="11" applyFont="1" applyFill="1" applyBorder="1" applyAlignment="1">
      <alignment horizontal="center" vertical="center" wrapText="1"/>
    </xf>
    <xf numFmtId="0" fontId="10" fillId="0" borderId="52" xfId="11" applyFont="1" applyFill="1" applyBorder="1" applyAlignment="1">
      <alignment horizontal="left" vertical="center"/>
    </xf>
    <xf numFmtId="0" fontId="10" fillId="0" borderId="87" xfId="11" applyFont="1" applyFill="1" applyBorder="1" applyAlignment="1">
      <alignment horizontal="left" vertical="center"/>
    </xf>
    <xf numFmtId="0" fontId="10" fillId="0" borderId="91" xfId="11" applyFont="1" applyFill="1" applyBorder="1" applyAlignment="1">
      <alignment horizontal="center" vertical="center"/>
    </xf>
    <xf numFmtId="0" fontId="10" fillId="0" borderId="90" xfId="11" applyFont="1" applyFill="1" applyBorder="1" applyAlignment="1">
      <alignment horizontal="center" vertical="center"/>
    </xf>
    <xf numFmtId="0" fontId="10" fillId="0" borderId="89" xfId="11" applyFont="1" applyFill="1" applyBorder="1" applyAlignment="1">
      <alignment horizontal="center" vertical="center"/>
    </xf>
    <xf numFmtId="0" fontId="10" fillId="0" borderId="27" xfId="11" applyFont="1" applyFill="1" applyBorder="1" applyAlignment="1">
      <alignment horizontal="center" vertical="center"/>
    </xf>
    <xf numFmtId="0" fontId="10" fillId="0" borderId="88" xfId="11" applyFont="1" applyFill="1" applyBorder="1" applyAlignment="1">
      <alignment horizontal="center" vertical="center"/>
    </xf>
    <xf numFmtId="0" fontId="10" fillId="0" borderId="75" xfId="11" applyFont="1" applyFill="1" applyBorder="1" applyAlignment="1">
      <alignment horizontal="center" vertical="center"/>
    </xf>
    <xf numFmtId="0" fontId="10" fillId="0" borderId="78" xfId="11" applyFont="1" applyFill="1" applyBorder="1" applyAlignment="1">
      <alignment horizontal="center" vertical="center" wrapText="1"/>
    </xf>
    <xf numFmtId="0" fontId="10" fillId="0" borderId="49" xfId="11" applyFont="1" applyFill="1" applyBorder="1" applyAlignment="1">
      <alignment horizontal="center" vertical="center" wrapText="1"/>
    </xf>
    <xf numFmtId="0" fontId="10" fillId="0" borderId="81" xfId="11" applyFont="1" applyFill="1" applyBorder="1" applyAlignment="1">
      <alignment horizontal="center" vertical="center" wrapText="1"/>
    </xf>
    <xf numFmtId="0" fontId="10" fillId="0" borderId="150" xfId="11" applyFont="1" applyFill="1" applyBorder="1" applyAlignment="1">
      <alignment horizontal="center" vertical="center" wrapText="1"/>
    </xf>
    <xf numFmtId="0" fontId="10" fillId="0" borderId="152" xfId="11" applyFont="1" applyFill="1" applyBorder="1" applyAlignment="1">
      <alignment horizontal="center" vertical="center" wrapText="1"/>
    </xf>
    <xf numFmtId="0" fontId="10" fillId="0" borderId="148" xfId="11" applyFont="1" applyFill="1" applyBorder="1" applyAlignment="1">
      <alignment horizontal="center" vertical="center" wrapText="1"/>
    </xf>
    <xf numFmtId="0" fontId="10" fillId="0" borderId="49" xfId="11" applyFont="1" applyFill="1" applyBorder="1" applyAlignment="1">
      <alignment horizontal="left" vertical="center"/>
    </xf>
    <xf numFmtId="0" fontId="10" fillId="0" borderId="29" xfId="11" applyFont="1" applyFill="1" applyBorder="1" applyAlignment="1">
      <alignment horizontal="center"/>
    </xf>
    <xf numFmtId="0" fontId="10" fillId="0" borderId="72" xfId="11" applyFont="1" applyFill="1" applyBorder="1" applyAlignment="1">
      <alignment horizontal="center"/>
    </xf>
    <xf numFmtId="0" fontId="10" fillId="0" borderId="71" xfId="11" applyFont="1" applyFill="1" applyBorder="1" applyAlignment="1">
      <alignment horizontal="center"/>
    </xf>
    <xf numFmtId="0" fontId="10" fillId="0" borderId="52" xfId="11" applyFont="1" applyFill="1" applyBorder="1" applyAlignment="1">
      <alignment horizontal="center" vertical="center"/>
    </xf>
    <xf numFmtId="0" fontId="10" fillId="0" borderId="50" xfId="11" applyFont="1" applyFill="1" applyBorder="1" applyAlignment="1">
      <alignment horizontal="center" vertical="center"/>
    </xf>
    <xf numFmtId="0" fontId="3" fillId="0" borderId="79" xfId="11" applyFont="1" applyFill="1" applyBorder="1" applyAlignment="1"/>
    <xf numFmtId="0" fontId="3" fillId="0" borderId="142" xfId="11" applyFont="1" applyFill="1" applyBorder="1" applyAlignment="1"/>
    <xf numFmtId="0" fontId="10" fillId="0" borderId="7" xfId="11" applyFont="1" applyFill="1" applyBorder="1" applyAlignment="1">
      <alignment horizontal="left" vertical="center"/>
    </xf>
    <xf numFmtId="0" fontId="10" fillId="0" borderId="8" xfId="11" applyFont="1" applyFill="1" applyBorder="1" applyAlignment="1">
      <alignment horizontal="left" vertical="center"/>
    </xf>
    <xf numFmtId="0" fontId="10" fillId="0" borderId="31" xfId="11" applyFont="1" applyFill="1" applyBorder="1" applyAlignment="1">
      <alignment horizontal="left" vertical="center"/>
    </xf>
    <xf numFmtId="0" fontId="10" fillId="0" borderId="32" xfId="11" applyFont="1" applyFill="1" applyBorder="1" applyAlignment="1">
      <alignment horizontal="left" vertical="center"/>
    </xf>
    <xf numFmtId="0" fontId="10" fillId="0" borderId="30" xfId="11" applyFont="1" applyFill="1" applyBorder="1" applyAlignment="1">
      <alignment horizontal="left" vertical="center"/>
    </xf>
    <xf numFmtId="0" fontId="10" fillId="0" borderId="10" xfId="11" applyFont="1" applyFill="1" applyBorder="1" applyAlignment="1">
      <alignment horizontal="left" vertical="center"/>
    </xf>
    <xf numFmtId="0" fontId="10" fillId="0" borderId="30" xfId="11" applyFont="1" applyFill="1" applyBorder="1" applyAlignment="1">
      <alignment horizontal="center" vertical="center" wrapText="1"/>
    </xf>
    <xf numFmtId="0" fontId="10" fillId="0" borderId="10" xfId="11" applyFont="1" applyFill="1" applyBorder="1" applyAlignment="1">
      <alignment horizontal="center" vertical="center" wrapText="1"/>
    </xf>
    <xf numFmtId="0" fontId="3" fillId="0" borderId="26" xfId="11" applyFont="1" applyFill="1" applyBorder="1" applyAlignment="1"/>
    <xf numFmtId="0" fontId="3" fillId="0" borderId="24" xfId="11" applyFont="1" applyFill="1" applyBorder="1" applyAlignment="1"/>
    <xf numFmtId="0" fontId="3" fillId="0" borderId="79" xfId="11" applyFont="1" applyFill="1" applyBorder="1" applyAlignment="1">
      <alignment horizontal="center" vertical="center" wrapText="1"/>
    </xf>
    <xf numFmtId="0" fontId="3" fillId="0" borderId="79" xfId="11" applyFont="1" applyFill="1" applyBorder="1" applyAlignment="1">
      <alignment horizontal="left" vertical="center"/>
    </xf>
    <xf numFmtId="0" fontId="3" fillId="0" borderId="31" xfId="11" applyFont="1" applyFill="1" applyBorder="1" applyAlignment="1"/>
    <xf numFmtId="0" fontId="3" fillId="0" borderId="32" xfId="11" applyFont="1" applyFill="1" applyBorder="1" applyAlignment="1"/>
    <xf numFmtId="0" fontId="4" fillId="0" borderId="0" xfId="33" applyFont="1" applyAlignment="1">
      <alignment vertical="center" wrapText="1"/>
    </xf>
    <xf numFmtId="0" fontId="3" fillId="0" borderId="0" xfId="2" applyFill="1" applyAlignment="1">
      <alignment horizontal="left" vertical="center" wrapText="1"/>
    </xf>
    <xf numFmtId="0" fontId="2" fillId="0" borderId="78" xfId="31" applyFont="1" applyFill="1" applyBorder="1" applyAlignment="1">
      <alignment horizontal="left" vertical="center"/>
    </xf>
    <xf numFmtId="0" fontId="2" fillId="0" borderId="49" xfId="31" applyFont="1" applyFill="1" applyBorder="1" applyAlignment="1">
      <alignment horizontal="left" vertical="center"/>
    </xf>
    <xf numFmtId="0" fontId="2" fillId="0" borderId="9" xfId="31" applyFont="1" applyFill="1" applyBorder="1" applyAlignment="1">
      <alignment horizontal="left" vertical="center"/>
    </xf>
    <xf numFmtId="0" fontId="2" fillId="0" borderId="81" xfId="31" applyFont="1" applyFill="1" applyBorder="1" applyAlignment="1">
      <alignment horizontal="left" vertical="center"/>
    </xf>
    <xf numFmtId="0" fontId="10" fillId="0" borderId="167" xfId="22" applyFont="1" applyBorder="1" applyAlignment="1">
      <alignment horizontal="left"/>
    </xf>
    <xf numFmtId="0" fontId="10" fillId="0" borderId="168" xfId="22" applyFont="1" applyBorder="1" applyAlignment="1">
      <alignment horizontal="left"/>
    </xf>
    <xf numFmtId="0" fontId="10" fillId="0" borderId="2" xfId="22" applyFont="1" applyBorder="1" applyAlignment="1">
      <alignment horizontal="left" vertical="center"/>
    </xf>
    <xf numFmtId="0" fontId="10" fillId="0" borderId="1" xfId="22" applyFont="1" applyBorder="1" applyAlignment="1">
      <alignment horizontal="left" vertical="center"/>
    </xf>
    <xf numFmtId="0" fontId="10" fillId="0" borderId="77" xfId="32" applyFont="1" applyBorder="1" applyAlignment="1">
      <alignment vertical="center"/>
    </xf>
    <xf numFmtId="0" fontId="10" fillId="0" borderId="31" xfId="32" applyFont="1" applyBorder="1" applyAlignment="1">
      <alignment vertical="center"/>
    </xf>
    <xf numFmtId="0" fontId="10" fillId="0" borderId="183" xfId="32" applyFont="1" applyBorder="1" applyAlignment="1">
      <alignment vertical="center"/>
    </xf>
    <xf numFmtId="0" fontId="10" fillId="0" borderId="80" xfId="32" applyFont="1" applyBorder="1" applyAlignment="1">
      <alignment vertical="center"/>
    </xf>
    <xf numFmtId="0" fontId="20" fillId="0" borderId="123" xfId="33" applyFont="1" applyFill="1" applyBorder="1" applyAlignment="1">
      <alignment horizontal="center" vertical="center" wrapText="1"/>
    </xf>
    <xf numFmtId="0" fontId="20" fillId="0" borderId="93" xfId="33" applyFont="1" applyFill="1" applyBorder="1" applyAlignment="1">
      <alignment horizontal="center" vertical="center" wrapText="1"/>
    </xf>
    <xf numFmtId="0" fontId="20" fillId="0" borderId="125" xfId="33" applyFont="1" applyFill="1" applyBorder="1" applyAlignment="1">
      <alignment horizontal="center" vertical="center" wrapText="1"/>
    </xf>
    <xf numFmtId="0" fontId="20" fillId="0" borderId="82" xfId="33" applyFont="1" applyFill="1" applyBorder="1" applyAlignment="1">
      <alignment horizontal="center" vertical="center" wrapText="1"/>
    </xf>
    <xf numFmtId="0" fontId="20" fillId="0" borderId="76" xfId="33" applyFont="1" applyFill="1" applyBorder="1" applyAlignment="1">
      <alignment horizontal="center" vertical="center" wrapText="1"/>
    </xf>
    <xf numFmtId="0" fontId="20" fillId="0" borderId="29" xfId="33" applyFont="1" applyFill="1" applyBorder="1" applyAlignment="1">
      <alignment horizontal="center" vertical="center" wrapText="1"/>
    </xf>
    <xf numFmtId="0" fontId="20" fillId="0" borderId="72" xfId="33" applyFont="1" applyFill="1" applyBorder="1" applyAlignment="1">
      <alignment horizontal="center" vertical="center" wrapText="1"/>
    </xf>
    <xf numFmtId="0" fontId="20" fillId="0" borderId="71" xfId="33" applyFont="1" applyFill="1" applyBorder="1" applyAlignment="1">
      <alignment horizontal="center" vertical="center" wrapText="1"/>
    </xf>
    <xf numFmtId="0" fontId="20" fillId="0" borderId="155" xfId="33" applyFont="1" applyFill="1" applyBorder="1" applyAlignment="1">
      <alignment horizontal="center" vertical="center" wrapText="1"/>
    </xf>
    <xf numFmtId="0" fontId="20" fillId="0" borderId="178" xfId="33" applyFont="1" applyFill="1" applyBorder="1" applyAlignment="1">
      <alignment horizontal="center" vertical="center" wrapText="1"/>
    </xf>
    <xf numFmtId="0" fontId="20" fillId="0" borderId="156" xfId="33" applyFont="1" applyFill="1" applyBorder="1" applyAlignment="1">
      <alignment horizontal="center" vertical="center" wrapText="1"/>
    </xf>
    <xf numFmtId="0" fontId="12" fillId="0" borderId="7" xfId="33" applyFill="1" applyBorder="1" applyAlignment="1">
      <alignment horizontal="center" vertical="center" wrapText="1"/>
    </xf>
    <xf numFmtId="0" fontId="12" fillId="0" borderId="79" xfId="33" applyFill="1" applyBorder="1" applyAlignment="1">
      <alignment horizontal="center" vertical="center" wrapText="1"/>
    </xf>
    <xf numFmtId="0" fontId="12" fillId="0" borderId="31" xfId="33" applyFill="1" applyBorder="1" applyAlignment="1">
      <alignment horizontal="center" vertical="center" wrapText="1"/>
    </xf>
    <xf numFmtId="0" fontId="12" fillId="0" borderId="78" xfId="33" applyBorder="1" applyAlignment="1">
      <alignment horizontal="center" vertical="center" wrapText="1"/>
    </xf>
    <xf numFmtId="0" fontId="12" fillId="0" borderId="49" xfId="33" applyBorder="1" applyAlignment="1">
      <alignment horizontal="center" vertical="center" wrapText="1"/>
    </xf>
    <xf numFmtId="0" fontId="12" fillId="0" borderId="81" xfId="33" applyBorder="1" applyAlignment="1">
      <alignment horizontal="center" vertical="center" wrapText="1"/>
    </xf>
    <xf numFmtId="0" fontId="12" fillId="0" borderId="93" xfId="33" applyBorder="1" applyAlignment="1">
      <alignment horizontal="center"/>
    </xf>
    <xf numFmtId="0" fontId="12" fillId="0" borderId="125" xfId="33" applyBorder="1" applyAlignment="1">
      <alignment horizontal="center"/>
    </xf>
    <xf numFmtId="0" fontId="12" fillId="0" borderId="69" xfId="33" applyBorder="1" applyAlignment="1">
      <alignment horizontal="center"/>
    </xf>
    <xf numFmtId="0" fontId="12" fillId="0" borderId="185" xfId="33" applyBorder="1" applyAlignment="1">
      <alignment horizontal="center"/>
    </xf>
    <xf numFmtId="0" fontId="12" fillId="0" borderId="118" xfId="33" applyBorder="1" applyAlignment="1">
      <alignment horizontal="center"/>
    </xf>
    <xf numFmtId="0" fontId="12" fillId="0" borderId="114" xfId="33" applyBorder="1" applyAlignment="1">
      <alignment horizontal="center"/>
    </xf>
    <xf numFmtId="0" fontId="12" fillId="0" borderId="189" xfId="33" applyBorder="1" applyAlignment="1">
      <alignment horizontal="center"/>
    </xf>
    <xf numFmtId="0" fontId="12" fillId="0" borderId="117" xfId="33" applyBorder="1" applyAlignment="1">
      <alignment horizontal="center"/>
    </xf>
    <xf numFmtId="0" fontId="12" fillId="0" borderId="111" xfId="33" applyBorder="1" applyAlignment="1">
      <alignment horizontal="left" vertical="center"/>
    </xf>
    <xf numFmtId="0" fontId="12" fillId="0" borderId="49" xfId="33" applyBorder="1" applyAlignment="1">
      <alignment horizontal="left" vertical="center"/>
    </xf>
    <xf numFmtId="0" fontId="12" fillId="0" borderId="81" xfId="33" applyBorder="1" applyAlignment="1">
      <alignment horizontal="left" vertical="center"/>
    </xf>
    <xf numFmtId="0" fontId="20" fillId="0" borderId="29" xfId="37" applyFont="1" applyBorder="1" applyAlignment="1">
      <alignment horizontal="center"/>
    </xf>
    <xf numFmtId="0" fontId="20" fillId="0" borderId="71" xfId="37" applyFont="1" applyBorder="1" applyAlignment="1">
      <alignment horizontal="center"/>
    </xf>
    <xf numFmtId="0" fontId="4" fillId="0" borderId="7" xfId="12" applyFont="1" applyBorder="1" applyAlignment="1">
      <alignment horizontal="center"/>
    </xf>
    <xf numFmtId="0" fontId="4" fillId="0" borderId="42" xfId="12" applyFont="1" applyBorder="1" applyAlignment="1">
      <alignment horizontal="center"/>
    </xf>
    <xf numFmtId="0" fontId="4" fillId="0" borderId="8" xfId="12" applyFont="1" applyBorder="1" applyAlignment="1">
      <alignment horizontal="center"/>
    </xf>
    <xf numFmtId="0" fontId="4" fillId="0" borderId="49" xfId="33" applyFont="1" applyBorder="1" applyAlignment="1">
      <alignment horizontal="center" vertical="center"/>
    </xf>
    <xf numFmtId="0" fontId="13" fillId="0" borderId="0" xfId="33" applyFont="1" applyBorder="1" applyAlignment="1">
      <alignment horizontal="left" vertical="center" wrapText="1"/>
    </xf>
    <xf numFmtId="0" fontId="12" fillId="0" borderId="52" xfId="33" applyBorder="1" applyAlignment="1">
      <alignment horizontal="center" vertical="center"/>
    </xf>
    <xf numFmtId="0" fontId="12" fillId="0" borderId="51" xfId="33" applyBorder="1" applyAlignment="1">
      <alignment horizontal="center" vertical="center"/>
    </xf>
    <xf numFmtId="0" fontId="12" fillId="0" borderId="50" xfId="33" applyBorder="1" applyAlignment="1">
      <alignment horizontal="center" vertical="center"/>
    </xf>
    <xf numFmtId="0" fontId="4" fillId="0" borderId="21" xfId="33" applyFont="1" applyBorder="1" applyAlignment="1">
      <alignment horizontal="center"/>
    </xf>
    <xf numFmtId="0" fontId="4" fillId="0" borderId="48" xfId="33" applyFont="1" applyBorder="1" applyAlignment="1">
      <alignment horizontal="center"/>
    </xf>
    <xf numFmtId="0" fontId="4" fillId="0" borderId="47" xfId="33" applyFont="1" applyBorder="1" applyAlignment="1">
      <alignment horizontal="center"/>
    </xf>
    <xf numFmtId="0" fontId="4" fillId="0" borderId="115" xfId="33" applyFont="1" applyBorder="1" applyAlignment="1">
      <alignment horizontal="center"/>
    </xf>
    <xf numFmtId="0" fontId="2" fillId="0" borderId="30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/>
    </xf>
    <xf numFmtId="0" fontId="2" fillId="0" borderId="8" xfId="5" applyFont="1" applyBorder="1" applyAlignment="1">
      <alignment horizontal="center"/>
    </xf>
    <xf numFmtId="0" fontId="2" fillId="0" borderId="153" xfId="5" applyFont="1" applyBorder="1" applyAlignment="1">
      <alignment horizontal="center"/>
    </xf>
    <xf numFmtId="0" fontId="2" fillId="0" borderId="154" xfId="5" applyFont="1" applyBorder="1" applyAlignment="1">
      <alignment horizontal="center"/>
    </xf>
    <xf numFmtId="0" fontId="2" fillId="0" borderId="155" xfId="5" applyFont="1" applyBorder="1" applyAlignment="1">
      <alignment horizontal="center"/>
    </xf>
    <xf numFmtId="0" fontId="2" fillId="0" borderId="156" xfId="5" applyFont="1" applyBorder="1" applyAlignment="1">
      <alignment horizontal="center"/>
    </xf>
    <xf numFmtId="0" fontId="2" fillId="0" borderId="7" xfId="8" applyFont="1" applyFill="1" applyBorder="1" applyAlignment="1">
      <alignment horizontal="center"/>
    </xf>
    <xf numFmtId="0" fontId="2" fillId="0" borderId="42" xfId="8" applyFont="1" applyFill="1" applyBorder="1" applyAlignment="1">
      <alignment horizontal="center"/>
    </xf>
    <xf numFmtId="0" fontId="2" fillId="0" borderId="8" xfId="8" applyFont="1" applyFill="1" applyBorder="1" applyAlignment="1">
      <alignment horizontal="center"/>
    </xf>
    <xf numFmtId="0" fontId="2" fillId="0" borderId="50" xfId="8" applyFont="1" applyFill="1" applyBorder="1" applyAlignment="1">
      <alignment horizontal="center" vertical="center" wrapText="1"/>
    </xf>
    <xf numFmtId="0" fontId="2" fillId="0" borderId="73" xfId="8" applyFont="1" applyFill="1" applyBorder="1" applyAlignment="1">
      <alignment horizontal="center" vertical="center" wrapText="1"/>
    </xf>
    <xf numFmtId="0" fontId="2" fillId="0" borderId="30" xfId="8" applyFont="1" applyFill="1" applyBorder="1" applyAlignment="1">
      <alignment horizontal="center" vertical="center" wrapText="1"/>
    </xf>
    <xf numFmtId="0" fontId="2" fillId="0" borderId="10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  <xf numFmtId="0" fontId="2" fillId="0" borderId="31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32" xfId="8" applyFont="1" applyFill="1" applyBorder="1" applyAlignment="1">
      <alignment horizontal="center" vertical="center" wrapText="1"/>
    </xf>
    <xf numFmtId="0" fontId="13" fillId="0" borderId="0" xfId="33" applyFont="1" applyAlignment="1">
      <alignment horizontal="left" vertical="center" wrapText="1"/>
    </xf>
    <xf numFmtId="0" fontId="13" fillId="0" borderId="0" xfId="33" applyFont="1" applyAlignment="1">
      <alignment vertical="center" wrapText="1"/>
    </xf>
    <xf numFmtId="0" fontId="12" fillId="0" borderId="29" xfId="33" applyFont="1" applyBorder="1" applyAlignment="1">
      <alignment horizontal="center"/>
    </xf>
    <xf numFmtId="0" fontId="12" fillId="0" borderId="72" xfId="33" applyBorder="1" applyAlignment="1">
      <alignment horizontal="center"/>
    </xf>
    <xf numFmtId="0" fontId="12" fillId="0" borderId="71" xfId="33" applyBorder="1" applyAlignment="1">
      <alignment horizontal="center"/>
    </xf>
    <xf numFmtId="0" fontId="12" fillId="0" borderId="91" xfId="33" applyFont="1" applyBorder="1" applyAlignment="1">
      <alignment horizontal="center"/>
    </xf>
    <xf numFmtId="0" fontId="12" fillId="0" borderId="89" xfId="33" applyFont="1" applyBorder="1" applyAlignment="1">
      <alignment horizontal="center"/>
    </xf>
    <xf numFmtId="0" fontId="32" fillId="0" borderId="91" xfId="33" applyFont="1" applyBorder="1" applyAlignment="1">
      <alignment horizontal="center" vertical="center" wrapText="1"/>
    </xf>
    <xf numFmtId="0" fontId="32" fillId="0" borderId="86" xfId="33" applyFont="1" applyBorder="1" applyAlignment="1">
      <alignment horizontal="center" vertical="center" wrapText="1"/>
    </xf>
    <xf numFmtId="0" fontId="11" fillId="0" borderId="172" xfId="26" applyFont="1" applyBorder="1" applyAlignment="1">
      <alignment horizontal="left" vertical="center" wrapText="1"/>
    </xf>
    <xf numFmtId="0" fontId="11" fillId="0" borderId="173" xfId="26" applyFont="1" applyBorder="1" applyAlignment="1">
      <alignment horizontal="left" vertical="center" wrapText="1"/>
    </xf>
    <xf numFmtId="0" fontId="11" fillId="0" borderId="166" xfId="26" applyFont="1" applyBorder="1" applyAlignment="1">
      <alignment horizontal="left" vertical="center" wrapText="1"/>
    </xf>
    <xf numFmtId="0" fontId="4" fillId="0" borderId="78" xfId="33" applyFont="1" applyBorder="1" applyAlignment="1">
      <alignment vertical="center" wrapText="1"/>
    </xf>
    <xf numFmtId="0" fontId="4" fillId="0" borderId="49" xfId="33" applyFont="1" applyBorder="1" applyAlignment="1">
      <alignment vertical="center" wrapText="1"/>
    </xf>
    <xf numFmtId="0" fontId="4" fillId="0" borderId="81" xfId="33" applyFont="1" applyBorder="1" applyAlignment="1">
      <alignment vertical="center" wrapText="1"/>
    </xf>
    <xf numFmtId="3" fontId="4" fillId="0" borderId="25" xfId="33" applyNumberFormat="1" applyFont="1" applyFill="1" applyBorder="1" applyAlignment="1">
      <alignment vertical="center"/>
    </xf>
    <xf numFmtId="3" fontId="4" fillId="0" borderId="23" xfId="33" applyNumberFormat="1" applyFont="1" applyFill="1" applyBorder="1" applyAlignment="1">
      <alignment vertical="center"/>
    </xf>
    <xf numFmtId="3" fontId="4" fillId="0" borderId="22" xfId="33" applyNumberFormat="1" applyFont="1" applyFill="1" applyBorder="1" applyAlignment="1">
      <alignment vertical="center"/>
    </xf>
    <xf numFmtId="0" fontId="2" fillId="0" borderId="29" xfId="41" applyFont="1" applyBorder="1" applyAlignment="1">
      <alignment horizontal="center" wrapText="1"/>
    </xf>
    <xf numFmtId="0" fontId="2" fillId="0" borderId="71" xfId="41" applyFont="1" applyBorder="1" applyAlignment="1">
      <alignment horizontal="center" wrapText="1"/>
    </xf>
    <xf numFmtId="0" fontId="2" fillId="0" borderId="78" xfId="41" applyFont="1" applyBorder="1" applyAlignment="1">
      <alignment horizontal="center" vertical="center" wrapText="1"/>
    </xf>
    <xf numFmtId="0" fontId="2" fillId="0" borderId="81" xfId="41" applyFont="1" applyBorder="1" applyAlignment="1">
      <alignment horizontal="center" vertical="center" wrapText="1"/>
    </xf>
    <xf numFmtId="0" fontId="2" fillId="0" borderId="78" xfId="41" applyFont="1" applyBorder="1" applyAlignment="1">
      <alignment horizontal="center" vertical="center"/>
    </xf>
    <xf numFmtId="0" fontId="2" fillId="0" borderId="81" xfId="41" applyFont="1" applyBorder="1" applyAlignment="1">
      <alignment horizontal="center" vertical="center"/>
    </xf>
    <xf numFmtId="0" fontId="4" fillId="0" borderId="78" xfId="41" applyFont="1" applyBorder="1" applyAlignment="1">
      <alignment horizontal="center" vertical="center" wrapText="1"/>
    </xf>
    <xf numFmtId="0" fontId="4" fillId="0" borderId="49" xfId="41" applyFont="1" applyBorder="1" applyAlignment="1">
      <alignment horizontal="center" vertical="center" wrapText="1"/>
    </xf>
    <xf numFmtId="0" fontId="4" fillId="0" borderId="81" xfId="41" applyFont="1" applyBorder="1" applyAlignment="1">
      <alignment horizontal="center" vertical="center" wrapText="1"/>
    </xf>
    <xf numFmtId="0" fontId="2" fillId="0" borderId="91" xfId="41" applyFont="1" applyBorder="1" applyAlignment="1">
      <alignment horizontal="center" vertical="center" wrapText="1"/>
    </xf>
    <xf numFmtId="0" fontId="2" fillId="0" borderId="89" xfId="41" applyFont="1" applyBorder="1" applyAlignment="1">
      <alignment horizontal="center" vertical="center" wrapText="1"/>
    </xf>
    <xf numFmtId="0" fontId="2" fillId="0" borderId="27" xfId="41" applyFont="1" applyBorder="1" applyAlignment="1">
      <alignment horizontal="center" vertical="center" wrapText="1"/>
    </xf>
    <xf numFmtId="0" fontId="2" fillId="0" borderId="75" xfId="41" applyFont="1" applyBorder="1" applyAlignment="1">
      <alignment horizontal="center" vertical="center" wrapText="1"/>
    </xf>
    <xf numFmtId="0" fontId="2" fillId="0" borderId="49" xfId="41" applyFont="1" applyBorder="1" applyAlignment="1">
      <alignment horizontal="center" vertical="center" wrapText="1"/>
    </xf>
  </cellXfs>
  <cellStyles count="89"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Calculation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textový odkaz" xfId="87" builtinId="8"/>
    <cellStyle name="Hypertextový odkaz 2" xfId="29"/>
    <cellStyle name="Check Cell" xfId="76"/>
    <cellStyle name="Input" xfId="77"/>
    <cellStyle name="Linked Cell" xfId="78"/>
    <cellStyle name="Neutral" xfId="79"/>
    <cellStyle name="Normální" xfId="0" builtinId="0"/>
    <cellStyle name="normální 10" xfId="3"/>
    <cellStyle name="normální 10 2" xfId="4"/>
    <cellStyle name="normální 11" xfId="5"/>
    <cellStyle name="normální 12" xfId="6"/>
    <cellStyle name="normální 13" xfId="7"/>
    <cellStyle name="normální 14" xfId="8"/>
    <cellStyle name="normální 15" xfId="9"/>
    <cellStyle name="normální 16" xfId="10"/>
    <cellStyle name="normální 16 2" xfId="11"/>
    <cellStyle name="normální 17" xfId="30"/>
    <cellStyle name="normální 17 2" xfId="37"/>
    <cellStyle name="Normální 18" xfId="32"/>
    <cellStyle name="Normální 19" xfId="80"/>
    <cellStyle name="Normální 2" xfId="2"/>
    <cellStyle name="normální 2 2" xfId="12"/>
    <cellStyle name="normální 2 2 2" xfId="81"/>
    <cellStyle name="normální 2 3" xfId="13"/>
    <cellStyle name="normální 2 3 2" xfId="14"/>
    <cellStyle name="normální 2 4" xfId="15"/>
    <cellStyle name="Normální 20" xfId="88"/>
    <cellStyle name="normální 3" xfId="16"/>
    <cellStyle name="normální 3 2" xfId="17"/>
    <cellStyle name="normální 3 3" xfId="18"/>
    <cellStyle name="normální 4" xfId="19"/>
    <cellStyle name="normální 4 2" xfId="38"/>
    <cellStyle name="normální 5" xfId="20"/>
    <cellStyle name="normální 5 2" xfId="21"/>
    <cellStyle name="normální 6" xfId="22"/>
    <cellStyle name="normální 6 2" xfId="23"/>
    <cellStyle name="normální 7" xfId="24"/>
    <cellStyle name="normální 8" xfId="25"/>
    <cellStyle name="normální 9" xfId="26"/>
    <cellStyle name="normální_Data" xfId="33"/>
    <cellStyle name="normální_List1" xfId="1"/>
    <cellStyle name="Normální_List2" xfId="31"/>
    <cellStyle name="normální_List3 2" xfId="36"/>
    <cellStyle name="normální_Příloha č. 2_Data_2008" xfId="40"/>
    <cellStyle name="normální_Příloha č. 2_Data_2008 2" xfId="41"/>
    <cellStyle name="normální_Ročenka_2007_nem" xfId="42"/>
    <cellStyle name="normální_Ročenka_2007_nové tabulky_puvodni 2" xfId="39"/>
    <cellStyle name="normální_Ročenka_2007_pracovní verze" xfId="43"/>
    <cellStyle name="normální_V_T 5.25_pom" xfId="35"/>
    <cellStyle name="normální_vysledek_dle_vykonu" xfId="34"/>
    <cellStyle name="Note" xfId="82"/>
    <cellStyle name="Output" xfId="83"/>
    <cellStyle name="procent 2" xfId="27"/>
    <cellStyle name="procent 3" xfId="28"/>
    <cellStyle name="Title" xfId="84"/>
    <cellStyle name="Total" xfId="85"/>
    <cellStyle name="Warning Text" xfId="8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/statistick&#225;%20ro&#269;enka/SR_2010/Data/Ro&#269;enka%202010/data/Ro&#269;enka%20-%20body%20A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60">
          <cell r="A6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zoomScale="80" zoomScaleNormal="80" workbookViewId="0"/>
  </sheetViews>
  <sheetFormatPr defaultRowHeight="12.75" x14ac:dyDescent="0.2"/>
  <cols>
    <col min="1" max="1" width="9.140625" style="544" customWidth="1"/>
    <col min="2" max="17" width="9.140625" style="544"/>
    <col min="18" max="18" width="9.5703125" style="544" customWidth="1"/>
    <col min="19" max="16384" width="9.140625" style="544"/>
  </cols>
  <sheetData>
    <row r="1" spans="1:18" ht="18" x14ac:dyDescent="0.25">
      <c r="A1" s="663" t="s">
        <v>795</v>
      </c>
      <c r="B1" s="663"/>
      <c r="C1" s="663"/>
    </row>
    <row r="3" spans="1:18" s="545" customFormat="1" ht="15.75" x14ac:dyDescent="0.25">
      <c r="A3" s="544"/>
      <c r="B3" s="545" t="s">
        <v>1849</v>
      </c>
      <c r="C3" s="545" t="s">
        <v>792</v>
      </c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</row>
    <row r="4" spans="1:18" x14ac:dyDescent="0.2">
      <c r="C4" s="657" t="s">
        <v>1904</v>
      </c>
      <c r="D4" s="657"/>
      <c r="E4" s="657"/>
      <c r="F4" s="657"/>
    </row>
    <row r="5" spans="1:18" x14ac:dyDescent="0.2">
      <c r="C5" s="657" t="s">
        <v>1905</v>
      </c>
      <c r="D5" s="657"/>
      <c r="E5" s="657"/>
      <c r="F5" s="657"/>
      <c r="G5" s="657"/>
    </row>
    <row r="6" spans="1:18" x14ac:dyDescent="0.2">
      <c r="C6" s="657" t="s">
        <v>1906</v>
      </c>
      <c r="D6" s="657"/>
      <c r="E6" s="657"/>
      <c r="F6" s="657"/>
      <c r="G6" s="657"/>
      <c r="H6" s="657"/>
    </row>
    <row r="8" spans="1:18" s="545" customFormat="1" ht="15.75" x14ac:dyDescent="0.25">
      <c r="A8" s="544"/>
      <c r="B8" s="545" t="s">
        <v>1848</v>
      </c>
      <c r="C8" s="545" t="s">
        <v>1850</v>
      </c>
      <c r="I8" s="544"/>
      <c r="J8" s="544"/>
      <c r="K8" s="544"/>
      <c r="L8" s="544"/>
      <c r="M8" s="544"/>
      <c r="N8" s="544"/>
      <c r="O8" s="544"/>
      <c r="P8" s="544"/>
      <c r="Q8" s="544"/>
      <c r="R8" s="544"/>
    </row>
    <row r="9" spans="1:18" x14ac:dyDescent="0.2">
      <c r="C9" s="657" t="s">
        <v>1908</v>
      </c>
      <c r="D9" s="657"/>
      <c r="E9" s="657"/>
      <c r="F9" s="657"/>
      <c r="G9" s="657"/>
      <c r="H9" s="657"/>
      <c r="I9" s="657"/>
      <c r="J9" s="657"/>
    </row>
    <row r="10" spans="1:18" x14ac:dyDescent="0.2">
      <c r="C10" s="657" t="s">
        <v>1909</v>
      </c>
      <c r="D10" s="657"/>
      <c r="E10" s="657"/>
      <c r="F10" s="657"/>
      <c r="G10" s="657"/>
      <c r="H10" s="657"/>
      <c r="I10" s="657"/>
      <c r="J10" s="657"/>
      <c r="K10" s="657"/>
      <c r="L10" s="657"/>
      <c r="M10" s="657"/>
    </row>
    <row r="11" spans="1:18" x14ac:dyDescent="0.2">
      <c r="C11" s="657" t="s">
        <v>1911</v>
      </c>
      <c r="D11" s="657"/>
      <c r="E11" s="657"/>
      <c r="F11" s="657"/>
      <c r="G11" s="657"/>
      <c r="H11" s="657"/>
      <c r="I11" s="657"/>
      <c r="J11" s="657"/>
      <c r="K11" s="657"/>
      <c r="L11" s="657"/>
    </row>
    <row r="12" spans="1:18" x14ac:dyDescent="0.2">
      <c r="C12" s="657" t="s">
        <v>1910</v>
      </c>
      <c r="D12" s="657"/>
      <c r="E12" s="657"/>
      <c r="F12" s="657"/>
      <c r="G12" s="657"/>
      <c r="H12" s="657"/>
      <c r="I12" s="657"/>
      <c r="J12" s="657"/>
      <c r="K12" s="657"/>
      <c r="L12" s="657"/>
    </row>
    <row r="15" spans="1:18" ht="18" x14ac:dyDescent="0.25">
      <c r="A15" s="663" t="s">
        <v>882</v>
      </c>
      <c r="B15" s="663"/>
      <c r="C15" s="663"/>
      <c r="D15" s="663"/>
    </row>
    <row r="16" spans="1:18" x14ac:dyDescent="0.2">
      <c r="C16" s="657" t="s">
        <v>1913</v>
      </c>
      <c r="D16" s="657"/>
      <c r="E16" s="657"/>
      <c r="F16" s="657"/>
      <c r="G16" s="657"/>
    </row>
    <row r="17" spans="1:18" x14ac:dyDescent="0.2">
      <c r="C17" s="657" t="s">
        <v>1912</v>
      </c>
      <c r="D17" s="657"/>
      <c r="E17" s="657"/>
      <c r="F17" s="657"/>
      <c r="G17" s="657"/>
      <c r="H17" s="657"/>
      <c r="I17" s="657"/>
      <c r="J17" s="658"/>
    </row>
    <row r="18" spans="1:18" x14ac:dyDescent="0.2">
      <c r="C18" s="657" t="s">
        <v>1117</v>
      </c>
      <c r="D18" s="657"/>
      <c r="E18" s="657"/>
      <c r="F18" s="657"/>
      <c r="G18" s="657"/>
      <c r="H18" s="657"/>
    </row>
    <row r="19" spans="1:18" x14ac:dyDescent="0.2">
      <c r="C19" s="657" t="s">
        <v>1914</v>
      </c>
      <c r="D19" s="657"/>
      <c r="E19" s="657"/>
      <c r="F19" s="657"/>
      <c r="G19" s="657"/>
      <c r="H19" s="657"/>
    </row>
    <row r="22" spans="1:18" ht="18" x14ac:dyDescent="0.25">
      <c r="A22" s="663" t="s">
        <v>1190</v>
      </c>
      <c r="B22" s="663"/>
      <c r="C22" s="663"/>
      <c r="D22" s="663"/>
      <c r="E22" s="663"/>
    </row>
    <row r="24" spans="1:18" s="545" customFormat="1" ht="15.75" x14ac:dyDescent="0.25">
      <c r="A24" s="544"/>
      <c r="B24" s="545" t="s">
        <v>1849</v>
      </c>
      <c r="C24" s="545" t="s">
        <v>1965</v>
      </c>
      <c r="G24" s="658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 ht="15.75" x14ac:dyDescent="0.25">
      <c r="B25" s="545"/>
      <c r="C25" s="545"/>
      <c r="D25" s="545"/>
      <c r="E25" s="545"/>
      <c r="F25" s="545"/>
    </row>
    <row r="26" spans="1:18" s="545" customFormat="1" ht="15.75" x14ac:dyDescent="0.25">
      <c r="A26" s="544"/>
      <c r="B26" s="545" t="s">
        <v>1848</v>
      </c>
      <c r="C26" s="545" t="s">
        <v>1966</v>
      </c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</row>
    <row r="28" spans="1:18" s="545" customFormat="1" ht="15.75" x14ac:dyDescent="0.25">
      <c r="A28" s="544"/>
      <c r="B28" s="545" t="s">
        <v>1847</v>
      </c>
      <c r="C28" s="545" t="s">
        <v>1967</v>
      </c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 x14ac:dyDescent="0.2">
      <c r="C29" s="544" t="s">
        <v>1968</v>
      </c>
      <c r="D29" s="658"/>
      <c r="E29" s="658"/>
      <c r="F29" s="658"/>
      <c r="G29" s="658"/>
      <c r="H29" s="658"/>
      <c r="I29" s="658"/>
    </row>
    <row r="30" spans="1:18" x14ac:dyDescent="0.2">
      <c r="C30" s="544" t="s">
        <v>1969</v>
      </c>
      <c r="D30" s="658"/>
      <c r="E30" s="658"/>
      <c r="F30" s="658"/>
      <c r="G30" s="658"/>
      <c r="H30" s="658"/>
    </row>
    <row r="31" spans="1:18" x14ac:dyDescent="0.2">
      <c r="C31" s="544" t="s">
        <v>1970</v>
      </c>
      <c r="D31" s="658"/>
      <c r="E31" s="658"/>
      <c r="F31" s="658"/>
      <c r="G31" s="658"/>
      <c r="H31" s="658"/>
      <c r="I31" s="658"/>
    </row>
    <row r="33" spans="1:18" s="545" customFormat="1" ht="15.75" x14ac:dyDescent="0.25">
      <c r="A33" s="544"/>
      <c r="B33" s="545" t="s">
        <v>1846</v>
      </c>
      <c r="C33" s="545" t="s">
        <v>1971</v>
      </c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x14ac:dyDescent="0.2">
      <c r="C34" s="544" t="s">
        <v>1972</v>
      </c>
      <c r="D34" s="658"/>
      <c r="E34" s="658"/>
      <c r="F34" s="658"/>
      <c r="G34" s="658"/>
      <c r="H34" s="658"/>
      <c r="I34" s="658"/>
    </row>
    <row r="35" spans="1:18" x14ac:dyDescent="0.2">
      <c r="C35" s="546" t="s">
        <v>1973</v>
      </c>
      <c r="D35" s="658"/>
      <c r="E35" s="658"/>
      <c r="F35" s="658"/>
      <c r="G35" s="658"/>
      <c r="H35" s="658"/>
      <c r="I35" s="658"/>
    </row>
    <row r="36" spans="1:18" x14ac:dyDescent="0.2">
      <c r="C36" s="546" t="s">
        <v>1974</v>
      </c>
      <c r="D36" s="658"/>
      <c r="E36" s="658"/>
      <c r="F36" s="658"/>
      <c r="G36" s="658"/>
      <c r="H36" s="658"/>
      <c r="I36" s="658"/>
    </row>
    <row r="38" spans="1:18" s="545" customFormat="1" ht="15.75" x14ac:dyDescent="0.25">
      <c r="A38" s="544"/>
      <c r="B38" s="653" t="s">
        <v>1844</v>
      </c>
      <c r="C38" s="653" t="s">
        <v>1975</v>
      </c>
      <c r="D38" s="653"/>
      <c r="E38" s="653"/>
      <c r="F38" s="653"/>
      <c r="G38" s="653"/>
      <c r="P38" s="544"/>
      <c r="Q38" s="544"/>
      <c r="R38" s="544"/>
    </row>
    <row r="39" spans="1:18" ht="15.75" x14ac:dyDescent="0.25"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</row>
    <row r="40" spans="1:18" s="545" customFormat="1" ht="15.75" x14ac:dyDescent="0.25">
      <c r="A40" s="659"/>
      <c r="B40" s="654" t="s">
        <v>1843</v>
      </c>
      <c r="C40" s="654" t="s">
        <v>1976</v>
      </c>
      <c r="D40" s="654"/>
      <c r="E40" s="654"/>
      <c r="F40" s="654"/>
      <c r="G40" s="654"/>
      <c r="H40" s="653"/>
      <c r="I40" s="653"/>
      <c r="J40" s="653"/>
      <c r="K40" s="653"/>
      <c r="L40" s="653"/>
      <c r="M40" s="653"/>
      <c r="N40" s="664"/>
      <c r="O40" s="664"/>
      <c r="P40" s="658"/>
      <c r="Q40" s="544"/>
      <c r="R40" s="544"/>
    </row>
    <row r="41" spans="1:18" ht="15.75" x14ac:dyDescent="0.25"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</row>
    <row r="42" spans="1:18" s="545" customFormat="1" ht="15.75" x14ac:dyDescent="0.25">
      <c r="A42" s="544"/>
      <c r="B42" s="653" t="s">
        <v>1841</v>
      </c>
      <c r="C42" s="653" t="s">
        <v>1977</v>
      </c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P42" s="544"/>
      <c r="Q42" s="544"/>
      <c r="R42" s="544"/>
    </row>
    <row r="43" spans="1:18" ht="15.75" x14ac:dyDescent="0.25"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</row>
    <row r="44" spans="1:18" s="545" customFormat="1" ht="15.75" x14ac:dyDescent="0.25">
      <c r="A44" s="544"/>
      <c r="B44" s="653" t="s">
        <v>1839</v>
      </c>
      <c r="C44" s="653" t="s">
        <v>1978</v>
      </c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64"/>
      <c r="O44" s="664"/>
      <c r="P44" s="544"/>
      <c r="Q44" s="544"/>
      <c r="R44" s="544"/>
    </row>
    <row r="46" spans="1:18" ht="18" x14ac:dyDescent="0.25">
      <c r="A46" s="663"/>
      <c r="B46" s="663"/>
      <c r="C46" s="663"/>
      <c r="D46" s="663"/>
      <c r="E46" s="663"/>
      <c r="F46" s="663"/>
    </row>
    <row r="47" spans="1:18" ht="18" x14ac:dyDescent="0.25">
      <c r="A47" s="663" t="s">
        <v>668</v>
      </c>
      <c r="B47" s="663"/>
      <c r="C47" s="663"/>
      <c r="D47" s="663"/>
      <c r="E47" s="663"/>
      <c r="F47" s="663"/>
    </row>
    <row r="48" spans="1:18" x14ac:dyDescent="0.2">
      <c r="C48" s="657" t="s">
        <v>1988</v>
      </c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</row>
    <row r="49" spans="1:18" x14ac:dyDescent="0.2">
      <c r="C49" s="657" t="s">
        <v>1989</v>
      </c>
      <c r="D49" s="657"/>
      <c r="E49" s="657"/>
      <c r="F49" s="657"/>
      <c r="G49" s="657"/>
      <c r="H49" s="657"/>
      <c r="I49" s="657"/>
      <c r="J49" s="657"/>
      <c r="K49" s="657"/>
      <c r="L49" s="657"/>
      <c r="M49" s="657"/>
    </row>
    <row r="50" spans="1:18" x14ac:dyDescent="0.2">
      <c r="A50" s="546"/>
      <c r="B50" s="546"/>
      <c r="C50" s="660" t="s">
        <v>2731</v>
      </c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</row>
    <row r="51" spans="1:18" x14ac:dyDescent="0.2">
      <c r="A51" s="546"/>
      <c r="B51" s="546"/>
      <c r="C51" s="660" t="s">
        <v>2730</v>
      </c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8"/>
    </row>
    <row r="52" spans="1:18" x14ac:dyDescent="0.2">
      <c r="C52" s="657" t="s">
        <v>2732</v>
      </c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</row>
    <row r="53" spans="1:18" x14ac:dyDescent="0.2">
      <c r="C53" s="657" t="s">
        <v>1932</v>
      </c>
      <c r="D53" s="657"/>
      <c r="E53" s="657"/>
      <c r="F53" s="657"/>
      <c r="G53" s="657"/>
      <c r="H53" s="657"/>
    </row>
    <row r="56" spans="1:18" ht="18" x14ac:dyDescent="0.25">
      <c r="A56" s="663" t="s">
        <v>678</v>
      </c>
      <c r="B56" s="663"/>
      <c r="C56" s="663"/>
      <c r="D56" s="663"/>
      <c r="E56" s="663"/>
      <c r="F56" s="663"/>
    </row>
    <row r="57" spans="1:18" ht="18" x14ac:dyDescent="0.25">
      <c r="A57" s="663"/>
      <c r="B57" s="663"/>
      <c r="C57" s="663"/>
      <c r="D57" s="663"/>
      <c r="E57" s="663"/>
      <c r="F57" s="663"/>
    </row>
    <row r="58" spans="1:18" s="545" customFormat="1" ht="15.75" x14ac:dyDescent="0.25">
      <c r="A58" s="544"/>
      <c r="B58" s="545" t="s">
        <v>1849</v>
      </c>
      <c r="C58" s="545" t="s">
        <v>575</v>
      </c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</row>
    <row r="59" spans="1:18" ht="15.75" x14ac:dyDescent="0.25">
      <c r="B59" s="545"/>
      <c r="C59" s="657" t="s">
        <v>2742</v>
      </c>
      <c r="D59" s="657"/>
      <c r="E59" s="657"/>
      <c r="F59" s="657"/>
      <c r="G59" s="657"/>
      <c r="H59" s="657"/>
      <c r="I59" s="657"/>
      <c r="J59" s="655"/>
    </row>
    <row r="60" spans="1:18" ht="15.75" x14ac:dyDescent="0.25">
      <c r="B60" s="545"/>
    </row>
    <row r="61" spans="1:18" s="545" customFormat="1" ht="15.75" x14ac:dyDescent="0.25">
      <c r="A61" s="544"/>
      <c r="B61" s="545" t="s">
        <v>1848</v>
      </c>
      <c r="C61" s="545" t="s">
        <v>863</v>
      </c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</row>
    <row r="62" spans="1:18" ht="15.75" x14ac:dyDescent="0.25">
      <c r="B62" s="545"/>
      <c r="C62" s="657" t="s">
        <v>1933</v>
      </c>
      <c r="D62" s="657"/>
      <c r="E62" s="657"/>
      <c r="F62" s="657"/>
      <c r="G62" s="657"/>
      <c r="H62" s="657"/>
      <c r="I62" s="657"/>
      <c r="J62" s="657"/>
      <c r="K62" s="657"/>
      <c r="L62" s="657"/>
    </row>
    <row r="63" spans="1:18" ht="15.75" x14ac:dyDescent="0.25">
      <c r="B63" s="545"/>
      <c r="C63" s="657" t="s">
        <v>1934</v>
      </c>
      <c r="D63" s="657"/>
      <c r="E63" s="657"/>
      <c r="F63" s="657"/>
      <c r="G63" s="657"/>
      <c r="H63" s="657"/>
      <c r="I63" s="657"/>
      <c r="J63" s="657"/>
      <c r="K63" s="657"/>
      <c r="L63" s="657"/>
    </row>
    <row r="64" spans="1:18" ht="15.75" x14ac:dyDescent="0.2">
      <c r="A64" s="550"/>
      <c r="B64" s="665"/>
      <c r="C64" s="657" t="s">
        <v>2723</v>
      </c>
      <c r="D64" s="657"/>
      <c r="E64" s="657"/>
      <c r="F64" s="657"/>
      <c r="G64" s="657"/>
      <c r="H64" s="657"/>
      <c r="I64" s="657"/>
      <c r="J64" s="657"/>
      <c r="K64" s="657"/>
      <c r="L64" s="657"/>
    </row>
    <row r="65" spans="1:19" ht="15.75" x14ac:dyDescent="0.2">
      <c r="A65" s="549"/>
      <c r="B65" s="548"/>
      <c r="C65" s="657" t="s">
        <v>2733</v>
      </c>
      <c r="D65" s="657"/>
      <c r="E65" s="657"/>
      <c r="F65" s="657"/>
      <c r="G65" s="657"/>
      <c r="H65" s="657"/>
      <c r="I65" s="657"/>
      <c r="J65" s="657"/>
      <c r="K65" s="657"/>
      <c r="L65" s="657"/>
    </row>
    <row r="66" spans="1:19" ht="15.75" x14ac:dyDescent="0.2">
      <c r="A66" s="549"/>
      <c r="B66" s="548"/>
    </row>
    <row r="67" spans="1:19" s="545" customFormat="1" ht="15.75" x14ac:dyDescent="0.25">
      <c r="A67" s="549"/>
      <c r="B67" s="548" t="s">
        <v>1847</v>
      </c>
      <c r="C67" s="545" t="s">
        <v>862</v>
      </c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</row>
    <row r="68" spans="1:19" ht="15.75" x14ac:dyDescent="0.25">
      <c r="B68" s="545"/>
      <c r="C68" s="657" t="s">
        <v>2706</v>
      </c>
      <c r="D68" s="657"/>
      <c r="E68" s="657"/>
      <c r="F68" s="657"/>
      <c r="G68" s="657"/>
      <c r="H68" s="657"/>
      <c r="I68" s="657"/>
      <c r="J68" s="657"/>
      <c r="K68" s="657"/>
    </row>
    <row r="69" spans="1:19" ht="15.75" x14ac:dyDescent="0.25">
      <c r="B69" s="545"/>
      <c r="C69" s="657" t="s">
        <v>2734</v>
      </c>
      <c r="D69" s="657"/>
      <c r="E69" s="657"/>
      <c r="F69" s="657"/>
      <c r="G69" s="657"/>
      <c r="H69" s="657"/>
      <c r="I69" s="657"/>
      <c r="J69" s="657"/>
      <c r="K69" s="657"/>
    </row>
    <row r="70" spans="1:19" ht="15.75" x14ac:dyDescent="0.25">
      <c r="B70" s="545"/>
      <c r="C70" s="657" t="s">
        <v>2739</v>
      </c>
      <c r="D70" s="657"/>
      <c r="E70" s="657"/>
      <c r="F70" s="657"/>
      <c r="G70" s="657"/>
      <c r="H70" s="657"/>
      <c r="I70" s="657"/>
      <c r="J70" s="657"/>
      <c r="K70" s="657"/>
    </row>
    <row r="71" spans="1:19" ht="15.75" x14ac:dyDescent="0.25">
      <c r="B71" s="545"/>
      <c r="C71" s="657" t="s">
        <v>2737</v>
      </c>
      <c r="D71" s="657"/>
      <c r="E71" s="657"/>
      <c r="F71" s="657"/>
      <c r="G71" s="657"/>
      <c r="H71" s="657"/>
      <c r="I71" s="657"/>
      <c r="J71" s="657"/>
      <c r="K71" s="657"/>
    </row>
    <row r="72" spans="1:19" ht="15.75" x14ac:dyDescent="0.25">
      <c r="B72" s="545"/>
      <c r="C72" s="657" t="s">
        <v>2738</v>
      </c>
      <c r="D72" s="657"/>
      <c r="E72" s="657"/>
      <c r="F72" s="657"/>
      <c r="G72" s="657"/>
      <c r="H72" s="657"/>
      <c r="I72" s="657"/>
      <c r="J72" s="657"/>
      <c r="K72" s="657"/>
    </row>
    <row r="73" spans="1:19" ht="15.75" x14ac:dyDescent="0.25">
      <c r="B73" s="545"/>
    </row>
    <row r="74" spans="1:19" s="545" customFormat="1" ht="15.75" x14ac:dyDescent="0.25">
      <c r="A74" s="544"/>
      <c r="B74" s="545" t="s">
        <v>1846</v>
      </c>
      <c r="C74" s="545" t="s">
        <v>1845</v>
      </c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</row>
    <row r="75" spans="1:19" ht="15.75" x14ac:dyDescent="0.25">
      <c r="A75" s="166"/>
      <c r="B75" s="666"/>
      <c r="C75" s="661" t="s">
        <v>2740</v>
      </c>
      <c r="D75" s="661"/>
      <c r="E75" s="661"/>
      <c r="F75" s="661"/>
      <c r="G75" s="661"/>
      <c r="H75" s="661"/>
      <c r="I75" s="657"/>
      <c r="J75" s="657"/>
      <c r="K75" s="657"/>
      <c r="L75" s="657"/>
      <c r="M75" s="657"/>
      <c r="N75" s="657"/>
      <c r="O75" s="657"/>
      <c r="P75" s="657"/>
      <c r="Q75" s="657"/>
      <c r="R75" s="657"/>
      <c r="S75" s="656"/>
    </row>
    <row r="76" spans="1:19" ht="15.75" x14ac:dyDescent="0.25">
      <c r="B76" s="545"/>
      <c r="C76" s="657" t="s">
        <v>2741</v>
      </c>
      <c r="D76" s="657"/>
      <c r="E76" s="657"/>
      <c r="F76" s="657"/>
      <c r="G76" s="657"/>
      <c r="H76" s="657"/>
    </row>
    <row r="77" spans="1:19" ht="15.75" x14ac:dyDescent="0.25">
      <c r="B77" s="545"/>
    </row>
    <row r="78" spans="1:19" s="545" customFormat="1" ht="15.75" x14ac:dyDescent="0.25">
      <c r="A78" s="544"/>
      <c r="B78" s="545" t="s">
        <v>1844</v>
      </c>
      <c r="C78" s="545" t="s">
        <v>844</v>
      </c>
      <c r="D78" s="66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</row>
    <row r="79" spans="1:19" ht="15.75" x14ac:dyDescent="0.25">
      <c r="B79" s="545"/>
      <c r="C79" s="657" t="s">
        <v>1935</v>
      </c>
      <c r="D79" s="657"/>
      <c r="E79" s="657"/>
      <c r="F79" s="657"/>
      <c r="G79" s="657"/>
      <c r="H79" s="657"/>
      <c r="I79" s="657"/>
      <c r="J79" s="657"/>
      <c r="K79" s="657"/>
      <c r="L79" s="657"/>
    </row>
    <row r="80" spans="1:19" ht="15.75" x14ac:dyDescent="0.2">
      <c r="A80" s="547"/>
      <c r="B80" s="667"/>
      <c r="C80" s="662" t="s">
        <v>1936</v>
      </c>
      <c r="D80" s="662"/>
      <c r="E80" s="662"/>
      <c r="F80" s="662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</row>
    <row r="81" spans="1:19" ht="15.75" x14ac:dyDescent="0.25">
      <c r="B81" s="545"/>
    </row>
    <row r="82" spans="1:19" s="545" customFormat="1" ht="15.75" x14ac:dyDescent="0.25">
      <c r="A82" s="544"/>
      <c r="B82" s="545" t="s">
        <v>1843</v>
      </c>
      <c r="C82" s="545" t="s">
        <v>1842</v>
      </c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</row>
    <row r="83" spans="1:19" ht="15.75" x14ac:dyDescent="0.25">
      <c r="B83" s="545"/>
      <c r="C83" s="657" t="s">
        <v>1979</v>
      </c>
      <c r="D83" s="657"/>
      <c r="E83" s="657"/>
      <c r="F83" s="657"/>
    </row>
    <row r="84" spans="1:19" ht="15.75" x14ac:dyDescent="0.25">
      <c r="B84" s="545"/>
      <c r="C84" s="545"/>
      <c r="D84" s="545"/>
    </row>
    <row r="85" spans="1:19" s="545" customFormat="1" ht="15.75" x14ac:dyDescent="0.25">
      <c r="A85" s="544"/>
      <c r="B85" s="545" t="s">
        <v>1841</v>
      </c>
      <c r="C85" s="545" t="s">
        <v>1840</v>
      </c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</row>
    <row r="86" spans="1:19" ht="15.75" x14ac:dyDescent="0.25">
      <c r="B86" s="545"/>
      <c r="C86" s="657" t="s">
        <v>1980</v>
      </c>
      <c r="D86" s="657"/>
      <c r="E86" s="657"/>
      <c r="F86" s="657"/>
      <c r="G86" s="657"/>
      <c r="H86" s="657"/>
      <c r="I86" s="657"/>
    </row>
    <row r="87" spans="1:19" ht="15.75" x14ac:dyDescent="0.25">
      <c r="B87" s="545"/>
      <c r="C87" s="657" t="s">
        <v>1981</v>
      </c>
      <c r="D87" s="657"/>
      <c r="E87" s="657"/>
      <c r="F87" s="657"/>
      <c r="G87" s="657"/>
      <c r="H87" s="657"/>
      <c r="I87" s="657"/>
    </row>
    <row r="88" spans="1:19" ht="15.75" x14ac:dyDescent="0.25">
      <c r="B88" s="545"/>
      <c r="C88" s="657" t="s">
        <v>1982</v>
      </c>
      <c r="D88" s="657"/>
      <c r="E88" s="657"/>
      <c r="F88" s="657"/>
      <c r="G88" s="657"/>
      <c r="H88" s="657"/>
      <c r="I88" s="657"/>
      <c r="J88" s="657"/>
    </row>
    <row r="89" spans="1:19" ht="15.75" x14ac:dyDescent="0.25">
      <c r="B89" s="545"/>
      <c r="C89" s="657" t="s">
        <v>1983</v>
      </c>
      <c r="D89" s="657"/>
      <c r="E89" s="657"/>
      <c r="F89" s="657"/>
      <c r="G89" s="657"/>
      <c r="H89" s="657"/>
      <c r="I89" s="657"/>
      <c r="J89" s="657"/>
    </row>
    <row r="90" spans="1:19" ht="15.75" x14ac:dyDescent="0.25">
      <c r="A90" s="546"/>
      <c r="B90" s="668"/>
      <c r="C90" s="660" t="s">
        <v>1944</v>
      </c>
      <c r="D90" s="660"/>
      <c r="E90" s="660"/>
      <c r="F90" s="660"/>
      <c r="G90" s="657"/>
      <c r="H90" s="657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6"/>
    </row>
    <row r="91" spans="1:19" ht="15.75" x14ac:dyDescent="0.2">
      <c r="A91" s="546"/>
      <c r="B91" s="668"/>
      <c r="C91" s="546"/>
      <c r="D91" s="546"/>
      <c r="E91" s="546"/>
      <c r="F91" s="546"/>
    </row>
    <row r="92" spans="1:19" s="545" customFormat="1" ht="15.75" x14ac:dyDescent="0.25">
      <c r="A92" s="544"/>
      <c r="B92" s="545" t="s">
        <v>1839</v>
      </c>
      <c r="C92" s="545" t="s">
        <v>1838</v>
      </c>
      <c r="E92" s="544"/>
      <c r="F92" s="544"/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</row>
    <row r="93" spans="1:19" ht="15.75" x14ac:dyDescent="0.25">
      <c r="B93" s="545"/>
      <c r="C93" s="657" t="s">
        <v>1945</v>
      </c>
      <c r="D93" s="657"/>
      <c r="E93" s="657"/>
      <c r="F93" s="657"/>
    </row>
    <row r="94" spans="1:19" ht="15.75" x14ac:dyDescent="0.25">
      <c r="B94" s="545"/>
      <c r="C94" s="657" t="s">
        <v>1946</v>
      </c>
      <c r="D94" s="657"/>
      <c r="E94" s="657"/>
      <c r="F94" s="657"/>
      <c r="G94" s="657"/>
      <c r="H94" s="657"/>
      <c r="I94" s="657"/>
      <c r="J94" s="657"/>
    </row>
    <row r="95" spans="1:19" ht="15.75" x14ac:dyDescent="0.25">
      <c r="B95" s="545"/>
      <c r="C95" s="657" t="s">
        <v>1947</v>
      </c>
      <c r="D95" s="657"/>
      <c r="E95" s="657"/>
      <c r="F95" s="657"/>
      <c r="G95" s="657"/>
      <c r="H95" s="657"/>
      <c r="I95" s="657"/>
      <c r="J95" s="657"/>
    </row>
    <row r="96" spans="1:19" ht="15.75" x14ac:dyDescent="0.25">
      <c r="B96" s="545"/>
      <c r="C96" s="657" t="s">
        <v>1948</v>
      </c>
      <c r="D96" s="657"/>
      <c r="E96" s="657"/>
      <c r="F96" s="657"/>
      <c r="G96" s="657"/>
      <c r="H96" s="657"/>
      <c r="I96" s="657"/>
      <c r="J96" s="657"/>
      <c r="K96" s="657"/>
      <c r="L96" s="657"/>
    </row>
    <row r="97" spans="1:19" ht="15.75" x14ac:dyDescent="0.25">
      <c r="A97" s="546"/>
      <c r="B97" s="668"/>
      <c r="C97" s="660" t="s">
        <v>1949</v>
      </c>
      <c r="D97" s="660"/>
      <c r="E97" s="660"/>
      <c r="F97" s="660"/>
      <c r="G97" s="657"/>
      <c r="H97" s="657"/>
      <c r="I97" s="657"/>
      <c r="J97" s="657"/>
      <c r="K97" s="657"/>
      <c r="L97" s="657"/>
      <c r="M97" s="657"/>
      <c r="N97" s="657"/>
      <c r="O97" s="657"/>
      <c r="P97" s="657"/>
      <c r="Q97" s="657"/>
      <c r="R97" s="657"/>
      <c r="S97" s="656"/>
    </row>
    <row r="98" spans="1:19" ht="15.75" x14ac:dyDescent="0.25">
      <c r="B98" s="545"/>
      <c r="C98" s="657" t="s">
        <v>1851</v>
      </c>
      <c r="D98" s="657"/>
      <c r="E98" s="657"/>
      <c r="F98" s="657"/>
      <c r="G98" s="657"/>
      <c r="H98" s="657"/>
      <c r="I98" s="657"/>
      <c r="J98" s="657"/>
      <c r="K98" s="657"/>
      <c r="L98" s="657"/>
      <c r="M98" s="657"/>
    </row>
    <row r="99" spans="1:19" ht="15.75" x14ac:dyDescent="0.25">
      <c r="B99" s="545"/>
    </row>
    <row r="100" spans="1:19" s="545" customFormat="1" ht="15.75" x14ac:dyDescent="0.25">
      <c r="A100" s="544"/>
      <c r="B100" s="545" t="s">
        <v>1837</v>
      </c>
      <c r="C100" s="545" t="s">
        <v>1836</v>
      </c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</row>
    <row r="101" spans="1:19" ht="15.75" x14ac:dyDescent="0.25">
      <c r="B101" s="545"/>
      <c r="C101" s="657" t="s">
        <v>1950</v>
      </c>
      <c r="D101" s="657"/>
      <c r="E101" s="657"/>
      <c r="F101" s="657"/>
      <c r="G101" s="657"/>
      <c r="H101" s="657"/>
      <c r="I101" s="657"/>
    </row>
    <row r="102" spans="1:19" ht="15.75" x14ac:dyDescent="0.2">
      <c r="A102" s="166"/>
      <c r="B102" s="666"/>
      <c r="C102" s="661" t="s">
        <v>1951</v>
      </c>
      <c r="D102" s="661"/>
      <c r="E102" s="661"/>
      <c r="F102" s="661"/>
      <c r="G102" s="661"/>
      <c r="H102" s="661"/>
      <c r="I102" s="661"/>
      <c r="J102" s="661"/>
      <c r="K102" s="657"/>
      <c r="L102" s="657"/>
    </row>
    <row r="103" spans="1:19" ht="15.75" x14ac:dyDescent="0.25">
      <c r="B103" s="545"/>
      <c r="C103" s="657" t="s">
        <v>1952</v>
      </c>
      <c r="D103" s="657"/>
      <c r="E103" s="657"/>
      <c r="F103" s="657"/>
      <c r="G103" s="657"/>
      <c r="H103" s="657"/>
      <c r="I103" s="657"/>
      <c r="J103" s="657"/>
      <c r="K103" s="657"/>
      <c r="L103" s="657"/>
    </row>
    <row r="104" spans="1:19" ht="15.75" x14ac:dyDescent="0.2">
      <c r="A104" s="166"/>
      <c r="B104" s="666"/>
      <c r="C104" s="661" t="s">
        <v>1953</v>
      </c>
      <c r="D104" s="661"/>
      <c r="E104" s="661"/>
      <c r="F104" s="661"/>
      <c r="G104" s="661"/>
      <c r="H104" s="661"/>
      <c r="I104" s="661"/>
      <c r="J104" s="661"/>
      <c r="K104" s="657"/>
      <c r="L104" s="657"/>
      <c r="M104" s="657"/>
      <c r="N104" s="657"/>
      <c r="O104" s="657"/>
    </row>
    <row r="105" spans="1:19" ht="15.75" x14ac:dyDescent="0.25">
      <c r="B105" s="545"/>
      <c r="C105" s="657" t="s">
        <v>1852</v>
      </c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</row>
    <row r="106" spans="1:19" ht="15.75" x14ac:dyDescent="0.25">
      <c r="B106" s="545"/>
    </row>
    <row r="107" spans="1:19" s="545" customFormat="1" ht="15.75" x14ac:dyDescent="0.25">
      <c r="A107" s="544"/>
      <c r="B107" s="545" t="s">
        <v>1835</v>
      </c>
      <c r="C107" s="545" t="s">
        <v>1834</v>
      </c>
      <c r="M107" s="544"/>
      <c r="N107" s="544"/>
      <c r="O107" s="544"/>
      <c r="P107" s="544"/>
      <c r="Q107" s="544"/>
      <c r="R107" s="544"/>
    </row>
    <row r="108" spans="1:19" ht="15.75" x14ac:dyDescent="0.25">
      <c r="B108" s="545"/>
      <c r="C108" s="657" t="s">
        <v>1954</v>
      </c>
      <c r="D108" s="657"/>
      <c r="E108" s="657"/>
      <c r="F108" s="657"/>
    </row>
    <row r="109" spans="1:19" ht="15.75" x14ac:dyDescent="0.25">
      <c r="B109" s="545"/>
    </row>
    <row r="110" spans="1:19" s="545" customFormat="1" ht="15.75" x14ac:dyDescent="0.25">
      <c r="A110" s="544"/>
      <c r="B110" s="545" t="s">
        <v>1833</v>
      </c>
      <c r="C110" s="545" t="s">
        <v>1832</v>
      </c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</row>
    <row r="111" spans="1:19" ht="15.75" x14ac:dyDescent="0.25">
      <c r="B111" s="545"/>
      <c r="C111" s="657" t="s">
        <v>1955</v>
      </c>
      <c r="D111" s="657"/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  <c r="O111" s="657"/>
      <c r="P111" s="657"/>
    </row>
    <row r="114" spans="1:16" ht="18" x14ac:dyDescent="0.25">
      <c r="A114" s="663" t="s">
        <v>1458</v>
      </c>
      <c r="B114" s="663"/>
      <c r="C114" s="663"/>
      <c r="D114" s="663"/>
      <c r="E114" s="663"/>
      <c r="F114" s="663"/>
    </row>
    <row r="115" spans="1:16" ht="15" customHeight="1" x14ac:dyDescent="0.2">
      <c r="C115" s="657" t="s">
        <v>1956</v>
      </c>
      <c r="D115" s="657"/>
      <c r="E115" s="657"/>
      <c r="F115" s="657"/>
      <c r="G115" s="657"/>
    </row>
    <row r="116" spans="1:16" ht="15" customHeight="1" x14ac:dyDescent="0.2">
      <c r="C116" s="657" t="s">
        <v>1984</v>
      </c>
      <c r="D116" s="657"/>
      <c r="E116" s="657"/>
      <c r="F116" s="657"/>
      <c r="G116" s="657"/>
      <c r="H116" s="657"/>
      <c r="I116" s="657"/>
      <c r="J116" s="657"/>
      <c r="K116" s="657"/>
    </row>
    <row r="117" spans="1:16" ht="15" customHeight="1" x14ac:dyDescent="0.2">
      <c r="C117" s="657" t="s">
        <v>1985</v>
      </c>
      <c r="D117" s="657"/>
      <c r="E117" s="657"/>
      <c r="F117" s="657"/>
      <c r="G117" s="657"/>
      <c r="H117" s="657"/>
      <c r="I117" s="657"/>
      <c r="J117" s="657"/>
      <c r="K117" s="657"/>
      <c r="L117" s="657"/>
      <c r="M117" s="657"/>
      <c r="N117" s="657"/>
    </row>
    <row r="118" spans="1:16" ht="15" customHeight="1" x14ac:dyDescent="0.2">
      <c r="A118" s="166"/>
      <c r="B118" s="166"/>
      <c r="C118" s="661" t="s">
        <v>1959</v>
      </c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7"/>
      <c r="P118" s="657"/>
    </row>
    <row r="119" spans="1:16" ht="15" customHeight="1" x14ac:dyDescent="0.2">
      <c r="A119" s="166"/>
      <c r="B119" s="166"/>
      <c r="C119" s="661" t="s">
        <v>1986</v>
      </c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</row>
    <row r="120" spans="1:16" ht="15" customHeight="1" x14ac:dyDescent="0.2">
      <c r="C120" s="657" t="s">
        <v>1962</v>
      </c>
      <c r="D120" s="657"/>
      <c r="E120" s="657"/>
      <c r="F120" s="657"/>
      <c r="G120" s="657"/>
      <c r="H120" s="657"/>
      <c r="I120" s="657"/>
      <c r="J120" s="657"/>
      <c r="K120" s="657"/>
      <c r="L120" s="657"/>
      <c r="M120" s="657"/>
    </row>
    <row r="121" spans="1:16" ht="15" customHeight="1" x14ac:dyDescent="0.2"/>
  </sheetData>
  <hyperlinks>
    <hyperlink ref="C4" location="'I_T 1.1'!A1" display="T 1.1 - Počet pojištěnců k 31. 12. 2013"/>
    <hyperlink ref="C4:F4" location="'I_T 1.1'!A1" display="T 1.1 - Počet pojištěnců k 31. 12. 2013"/>
    <hyperlink ref="C5:G5" location="'I_T 1.2'!A1" display="T 1.2 - Průměrný věk pojištěnců k 31. 12. 2013"/>
    <hyperlink ref="C6:H6" location="'I_T 1.3'!A1" display="T 1.3 - Věková struktura pojištěnců VZP k 31. 12. 2013"/>
    <hyperlink ref="C9:J9" location="'I_T 1.5'!A1" display="T 1.5 - Počet pojištěnců VZP dle způsobu platby pojistného k 1. 12. 2013"/>
    <hyperlink ref="C10:M10" location="'I_T 1.6'!A1" display="T 1.6 - Počet pojištěnců VZP, za které je plátcem pojistného stát k 1. 12. 2013 (v členění dle kraje)"/>
    <hyperlink ref="C11:L11" location="'I_T 1.7'!A1" display="T 1.7 - Počet pojištěnců VZP, za které je plátcem pojistného stát - rok 2013"/>
    <hyperlink ref="C12:L12" location="'I_T 1.8'!A1" display="T 1.8 - Přehled o pojištěncích, za které je plátcem pojistného stát - k 1. 12. 2013"/>
    <hyperlink ref="C16:G16" location="'II_T 2.1'!A1" display="T 2.1 - Příjmy pojistného v roce 2013"/>
    <hyperlink ref="C17:J17" location="'II_T 2.2'!A1" display="T 2.2 - Vývoj příjmů pojistného a celkových příjmů v roce 2013"/>
    <hyperlink ref="C18:H18" location="'II_T 2.3'!A1" display="T 2.3 - Příjmy pojistného na 1 pojištěnce VZP"/>
    <hyperlink ref="C19:H19" location="'II_T 2.4'!A1" display="T 2.4 - Přehled příjmů pojistného v roce 2013"/>
    <hyperlink ref="B24:G24" location="III_T_3A!A1" display="část A"/>
    <hyperlink ref="B26:F26" location="III_T_3B!A1" display="část B"/>
    <hyperlink ref="C29:I29" location="III_T_3C1!A1" display="Ambulantní péče k 31. 12. 2013 - ambulantní specialisté"/>
    <hyperlink ref="C30:H30" location="III_T_3C2!A1" display="Ambulantní péče k 31. 12. 2013 - komplement"/>
    <hyperlink ref="C31:I31" location="III_T_3C3!A1" display="Ambulantní péče k 31. 12. 2013 - nelékařské odbornosti"/>
    <hyperlink ref="C34:I34" location="III_T_3D1!A1" display="Lůžková péče k 31. 12. 2013 - akutní lůžková péče"/>
    <hyperlink ref="C35:I35" location="III_T_3D2!A1" display="Lůžková péče k 31. 12. 2013 - následná lůžková péče"/>
    <hyperlink ref="C36:I36" location="III_T_3D3!A1" display="Lůžková péče k 31. 12. 2013 - ostatní zařízení lůžkové péče"/>
    <hyperlink ref="B38:G38" location="III_T_3E!A1" display="část E"/>
    <hyperlink ref="B40:P40" location="III_T_3F!A1" display="část F"/>
    <hyperlink ref="B42:M42" location="III_T_3G!A1" display="část G"/>
    <hyperlink ref="B44:O44" location="III_T_3H!A1" display="část H"/>
    <hyperlink ref="C48:N48" location="'IV_T 4.1'!A1" display="T 4.1 - Náklady na zdravotní péči v členění dle kraje a segmentu péče v roce 2013 (v tis. Kč)"/>
    <hyperlink ref="C50:O50" location="'IV_T 4.2'!A1" display="T 4.2 - Celkové náklady na zdravotní péči v členění dle věkové skupiny a pohlaví pojištěnce v roce 2013 (v tis. Kč)"/>
    <hyperlink ref="C51:Q51" location="'IV_T 4.3'!A1" display="T 4.3 - Průměrné náklady na zdravotní péči na 1 pojištěnce v členění dle věkové skupiny a pohlaví pojištěnce v roce 2013 (v Kč)"/>
    <hyperlink ref="C52:O52" location="'IV_T 4.4'!A1" display="T 4.4 - Náklady na standardizovaného pojištěnce VZP v roce 2013 v členění dle kraje a segmentu (v Kč)"/>
    <hyperlink ref="C53:H53" location="'IV_T 4.5'!A1" display="T 4.5 - Náklady v roce 2013 dle diagnózy"/>
    <hyperlink ref="C59:I59" location="'V_T 5.2'!A1" display="T 5.2ab - Přehled vybraných léčebných postupů v roce 2013"/>
    <hyperlink ref="C62:J62" location="'V_T 5.3'!A1" display="T 5.3 - Nejčastěji předepisovaná léčiva na recepty v roce 2013"/>
    <hyperlink ref="C63:K63" location="'V_T 5.4'!A1" display="T 5.4 - Nákladově nejvýznamnější léčiva předepsaná na recepty v roce 2013"/>
    <hyperlink ref="C64:L64" location="'V_T 5.5c'!A1" display="T 5.5c - Náklady na anatomicko-terapeutické skupiny léčiv z receptů a ze ZULP za rok 2013"/>
    <hyperlink ref="C65:L65" location="'V_T 5.5b'!A1" display="T 5.5b - Náklady na individuálně připravované léčivé přípravky (IPLP) za rok 2013"/>
    <hyperlink ref="C68:J68" location="'V_T 5.6'!A1" display="T 5.6 - Náklady na ZP předepsané na poukazy v roce 2013"/>
    <hyperlink ref="C69:J69" location="'V_T 5.6a'!A1" display="T 5.6a - Náklady na ZP předepsané na poukazy v roce 2013"/>
    <hyperlink ref="C70:K70" location="'V_T 5.7b'!A1" display="T 5.7b - Počty ZP a náklady na ZP ve vybraných podskupinách ZP v roce 2013"/>
    <hyperlink ref="C71:H71" location="'V_T 5.8'!A1" display="T 5.8 - Náklady na ZP vydané na ZUM v roce 2013"/>
    <hyperlink ref="C72:H72" location="'V_T 5.8b'!A1" display="T 5.8b - Náklady na ZP vydané na ZUM v roce 2013"/>
    <hyperlink ref="C75:S75" location="'V_T 5.9'!A1" display="T 5.9 - Počty odléčených pacientů a náklady lázeňské zdravotní péče dle hlavních indikačních skupin onemocnění a druhů lázeňské péče v roce 2013"/>
    <hyperlink ref="C76:H76" location="'V_T 5.10'!A1" display="T 5.10 - Dětská ozdravenská péče v roce 2013"/>
    <hyperlink ref="C79:L79" location="'V_T 5.11'!A1" display="T 5.11 - Počet pojištěnců VZP registrovaných u praktického lékaře k 31. 12. 2013"/>
    <hyperlink ref="C80:R80" location="'V_T 5.11b'!A1" display="T 5.11b - Počet pojištěnců VZP registrovaných u praktického lékaře pro dospělé a u praktického lékaře pro děti a dorost k 31. 12. 2013"/>
    <hyperlink ref="C83:F83" location="'V_T 5.13'!A1" display="T 5.13 - Ukazatele v roce 2013"/>
    <hyperlink ref="C86:I86" location="'V_T 5.14a AZZ'!A1" display="T 5.14 a - Ukazatele v roce 2013 - ambulantní péče v AZZ"/>
    <hyperlink ref="C87:I87" location="'V_T 5.14a LZZ'!A1" display="T 5.14 a - Ukazatele v roce 2013 - ambulantní péče v LZZ"/>
    <hyperlink ref="C88:J88" location="'V_T 5.14b AZZ'!A1" display="T 5.14 b - Ukazatele v roce 2013 -  komplement a radiodiagnostika v AZZ"/>
    <hyperlink ref="C89:J89" location="'V_T 5.14b LZZ'!A1" display="T 5.14 b - Ukazatele v roce 2013 -  komplement a radiodiagnostika v LZZ"/>
    <hyperlink ref="C90:S90" location="'V_T 5.24b_AZZ'!A1" display="T 5.24b - Náklady na léčivé přípravky poskytované a předepisované v AZZ v roce 2013 v centrech se zvláštní smlouvou s VZP dle diagnostický skupin"/>
    <hyperlink ref="C93:F93" location="'V_T 5.15'!A1" display="T 5.15 - Ukazatele v roce 2013"/>
    <hyperlink ref="C94:J94" location="'V_T 5.16'!A1" display="T 5.16 - Ukazatele v roce 2013 dle věkové skupiny a typu nemocnice"/>
    <hyperlink ref="C95:J95" location="'V_T 5.22'!A1" display="T 5.22 - DRG skupiny dle počtu případů v roce 2013"/>
    <hyperlink ref="C96:L96" location="'V_T 5.23'!A1" display="T 5.23 - Počty hospitalizací dle metodiky DRG v členění dle MDC a kraje v roce 2013"/>
    <hyperlink ref="C97:S97" location="'V_T 5.24a_LZZ'!A1" display="T 5.24a - Náklady na léčivé přípravky poskytované a předepisované v LZZ v roce 2013 v centrech se zvláštní smlouvou s VZP dle diagnostických skupin"/>
    <hyperlink ref="C98:M98" location="'V_T 5.25ab'!A1" display="T 5.25ab - Migrace pojištěnců VZP - dle místa hospitalizace a dle místní příslušnosti pojištěnce"/>
    <hyperlink ref="C101:I101" location="'V_T 5.17'!A1" display="T 5.17 - Počet ošetřených pojištěnců VZP v roce 2013"/>
    <hyperlink ref="C102:L102" location="'V_T 5.18'!A1" display="T 5.18 - Průměrná délka pobytu pojištěnce VZP v zařízení následné péče v roce 2013"/>
    <hyperlink ref="C103:L103" location="'V_T 5.19'!A1" display="T 5.19 - Počet ošetřených pojištěnců VZP v roce 2013 v členění dle věkové skupiny"/>
    <hyperlink ref="C104:O104" location="'V_T 5.20'!A1" display="T 5.20 - Průměrná délka pobytu pojištěnce VZP v zařízení následné péče v roce 2013 v členění dle věkové skupiny"/>
    <hyperlink ref="C105:M105" location="'V_T 5.25cd'!A1" display="T 5.25cd - Migrace pojištěnců VZP - dle místa hospitalizace a dle místní příslušnosti pojištěnce"/>
    <hyperlink ref="C108:F108" location="'V_T 5.21'!A1" display="T 5.21 - Ukazatele v roce 2013"/>
    <hyperlink ref="C111:P111" location="'V_T 5.26'!A1" display="T 5.26 - Frekvence výkonů a počet ošetřených unikátních pojištěnců v členění dle jednotlivých skupin přístrojů v roce 2013"/>
    <hyperlink ref="C115:G115" location="'VI_T 6.1'!A1" display="T 6.1 - Základní ukazatele v roce 2013"/>
    <hyperlink ref="C116:K116" location="'VI_T 6.2'!A1" display="T 6.2 - Objem vybraných poplatků a doplatků u pojištěnců VZP v roce 2013"/>
    <hyperlink ref="C117:N117" location="'VI_T 6.3'!A1" display="T 6.3 - Přehled počtu pojištěnců VZP, kteří v roce 2013 uhradili regulační poplatky či doplatek za léky"/>
    <hyperlink ref="C118:P118" location="'VI_T 6.4'!A1" display="T 6.4 - Rozložení objemu úhrad započitatelných regulačních poplatků a doplatků za léky v roce 2013 dle věkové skupiny"/>
    <hyperlink ref="C119:P119" location="'VI_T 6.5'!A1" display="T 6.5 - Rozložení počtu pojištěnců VZP dle výše uhrazených započitatelných regulačních poplatků a doplatků za léky v roce 2013"/>
    <hyperlink ref="C120:M120" location="'VI_T 6.6'!A1" display="T 6.6 - Objem zaplacených poplatků a doplatků v roce 2013 dle příslušnosti pojištěnce ke kraji"/>
    <hyperlink ref="C49" location="'IV_T 4.1'!A37" display="T 4.1b - Náklady na zdravotní péči v členění dle segmentu péče v letech 2010 až 2013 (v tis. Kč)"/>
    <hyperlink ref="C49:M49" location="'IV_T 4.1'!A37" display="T 4.1b - Náklady na zdravotní péči v členění dle segmentu péče v letech 2010 až 2013 (v tis. Kč)"/>
  </hyperlinks>
  <printOptions horizontalCentered="1"/>
  <pageMargins left="0.19685039370078741" right="0.19685039370078741" top="0.59055118110236227" bottom="0.39370078740157483" header="0.31496062992125984" footer="0.31496062992125984"/>
  <pageSetup paperSize="9" scale="70" fitToHeight="2" orientation="landscape" r:id="rId1"/>
  <rowBreaks count="1" manualBreakCount="1"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0" zoomScaleNormal="80" workbookViewId="0"/>
  </sheetViews>
  <sheetFormatPr defaultRowHeight="12.75" x14ac:dyDescent="0.2"/>
  <cols>
    <col min="1" max="1" width="14.85546875" style="21" customWidth="1"/>
    <col min="2" max="2" width="12.85546875" style="21" customWidth="1"/>
    <col min="3" max="3" width="13.5703125" style="21" bestFit="1" customWidth="1"/>
    <col min="4" max="4" width="9.85546875" style="21" customWidth="1"/>
    <col min="5" max="5" width="12.28515625" style="21" customWidth="1"/>
    <col min="6" max="6" width="12.85546875" style="21" bestFit="1" customWidth="1"/>
    <col min="7" max="7" width="16" style="21" customWidth="1"/>
    <col min="8" max="8" width="17.140625" style="21" customWidth="1"/>
    <col min="9" max="9" width="12.5703125" style="21" customWidth="1"/>
    <col min="10" max="10" width="15.7109375" style="21" customWidth="1"/>
    <col min="11" max="16384" width="9.140625" style="21"/>
  </cols>
  <sheetData>
    <row r="1" spans="1:10" ht="15.75" x14ac:dyDescent="0.25">
      <c r="A1" s="157" t="s">
        <v>882</v>
      </c>
      <c r="B1" s="152"/>
      <c r="C1" s="152"/>
      <c r="D1" s="152"/>
      <c r="E1" s="152"/>
      <c r="F1" s="152"/>
    </row>
    <row r="2" spans="1:10" ht="15.75" x14ac:dyDescent="0.25">
      <c r="A2" s="157"/>
      <c r="B2" s="152"/>
      <c r="C2" s="152"/>
      <c r="D2" s="152"/>
      <c r="E2" s="152"/>
      <c r="F2" s="152"/>
    </row>
    <row r="3" spans="1:10" ht="15.75" x14ac:dyDescent="0.25">
      <c r="A3" s="157" t="s">
        <v>1912</v>
      </c>
      <c r="B3" s="152"/>
      <c r="C3" s="152"/>
      <c r="D3" s="152"/>
      <c r="E3" s="152"/>
      <c r="F3" s="152"/>
    </row>
    <row r="4" spans="1:10" ht="13.5" thickBot="1" x14ac:dyDescent="0.25">
      <c r="A4" s="152"/>
      <c r="B4" s="152"/>
      <c r="C4" s="152"/>
      <c r="D4" s="152"/>
      <c r="E4" s="152"/>
      <c r="F4" s="152"/>
    </row>
    <row r="5" spans="1:10" ht="13.5" thickBot="1" x14ac:dyDescent="0.25">
      <c r="A5" s="102" t="s">
        <v>898</v>
      </c>
      <c r="B5" s="996" t="s">
        <v>880</v>
      </c>
      <c r="C5" s="997" t="s">
        <v>879</v>
      </c>
      <c r="D5" s="997" t="s">
        <v>878</v>
      </c>
      <c r="E5" s="998" t="s">
        <v>2743</v>
      </c>
      <c r="F5" s="102" t="s">
        <v>897</v>
      </c>
      <c r="G5" s="996" t="s">
        <v>2744</v>
      </c>
      <c r="H5" s="999" t="s">
        <v>2745</v>
      </c>
      <c r="I5" s="997" t="s">
        <v>2746</v>
      </c>
      <c r="J5" s="898" t="s">
        <v>2747</v>
      </c>
    </row>
    <row r="6" spans="1:10" x14ac:dyDescent="0.2">
      <c r="A6" s="899" t="s">
        <v>896</v>
      </c>
      <c r="B6" s="137">
        <v>7196294</v>
      </c>
      <c r="C6" s="136">
        <v>859340</v>
      </c>
      <c r="D6" s="136">
        <v>58371</v>
      </c>
      <c r="E6" s="900">
        <v>6605219</v>
      </c>
      <c r="F6" s="85">
        <f t="shared" ref="F6:F17" si="0">SUM(B6:E6)</f>
        <v>14719224</v>
      </c>
      <c r="G6" s="901">
        <v>48.9</v>
      </c>
      <c r="H6" s="901">
        <v>5.8</v>
      </c>
      <c r="I6" s="901">
        <v>0.4</v>
      </c>
      <c r="J6" s="902">
        <v>44.9</v>
      </c>
    </row>
    <row r="7" spans="1:10" x14ac:dyDescent="0.2">
      <c r="A7" s="903" t="s">
        <v>895</v>
      </c>
      <c r="B7" s="890">
        <v>6638053</v>
      </c>
      <c r="C7" s="133">
        <v>880867</v>
      </c>
      <c r="D7" s="133">
        <v>61201</v>
      </c>
      <c r="E7" s="1000">
        <v>3724001</v>
      </c>
      <c r="F7" s="83">
        <f t="shared" si="0"/>
        <v>11304122</v>
      </c>
      <c r="G7" s="901">
        <v>58.7</v>
      </c>
      <c r="H7" s="901">
        <v>7.8</v>
      </c>
      <c r="I7" s="901">
        <v>0.5</v>
      </c>
      <c r="J7" s="902">
        <v>33</v>
      </c>
    </row>
    <row r="8" spans="1:10" x14ac:dyDescent="0.2">
      <c r="A8" s="903" t="s">
        <v>894</v>
      </c>
      <c r="B8" s="890">
        <v>6457295</v>
      </c>
      <c r="C8" s="133">
        <v>977315</v>
      </c>
      <c r="D8" s="133">
        <v>59613</v>
      </c>
      <c r="E8" s="1000">
        <v>3869746</v>
      </c>
      <c r="F8" s="83">
        <f t="shared" si="0"/>
        <v>11363969</v>
      </c>
      <c r="G8" s="901">
        <v>56.8</v>
      </c>
      <c r="H8" s="901">
        <v>8.6</v>
      </c>
      <c r="I8" s="901">
        <v>0.5</v>
      </c>
      <c r="J8" s="902">
        <v>34.1</v>
      </c>
    </row>
    <row r="9" spans="1:10" x14ac:dyDescent="0.2">
      <c r="A9" s="903" t="s">
        <v>893</v>
      </c>
      <c r="B9" s="890">
        <v>6944675</v>
      </c>
      <c r="C9" s="133">
        <v>830476</v>
      </c>
      <c r="D9" s="133">
        <v>61751</v>
      </c>
      <c r="E9" s="1000">
        <v>3995410</v>
      </c>
      <c r="F9" s="83">
        <f t="shared" si="0"/>
        <v>11832312</v>
      </c>
      <c r="G9" s="901">
        <v>58.7</v>
      </c>
      <c r="H9" s="901">
        <v>7</v>
      </c>
      <c r="I9" s="901">
        <v>0.5</v>
      </c>
      <c r="J9" s="902">
        <v>33.799999999999997</v>
      </c>
    </row>
    <row r="10" spans="1:10" x14ac:dyDescent="0.2">
      <c r="A10" s="903" t="s">
        <v>892</v>
      </c>
      <c r="B10" s="890">
        <v>6939924</v>
      </c>
      <c r="C10" s="133">
        <v>868142</v>
      </c>
      <c r="D10" s="133">
        <v>70085</v>
      </c>
      <c r="E10" s="1000">
        <v>4056700</v>
      </c>
      <c r="F10" s="83">
        <f t="shared" si="0"/>
        <v>11934851</v>
      </c>
      <c r="G10" s="901">
        <v>58.1</v>
      </c>
      <c r="H10" s="901">
        <v>7.3</v>
      </c>
      <c r="I10" s="901">
        <v>0.6</v>
      </c>
      <c r="J10" s="902">
        <v>34</v>
      </c>
    </row>
    <row r="11" spans="1:10" x14ac:dyDescent="0.2">
      <c r="A11" s="903" t="s">
        <v>891</v>
      </c>
      <c r="B11" s="890">
        <v>7042657</v>
      </c>
      <c r="C11" s="133">
        <v>865298</v>
      </c>
      <c r="D11" s="133">
        <v>60445</v>
      </c>
      <c r="E11" s="1000">
        <v>3739671</v>
      </c>
      <c r="F11" s="83">
        <f t="shared" si="0"/>
        <v>11708071</v>
      </c>
      <c r="G11" s="901">
        <v>60.2</v>
      </c>
      <c r="H11" s="901">
        <v>7.4</v>
      </c>
      <c r="I11" s="901">
        <v>0.5</v>
      </c>
      <c r="J11" s="902">
        <v>31.9</v>
      </c>
    </row>
    <row r="12" spans="1:10" x14ac:dyDescent="0.2">
      <c r="A12" s="903" t="s">
        <v>890</v>
      </c>
      <c r="B12" s="890">
        <v>7057245</v>
      </c>
      <c r="C12" s="133">
        <v>926428</v>
      </c>
      <c r="D12" s="133">
        <v>62769</v>
      </c>
      <c r="E12" s="1000">
        <v>3938461</v>
      </c>
      <c r="F12" s="83">
        <f t="shared" si="0"/>
        <v>11984903</v>
      </c>
      <c r="G12" s="901">
        <v>58.9</v>
      </c>
      <c r="H12" s="901">
        <v>7.7</v>
      </c>
      <c r="I12" s="901">
        <v>0.5</v>
      </c>
      <c r="J12" s="902">
        <v>32.9</v>
      </c>
    </row>
    <row r="13" spans="1:10" x14ac:dyDescent="0.2">
      <c r="A13" s="903" t="s">
        <v>889</v>
      </c>
      <c r="B13" s="890">
        <v>7126089</v>
      </c>
      <c r="C13" s="133">
        <v>898874</v>
      </c>
      <c r="D13" s="133">
        <v>59640</v>
      </c>
      <c r="E13" s="1000">
        <v>3495214</v>
      </c>
      <c r="F13" s="83">
        <f t="shared" si="0"/>
        <v>11579817</v>
      </c>
      <c r="G13" s="901">
        <v>61.5</v>
      </c>
      <c r="H13" s="901">
        <v>7.8</v>
      </c>
      <c r="I13" s="901">
        <v>0.5</v>
      </c>
      <c r="J13" s="902">
        <v>30.2</v>
      </c>
    </row>
    <row r="14" spans="1:10" x14ac:dyDescent="0.2">
      <c r="A14" s="903" t="s">
        <v>888</v>
      </c>
      <c r="B14" s="890">
        <v>6923386</v>
      </c>
      <c r="C14" s="133">
        <v>891829</v>
      </c>
      <c r="D14" s="133">
        <v>64739</v>
      </c>
      <c r="E14" s="1000">
        <v>3775788</v>
      </c>
      <c r="F14" s="83">
        <f t="shared" si="0"/>
        <v>11655742</v>
      </c>
      <c r="G14" s="901">
        <v>59.4</v>
      </c>
      <c r="H14" s="901">
        <v>7.6000000000000005</v>
      </c>
      <c r="I14" s="901">
        <v>0.6</v>
      </c>
      <c r="J14" s="902">
        <v>32.4</v>
      </c>
    </row>
    <row r="15" spans="1:10" x14ac:dyDescent="0.2">
      <c r="A15" s="903" t="s">
        <v>887</v>
      </c>
      <c r="B15" s="890">
        <v>6995779</v>
      </c>
      <c r="C15" s="133">
        <v>928083</v>
      </c>
      <c r="D15" s="133">
        <v>77550</v>
      </c>
      <c r="E15" s="1000">
        <v>3941637</v>
      </c>
      <c r="F15" s="83">
        <f t="shared" si="0"/>
        <v>11943049</v>
      </c>
      <c r="G15" s="901">
        <v>58.6</v>
      </c>
      <c r="H15" s="901">
        <v>7.8</v>
      </c>
      <c r="I15" s="901">
        <v>0.6</v>
      </c>
      <c r="J15" s="902">
        <v>33</v>
      </c>
    </row>
    <row r="16" spans="1:10" x14ac:dyDescent="0.2">
      <c r="A16" s="903" t="s">
        <v>886</v>
      </c>
      <c r="B16" s="890">
        <v>7227569</v>
      </c>
      <c r="C16" s="133">
        <v>919548</v>
      </c>
      <c r="D16" s="133">
        <v>69158</v>
      </c>
      <c r="E16" s="1000">
        <v>3879675</v>
      </c>
      <c r="F16" s="83">
        <f t="shared" si="0"/>
        <v>12095950</v>
      </c>
      <c r="G16" s="901">
        <v>59.699999999999996</v>
      </c>
      <c r="H16" s="901">
        <v>7.6</v>
      </c>
      <c r="I16" s="901">
        <v>0.6</v>
      </c>
      <c r="J16" s="902">
        <v>32.1</v>
      </c>
    </row>
    <row r="17" spans="1:10" ht="13.5" thickBot="1" x14ac:dyDescent="0.25">
      <c r="A17" s="904" t="s">
        <v>885</v>
      </c>
      <c r="B17" s="633">
        <v>8018241</v>
      </c>
      <c r="C17" s="634">
        <v>927527</v>
      </c>
      <c r="D17" s="634">
        <v>69261</v>
      </c>
      <c r="E17" s="905">
        <v>1763140</v>
      </c>
      <c r="F17" s="906">
        <f t="shared" si="0"/>
        <v>10778169</v>
      </c>
      <c r="G17" s="907">
        <v>74.400000000000006</v>
      </c>
      <c r="H17" s="907">
        <v>8.6</v>
      </c>
      <c r="I17" s="907">
        <v>0.6</v>
      </c>
      <c r="J17" s="908">
        <v>16.399999999999999</v>
      </c>
    </row>
    <row r="18" spans="1:10" ht="13.5" thickBot="1" x14ac:dyDescent="0.25">
      <c r="A18" s="82" t="s">
        <v>746</v>
      </c>
      <c r="B18" s="81">
        <f>SUM(B6:B17)</f>
        <v>84567207</v>
      </c>
      <c r="C18" s="1001">
        <f>SUM(C6:C17)</f>
        <v>10773727</v>
      </c>
      <c r="D18" s="1001">
        <f>SUM(D6:D17)</f>
        <v>774583</v>
      </c>
      <c r="E18" s="1002">
        <f>SUM(E6:E17)</f>
        <v>46784662</v>
      </c>
      <c r="F18" s="79">
        <f>SUM(F6:F17)</f>
        <v>142900179</v>
      </c>
      <c r="G18" s="909">
        <v>59.2</v>
      </c>
      <c r="H18" s="909">
        <v>7.5</v>
      </c>
      <c r="I18" s="909">
        <v>0.6</v>
      </c>
      <c r="J18" s="910">
        <v>32.700000000000003</v>
      </c>
    </row>
    <row r="19" spans="1:10" ht="13.5" thickBot="1" x14ac:dyDescent="0.25">
      <c r="A19" s="82" t="s">
        <v>884</v>
      </c>
      <c r="B19" s="81">
        <v>7047267</v>
      </c>
      <c r="C19" s="81">
        <v>897810</v>
      </c>
      <c r="D19" s="81">
        <v>64549</v>
      </c>
      <c r="E19" s="81">
        <v>3898722</v>
      </c>
      <c r="F19" s="79">
        <v>11908348</v>
      </c>
      <c r="G19" s="911" t="s">
        <v>2704</v>
      </c>
      <c r="H19" s="1003" t="s">
        <v>2704</v>
      </c>
      <c r="I19" s="1003" t="s">
        <v>2704</v>
      </c>
      <c r="J19" s="912" t="s">
        <v>2704</v>
      </c>
    </row>
    <row r="21" spans="1:10" x14ac:dyDescent="0.2">
      <c r="A21" s="21" t="s">
        <v>883</v>
      </c>
      <c r="D21" s="30"/>
      <c r="F21" s="30"/>
    </row>
    <row r="22" spans="1:10" x14ac:dyDescent="0.2">
      <c r="A22" s="21" t="s">
        <v>877</v>
      </c>
    </row>
    <row r="23" spans="1:10" x14ac:dyDescent="0.2">
      <c r="A23" s="1234" t="s">
        <v>2758</v>
      </c>
      <c r="B23" s="1234"/>
      <c r="C23" s="1234"/>
      <c r="D23" s="1234"/>
      <c r="E23" s="1234"/>
      <c r="F23" s="1234"/>
      <c r="G23" s="1234"/>
      <c r="H23" s="1234"/>
      <c r="I23" s="1234"/>
      <c r="J23" s="1234"/>
    </row>
  </sheetData>
  <mergeCells count="1">
    <mergeCell ref="A23:J23"/>
  </mergeCells>
  <pageMargins left="0.78740157499999996" right="0.78740157499999996" top="0.984251969" bottom="0.984251969" header="0.4921259845" footer="0.4921259845"/>
  <pageSetup paperSize="9" scale="94" orientation="landscape" horizontalDpi="4294967292" verticalDpi="1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="80" zoomScaleNormal="80" workbookViewId="0"/>
  </sheetViews>
  <sheetFormatPr defaultRowHeight="12.75" x14ac:dyDescent="0.2"/>
  <cols>
    <col min="1" max="1" width="16.5703125" style="21" customWidth="1"/>
    <col min="2" max="2" width="22.28515625" style="21" customWidth="1"/>
    <col min="3" max="3" width="28.85546875" style="21" customWidth="1"/>
    <col min="4" max="4" width="30.140625" style="21" customWidth="1"/>
    <col min="5" max="16384" width="9.140625" style="21"/>
  </cols>
  <sheetData>
    <row r="1" spans="1:4" ht="15.75" x14ac:dyDescent="0.25">
      <c r="A1" s="7" t="s">
        <v>882</v>
      </c>
    </row>
    <row r="3" spans="1:4" ht="15.75" x14ac:dyDescent="0.25">
      <c r="A3" s="7" t="s">
        <v>1117</v>
      </c>
    </row>
    <row r="5" spans="1:4" ht="13.5" thickBot="1" x14ac:dyDescent="0.25"/>
    <row r="6" spans="1:4" ht="14.25" customHeight="1" thickBot="1" x14ac:dyDescent="0.25">
      <c r="A6" s="102" t="s">
        <v>560</v>
      </c>
      <c r="B6" s="140" t="s">
        <v>1116</v>
      </c>
      <c r="C6" s="139" t="s">
        <v>1115</v>
      </c>
      <c r="D6" s="138" t="s">
        <v>1114</v>
      </c>
    </row>
    <row r="7" spans="1:4" x14ac:dyDescent="0.2">
      <c r="A7" s="228">
        <v>2012</v>
      </c>
      <c r="B7" s="961">
        <v>145266156</v>
      </c>
      <c r="C7" s="962">
        <v>6171190</v>
      </c>
      <c r="D7" s="963">
        <f>IF(C7="",0,B7*1000/C7)</f>
        <v>23539.407472464791</v>
      </c>
    </row>
    <row r="8" spans="1:4" ht="13.5" thickBot="1" x14ac:dyDescent="0.25">
      <c r="A8" s="227">
        <v>2013</v>
      </c>
      <c r="B8" s="964">
        <v>142900179</v>
      </c>
      <c r="C8" s="965">
        <v>6084931</v>
      </c>
      <c r="D8" s="966">
        <f>IF(C8="",0,B8*1000/C8)</f>
        <v>23484.272705803894</v>
      </c>
    </row>
    <row r="9" spans="1:4" x14ac:dyDescent="0.2">
      <c r="A9" s="226" t="s">
        <v>1963</v>
      </c>
      <c r="B9" s="967">
        <f>IF(B7="",0,B8/B7*100)</f>
        <v>98.371281332728316</v>
      </c>
      <c r="C9" s="968">
        <f>IF(C7="",0,C8/C7*100)</f>
        <v>98.602230688084475</v>
      </c>
      <c r="D9" s="210">
        <f>IF(OR(D7="",D7=0),0,D8/D7*100)</f>
        <v>99.765776743847994</v>
      </c>
    </row>
    <row r="10" spans="1:4" ht="13.5" thickBot="1" x14ac:dyDescent="0.25">
      <c r="A10" s="224" t="s">
        <v>1964</v>
      </c>
      <c r="B10" s="964">
        <f>B8-B7</f>
        <v>-2365977</v>
      </c>
      <c r="C10" s="965">
        <f>C8-C7</f>
        <v>-86259</v>
      </c>
      <c r="D10" s="966">
        <f>D8-D7</f>
        <v>-55.134766660896275</v>
      </c>
    </row>
  </sheetData>
  <pageMargins left="0.59055118110236227" right="0.59055118110236227" top="0.98425196850393704" bottom="0.98425196850393704" header="0.51181102362204722" footer="0.51181102362204722"/>
  <pageSetup paperSize="9" orientation="landscape" horizontalDpi="4294967292" verticalDpi="1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80" zoomScaleNormal="80" workbookViewId="0"/>
  </sheetViews>
  <sheetFormatPr defaultRowHeight="12.75" x14ac:dyDescent="0.2"/>
  <cols>
    <col min="1" max="1" width="16.5703125" style="78" customWidth="1"/>
    <col min="2" max="2" width="24.85546875" style="78" bestFit="1" customWidth="1"/>
    <col min="3" max="3" width="28.28515625" style="78" customWidth="1"/>
    <col min="4" max="4" width="15.5703125" style="78" customWidth="1"/>
    <col min="5" max="16384" width="9.140625" style="78"/>
  </cols>
  <sheetData>
    <row r="1" spans="1:4" s="21" customFormat="1" ht="15.75" x14ac:dyDescent="0.25">
      <c r="A1" s="7" t="s">
        <v>882</v>
      </c>
    </row>
    <row r="2" spans="1:4" s="21" customFormat="1" x14ac:dyDescent="0.2"/>
    <row r="3" spans="1:4" s="21" customFormat="1" ht="15.75" x14ac:dyDescent="0.25">
      <c r="A3" s="7" t="s">
        <v>1914</v>
      </c>
    </row>
    <row r="5" spans="1:4" s="21" customFormat="1" ht="13.5" thickBot="1" x14ac:dyDescent="0.25"/>
    <row r="6" spans="1:4" s="21" customFormat="1" ht="15" thickBot="1" x14ac:dyDescent="0.25">
      <c r="A6" s="102" t="s">
        <v>560</v>
      </c>
      <c r="B6" s="140" t="s">
        <v>2753</v>
      </c>
      <c r="C6" s="139" t="s">
        <v>1119</v>
      </c>
      <c r="D6" s="138" t="s">
        <v>897</v>
      </c>
    </row>
    <row r="7" spans="1:4" s="21" customFormat="1" x14ac:dyDescent="0.2">
      <c r="A7" s="228">
        <v>2012</v>
      </c>
      <c r="B7" s="961">
        <v>94701168</v>
      </c>
      <c r="C7" s="962">
        <v>50564988</v>
      </c>
      <c r="D7" s="963">
        <f>SUM(B7:C7)</f>
        <v>145266156</v>
      </c>
    </row>
    <row r="8" spans="1:4" s="21" customFormat="1" ht="13.5" thickBot="1" x14ac:dyDescent="0.25">
      <c r="A8" s="227">
        <v>2013</v>
      </c>
      <c r="B8" s="964">
        <v>96115517</v>
      </c>
      <c r="C8" s="965">
        <v>46784662</v>
      </c>
      <c r="D8" s="966">
        <f>SUM(B8:C8)</f>
        <v>142900179</v>
      </c>
    </row>
    <row r="9" spans="1:4" s="21" customFormat="1" x14ac:dyDescent="0.2">
      <c r="A9" s="226" t="s">
        <v>1963</v>
      </c>
      <c r="B9" s="967">
        <f>IF(B7="",0,B8/B7*100)</f>
        <v>101.49348633165749</v>
      </c>
      <c r="C9" s="968">
        <f>IF(C7="",0,C8/C7*100)</f>
        <v>92.523826961058504</v>
      </c>
      <c r="D9" s="210">
        <f>IF(OR(D7="",D7=0),0,D8/D7*100)</f>
        <v>98.371281332728316</v>
      </c>
    </row>
    <row r="10" spans="1:4" s="21" customFormat="1" ht="13.5" thickBot="1" x14ac:dyDescent="0.25">
      <c r="A10" s="224" t="s">
        <v>1964</v>
      </c>
      <c r="B10" s="964">
        <f>B8-B7</f>
        <v>1414349</v>
      </c>
      <c r="C10" s="965">
        <f>C8-C7</f>
        <v>-3780326</v>
      </c>
      <c r="D10" s="966">
        <f>D8-D7</f>
        <v>-2365977</v>
      </c>
    </row>
    <row r="12" spans="1:4" x14ac:dyDescent="0.2">
      <c r="A12" s="78" t="s">
        <v>883</v>
      </c>
    </row>
    <row r="13" spans="1:4" ht="14.25" x14ac:dyDescent="0.2">
      <c r="A13" s="969" t="s">
        <v>1118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1" zoomScale="85" zoomScaleNormal="85" workbookViewId="0">
      <selection activeCell="D56" sqref="D56:E57"/>
    </sheetView>
  </sheetViews>
  <sheetFormatPr defaultRowHeight="12.75" x14ac:dyDescent="0.2"/>
  <cols>
    <col min="1" max="1" width="9.140625" style="231"/>
    <col min="2" max="2" width="48.7109375" style="231" bestFit="1" customWidth="1"/>
    <col min="3" max="3" width="25" style="231" bestFit="1" customWidth="1"/>
    <col min="4" max="6" width="11" style="231" customWidth="1"/>
    <col min="7" max="7" width="9.28515625" style="231" bestFit="1" customWidth="1"/>
    <col min="8" max="16384" width="9.140625" style="231"/>
  </cols>
  <sheetData>
    <row r="1" spans="1:7" s="239" customFormat="1" ht="15.75" x14ac:dyDescent="0.25">
      <c r="A1" s="240" t="s">
        <v>1190</v>
      </c>
    </row>
    <row r="2" spans="1:7" s="239" customFormat="1" ht="15.75" x14ac:dyDescent="0.25">
      <c r="A2" s="240"/>
    </row>
    <row r="3" spans="1:7" s="239" customFormat="1" ht="15.75" x14ac:dyDescent="0.25">
      <c r="A3" s="240" t="s">
        <v>1915</v>
      </c>
    </row>
    <row r="4" spans="1:7" ht="13.5" thickBot="1" x14ac:dyDescent="0.25">
      <c r="A4" s="232"/>
    </row>
    <row r="5" spans="1:7" ht="39" thickBot="1" x14ac:dyDescent="0.25">
      <c r="A5" s="1235" t="s">
        <v>1189</v>
      </c>
      <c r="B5" s="1236"/>
      <c r="C5" s="816" t="s">
        <v>990</v>
      </c>
      <c r="D5" s="817" t="s">
        <v>1188</v>
      </c>
      <c r="E5" s="817" t="s">
        <v>1187</v>
      </c>
      <c r="F5" s="817" t="s">
        <v>1186</v>
      </c>
      <c r="G5" s="238" t="s">
        <v>1185</v>
      </c>
    </row>
    <row r="6" spans="1:7" x14ac:dyDescent="0.2">
      <c r="A6" s="1237" t="s">
        <v>1184</v>
      </c>
      <c r="B6" s="1238"/>
      <c r="C6" s="237"/>
      <c r="D6" s="236">
        <v>20481</v>
      </c>
      <c r="E6" s="236">
        <v>22492</v>
      </c>
      <c r="F6" s="236">
        <v>36036</v>
      </c>
      <c r="G6" s="818" t="s">
        <v>2704</v>
      </c>
    </row>
    <row r="7" spans="1:7" x14ac:dyDescent="0.2">
      <c r="A7" s="819"/>
      <c r="B7" s="820" t="s">
        <v>1183</v>
      </c>
      <c r="C7" s="821" t="s">
        <v>559</v>
      </c>
      <c r="D7" s="822">
        <v>4559</v>
      </c>
      <c r="E7" s="822">
        <v>4642</v>
      </c>
      <c r="F7" s="822">
        <v>5402</v>
      </c>
      <c r="G7" s="818" t="s">
        <v>2704</v>
      </c>
    </row>
    <row r="8" spans="1:7" x14ac:dyDescent="0.2">
      <c r="A8" s="819"/>
      <c r="B8" s="820" t="s">
        <v>1182</v>
      </c>
      <c r="C8" s="821" t="s">
        <v>558</v>
      </c>
      <c r="D8" s="822">
        <v>2020</v>
      </c>
      <c r="E8" s="822">
        <v>2036</v>
      </c>
      <c r="F8" s="822">
        <v>2235</v>
      </c>
      <c r="G8" s="818" t="s">
        <v>2704</v>
      </c>
    </row>
    <row r="9" spans="1:7" x14ac:dyDescent="0.2">
      <c r="A9" s="819"/>
      <c r="B9" s="820" t="s">
        <v>1181</v>
      </c>
      <c r="C9" s="821" t="s">
        <v>1180</v>
      </c>
      <c r="D9" s="822">
        <v>5765</v>
      </c>
      <c r="E9" s="822">
        <v>5852</v>
      </c>
      <c r="F9" s="822">
        <v>7543</v>
      </c>
      <c r="G9" s="818" t="s">
        <v>2704</v>
      </c>
    </row>
    <row r="10" spans="1:7" x14ac:dyDescent="0.2">
      <c r="A10" s="819"/>
      <c r="B10" s="820" t="s">
        <v>1179</v>
      </c>
      <c r="C10" s="821" t="s">
        <v>1178</v>
      </c>
      <c r="D10" s="822">
        <v>1343</v>
      </c>
      <c r="E10" s="822">
        <v>1365</v>
      </c>
      <c r="F10" s="822">
        <v>2032</v>
      </c>
      <c r="G10" s="818" t="s">
        <v>2704</v>
      </c>
    </row>
    <row r="11" spans="1:7" ht="14.25" x14ac:dyDescent="0.2">
      <c r="A11" s="819"/>
      <c r="B11" s="820" t="s">
        <v>1177</v>
      </c>
      <c r="C11" s="823" t="s">
        <v>1176</v>
      </c>
      <c r="D11" s="822">
        <v>5912</v>
      </c>
      <c r="E11" s="822">
        <v>6108</v>
      </c>
      <c r="F11" s="822">
        <v>13594</v>
      </c>
      <c r="G11" s="818" t="s">
        <v>2704</v>
      </c>
    </row>
    <row r="12" spans="1:7" x14ac:dyDescent="0.2">
      <c r="A12" s="819"/>
      <c r="B12" s="820" t="s">
        <v>1175</v>
      </c>
      <c r="C12" s="821" t="s">
        <v>909</v>
      </c>
      <c r="D12" s="822">
        <v>3</v>
      </c>
      <c r="E12" s="822">
        <v>3</v>
      </c>
      <c r="F12" s="822">
        <v>3</v>
      </c>
      <c r="G12" s="818" t="s">
        <v>2704</v>
      </c>
    </row>
    <row r="13" spans="1:7" x14ac:dyDescent="0.2">
      <c r="A13" s="819"/>
      <c r="B13" s="820" t="s">
        <v>1174</v>
      </c>
      <c r="C13" s="821" t="s">
        <v>907</v>
      </c>
      <c r="D13" s="822">
        <v>12</v>
      </c>
      <c r="E13" s="822">
        <v>12</v>
      </c>
      <c r="F13" s="822">
        <v>15</v>
      </c>
      <c r="G13" s="818" t="s">
        <v>2704</v>
      </c>
    </row>
    <row r="14" spans="1:7" x14ac:dyDescent="0.2">
      <c r="A14" s="819"/>
      <c r="B14" s="820" t="s">
        <v>1173</v>
      </c>
      <c r="C14" s="821" t="s">
        <v>1172</v>
      </c>
      <c r="D14" s="822">
        <v>12</v>
      </c>
      <c r="E14" s="822">
        <v>12</v>
      </c>
      <c r="F14" s="822">
        <v>12</v>
      </c>
      <c r="G14" s="818" t="s">
        <v>2704</v>
      </c>
    </row>
    <row r="15" spans="1:7" x14ac:dyDescent="0.2">
      <c r="A15" s="819"/>
      <c r="B15" s="820" t="s">
        <v>1171</v>
      </c>
      <c r="C15" s="821" t="s">
        <v>903</v>
      </c>
      <c r="D15" s="822">
        <v>22</v>
      </c>
      <c r="E15" s="822">
        <v>22</v>
      </c>
      <c r="F15" s="822">
        <v>23</v>
      </c>
      <c r="G15" s="818" t="s">
        <v>2704</v>
      </c>
    </row>
    <row r="16" spans="1:7" x14ac:dyDescent="0.2">
      <c r="A16" s="819"/>
      <c r="B16" s="820" t="s">
        <v>1170</v>
      </c>
      <c r="C16" s="821">
        <v>925</v>
      </c>
      <c r="D16" s="822">
        <v>365</v>
      </c>
      <c r="E16" s="822">
        <v>379</v>
      </c>
      <c r="F16" s="822">
        <v>427</v>
      </c>
      <c r="G16" s="818" t="s">
        <v>2704</v>
      </c>
    </row>
    <row r="17" spans="1:7" x14ac:dyDescent="0.2">
      <c r="A17" s="819"/>
      <c r="B17" s="820" t="s">
        <v>1169</v>
      </c>
      <c r="C17" s="821" t="s">
        <v>899</v>
      </c>
      <c r="D17" s="822">
        <v>44</v>
      </c>
      <c r="E17" s="822">
        <v>44</v>
      </c>
      <c r="F17" s="822">
        <v>46</v>
      </c>
      <c r="G17" s="818" t="s">
        <v>2704</v>
      </c>
    </row>
    <row r="18" spans="1:7" x14ac:dyDescent="0.2">
      <c r="A18" s="819"/>
      <c r="B18" s="820" t="s">
        <v>1168</v>
      </c>
      <c r="C18" s="821" t="s">
        <v>916</v>
      </c>
      <c r="D18" s="822">
        <v>1138</v>
      </c>
      <c r="E18" s="822">
        <v>1155</v>
      </c>
      <c r="F18" s="822">
        <v>1365</v>
      </c>
      <c r="G18" s="818" t="s">
        <v>2704</v>
      </c>
    </row>
    <row r="19" spans="1:7" x14ac:dyDescent="0.2">
      <c r="A19" s="819"/>
      <c r="B19" s="820" t="s">
        <v>1167</v>
      </c>
      <c r="C19" s="821"/>
      <c r="D19" s="822">
        <v>587</v>
      </c>
      <c r="E19" s="822">
        <v>635</v>
      </c>
      <c r="F19" s="822">
        <v>1745</v>
      </c>
      <c r="G19" s="818" t="s">
        <v>2704</v>
      </c>
    </row>
    <row r="20" spans="1:7" x14ac:dyDescent="0.2">
      <c r="A20" s="824"/>
      <c r="B20" s="825" t="s">
        <v>1166</v>
      </c>
      <c r="C20" s="821" t="s">
        <v>1165</v>
      </c>
      <c r="D20" s="822">
        <v>264</v>
      </c>
      <c r="E20" s="822">
        <v>279</v>
      </c>
      <c r="F20" s="822">
        <v>814</v>
      </c>
      <c r="G20" s="818" t="s">
        <v>2704</v>
      </c>
    </row>
    <row r="21" spans="1:7" x14ac:dyDescent="0.2">
      <c r="A21" s="824"/>
      <c r="B21" s="825" t="s">
        <v>1164</v>
      </c>
      <c r="C21" s="821" t="s">
        <v>578</v>
      </c>
      <c r="D21" s="822">
        <v>448</v>
      </c>
      <c r="E21" s="822">
        <v>466</v>
      </c>
      <c r="F21" s="822">
        <v>639</v>
      </c>
      <c r="G21" s="818" t="s">
        <v>2704</v>
      </c>
    </row>
    <row r="22" spans="1:7" x14ac:dyDescent="0.2">
      <c r="A22" s="824"/>
      <c r="B22" s="825" t="s">
        <v>1163</v>
      </c>
      <c r="C22" s="821" t="s">
        <v>1162</v>
      </c>
      <c r="D22" s="822">
        <v>86</v>
      </c>
      <c r="E22" s="822">
        <v>89</v>
      </c>
      <c r="F22" s="822">
        <v>107</v>
      </c>
      <c r="G22" s="818" t="s">
        <v>2704</v>
      </c>
    </row>
    <row r="23" spans="1:7" x14ac:dyDescent="0.2">
      <c r="A23" s="824"/>
      <c r="B23" s="825" t="s">
        <v>1161</v>
      </c>
      <c r="C23" s="821" t="s">
        <v>1005</v>
      </c>
      <c r="D23" s="822">
        <v>37</v>
      </c>
      <c r="E23" s="822">
        <v>37</v>
      </c>
      <c r="F23" s="822">
        <v>38</v>
      </c>
      <c r="G23" s="818" t="s">
        <v>2704</v>
      </c>
    </row>
    <row r="24" spans="1:7" x14ac:dyDescent="0.2">
      <c r="A24" s="824"/>
      <c r="B24" s="825" t="s">
        <v>1160</v>
      </c>
      <c r="C24" s="821" t="s">
        <v>1034</v>
      </c>
      <c r="D24" s="822">
        <v>13</v>
      </c>
      <c r="E24" s="822">
        <v>13</v>
      </c>
      <c r="F24" s="822">
        <v>13</v>
      </c>
      <c r="G24" s="818" t="s">
        <v>2704</v>
      </c>
    </row>
    <row r="25" spans="1:7" x14ac:dyDescent="0.2">
      <c r="A25" s="824"/>
      <c r="B25" s="825" t="s">
        <v>1159</v>
      </c>
      <c r="C25" s="821" t="s">
        <v>1022</v>
      </c>
      <c r="D25" s="822">
        <v>95</v>
      </c>
      <c r="E25" s="822">
        <v>99</v>
      </c>
      <c r="F25" s="822">
        <v>114</v>
      </c>
      <c r="G25" s="818" t="s">
        <v>2704</v>
      </c>
    </row>
    <row r="26" spans="1:7" x14ac:dyDescent="0.2">
      <c r="A26" s="824"/>
      <c r="B26" s="825" t="s">
        <v>1158</v>
      </c>
      <c r="C26" s="821" t="s">
        <v>1032</v>
      </c>
      <c r="D26" s="822">
        <v>20</v>
      </c>
      <c r="E26" s="822">
        <v>20</v>
      </c>
      <c r="F26" s="822">
        <v>21</v>
      </c>
      <c r="G26" s="818" t="s">
        <v>2704</v>
      </c>
    </row>
    <row r="27" spans="1:7" x14ac:dyDescent="0.2">
      <c r="A27" s="819"/>
      <c r="B27" s="820" t="s">
        <v>1157</v>
      </c>
      <c r="C27" s="821"/>
      <c r="D27" s="822">
        <v>953</v>
      </c>
      <c r="E27" s="822">
        <v>1152</v>
      </c>
      <c r="F27" s="822">
        <v>1634</v>
      </c>
      <c r="G27" s="818" t="s">
        <v>2704</v>
      </c>
    </row>
    <row r="28" spans="1:7" x14ac:dyDescent="0.2">
      <c r="A28" s="824"/>
      <c r="B28" s="825" t="s">
        <v>1156</v>
      </c>
      <c r="C28" s="821" t="s">
        <v>557</v>
      </c>
      <c r="D28" s="822">
        <v>120</v>
      </c>
      <c r="E28" s="822">
        <v>123</v>
      </c>
      <c r="F28" s="822">
        <v>209</v>
      </c>
      <c r="G28" s="818" t="s">
        <v>2704</v>
      </c>
    </row>
    <row r="29" spans="1:7" x14ac:dyDescent="0.2">
      <c r="A29" s="824"/>
      <c r="B29" s="825" t="s">
        <v>1155</v>
      </c>
      <c r="C29" s="821" t="s">
        <v>555</v>
      </c>
      <c r="D29" s="822">
        <v>35</v>
      </c>
      <c r="E29" s="822">
        <v>35</v>
      </c>
      <c r="F29" s="822">
        <v>35</v>
      </c>
      <c r="G29" s="818" t="s">
        <v>2704</v>
      </c>
    </row>
    <row r="30" spans="1:7" x14ac:dyDescent="0.2">
      <c r="A30" s="824"/>
      <c r="B30" s="825" t="s">
        <v>1154</v>
      </c>
      <c r="C30" s="821" t="s">
        <v>556</v>
      </c>
      <c r="D30" s="822">
        <v>174</v>
      </c>
      <c r="E30" s="822">
        <v>184</v>
      </c>
      <c r="F30" s="822">
        <v>194</v>
      </c>
      <c r="G30" s="818" t="s">
        <v>2704</v>
      </c>
    </row>
    <row r="31" spans="1:7" x14ac:dyDescent="0.2">
      <c r="A31" s="824"/>
      <c r="B31" s="825" t="s">
        <v>1153</v>
      </c>
      <c r="C31" s="821" t="s">
        <v>545</v>
      </c>
      <c r="D31" s="822">
        <v>61</v>
      </c>
      <c r="E31" s="822">
        <v>85</v>
      </c>
      <c r="F31" s="822">
        <v>106</v>
      </c>
      <c r="G31" s="818" t="s">
        <v>2704</v>
      </c>
    </row>
    <row r="32" spans="1:7" x14ac:dyDescent="0.2">
      <c r="A32" s="824"/>
      <c r="B32" s="825" t="s">
        <v>1152</v>
      </c>
      <c r="C32" s="821" t="s">
        <v>567</v>
      </c>
      <c r="D32" s="822">
        <v>28</v>
      </c>
      <c r="E32" s="822">
        <v>30</v>
      </c>
      <c r="F32" s="822">
        <v>30</v>
      </c>
      <c r="G32" s="818" t="s">
        <v>2704</v>
      </c>
    </row>
    <row r="33" spans="1:7" x14ac:dyDescent="0.2">
      <c r="A33" s="824"/>
      <c r="B33" s="825" t="s">
        <v>1151</v>
      </c>
      <c r="C33" s="821" t="s">
        <v>918</v>
      </c>
      <c r="D33" s="822">
        <v>456</v>
      </c>
      <c r="E33" s="822">
        <v>462</v>
      </c>
      <c r="F33" s="822">
        <v>561</v>
      </c>
      <c r="G33" s="818" t="s">
        <v>2704</v>
      </c>
    </row>
    <row r="34" spans="1:7" x14ac:dyDescent="0.2">
      <c r="A34" s="824"/>
      <c r="B34" s="825" t="s">
        <v>1150</v>
      </c>
      <c r="C34" s="821" t="s">
        <v>914</v>
      </c>
      <c r="D34" s="822">
        <v>305</v>
      </c>
      <c r="E34" s="822">
        <v>311</v>
      </c>
      <c r="F34" s="822">
        <v>389</v>
      </c>
      <c r="G34" s="818" t="s">
        <v>2704</v>
      </c>
    </row>
    <row r="35" spans="1:7" x14ac:dyDescent="0.2">
      <c r="A35" s="824"/>
      <c r="B35" s="825" t="s">
        <v>1149</v>
      </c>
      <c r="C35" s="821" t="s">
        <v>1148</v>
      </c>
      <c r="D35" s="822">
        <v>53</v>
      </c>
      <c r="E35" s="822">
        <v>56</v>
      </c>
      <c r="F35" s="822">
        <v>87</v>
      </c>
      <c r="G35" s="818" t="s">
        <v>2704</v>
      </c>
    </row>
    <row r="36" spans="1:7" x14ac:dyDescent="0.2">
      <c r="A36" s="824"/>
      <c r="B36" s="825" t="s">
        <v>1147</v>
      </c>
      <c r="C36" s="820" t="s">
        <v>1146</v>
      </c>
      <c r="D36" s="822">
        <v>17</v>
      </c>
      <c r="E36" s="822">
        <v>18</v>
      </c>
      <c r="F36" s="822">
        <v>18</v>
      </c>
      <c r="G36" s="818" t="s">
        <v>2704</v>
      </c>
    </row>
    <row r="37" spans="1:7" x14ac:dyDescent="0.2">
      <c r="A37" s="824"/>
      <c r="B37" s="825" t="s">
        <v>1145</v>
      </c>
      <c r="C37" s="820" t="s">
        <v>1144</v>
      </c>
      <c r="D37" s="822">
        <v>5</v>
      </c>
      <c r="E37" s="822">
        <v>5</v>
      </c>
      <c r="F37" s="822">
        <v>5</v>
      </c>
      <c r="G37" s="818" t="s">
        <v>2704</v>
      </c>
    </row>
    <row r="38" spans="1:7" x14ac:dyDescent="0.2">
      <c r="A38" s="1239" t="s">
        <v>1143</v>
      </c>
      <c r="B38" s="1240"/>
      <c r="C38" s="826"/>
      <c r="D38" s="827">
        <v>271</v>
      </c>
      <c r="E38" s="827">
        <v>402</v>
      </c>
      <c r="F38" s="827">
        <v>2672</v>
      </c>
      <c r="G38" s="828">
        <v>76142</v>
      </c>
    </row>
    <row r="39" spans="1:7" ht="14.25" x14ac:dyDescent="0.2">
      <c r="A39" s="819"/>
      <c r="B39" s="820" t="s">
        <v>1142</v>
      </c>
      <c r="C39" s="829" t="s">
        <v>1141</v>
      </c>
      <c r="D39" s="822">
        <v>142</v>
      </c>
      <c r="E39" s="822">
        <v>148</v>
      </c>
      <c r="F39" s="822">
        <v>2158</v>
      </c>
      <c r="G39" s="830">
        <v>48218</v>
      </c>
    </row>
    <row r="40" spans="1:7" x14ac:dyDescent="0.2">
      <c r="A40" s="819"/>
      <c r="B40" s="820" t="s">
        <v>1140</v>
      </c>
      <c r="C40" s="820"/>
      <c r="D40" s="822">
        <v>61</v>
      </c>
      <c r="E40" s="822">
        <v>66</v>
      </c>
      <c r="F40" s="822">
        <v>224</v>
      </c>
      <c r="G40" s="830">
        <v>13062</v>
      </c>
    </row>
    <row r="41" spans="1:7" x14ac:dyDescent="0.2">
      <c r="A41" s="824"/>
      <c r="B41" s="825" t="s">
        <v>1139</v>
      </c>
      <c r="C41" s="820" t="s">
        <v>1138</v>
      </c>
      <c r="D41" s="822">
        <v>23</v>
      </c>
      <c r="E41" s="822">
        <v>24</v>
      </c>
      <c r="F41" s="822">
        <v>160</v>
      </c>
      <c r="G41" s="830">
        <v>8874</v>
      </c>
    </row>
    <row r="42" spans="1:7" x14ac:dyDescent="0.2">
      <c r="A42" s="824"/>
      <c r="B42" s="825" t="s">
        <v>1137</v>
      </c>
      <c r="C42" s="820" t="s">
        <v>797</v>
      </c>
      <c r="D42" s="822">
        <v>27</v>
      </c>
      <c r="E42" s="822">
        <v>27</v>
      </c>
      <c r="F42" s="822">
        <v>39</v>
      </c>
      <c r="G42" s="830">
        <v>2765</v>
      </c>
    </row>
    <row r="43" spans="1:7" x14ac:dyDescent="0.2">
      <c r="A43" s="824"/>
      <c r="B43" s="825" t="s">
        <v>1136</v>
      </c>
      <c r="C43" s="820" t="s">
        <v>796</v>
      </c>
      <c r="D43" s="822">
        <v>12</v>
      </c>
      <c r="E43" s="822">
        <v>12</v>
      </c>
      <c r="F43" s="822">
        <v>15</v>
      </c>
      <c r="G43" s="830">
        <v>850</v>
      </c>
    </row>
    <row r="44" spans="1:7" x14ac:dyDescent="0.2">
      <c r="A44" s="824"/>
      <c r="B44" s="825" t="s">
        <v>825</v>
      </c>
      <c r="C44" s="820" t="s">
        <v>1135</v>
      </c>
      <c r="D44" s="822">
        <v>9</v>
      </c>
      <c r="E44" s="822">
        <v>10</v>
      </c>
      <c r="F44" s="822">
        <v>10</v>
      </c>
      <c r="G44" s="830">
        <v>573</v>
      </c>
    </row>
    <row r="45" spans="1:7" x14ac:dyDescent="0.2">
      <c r="A45" s="819"/>
      <c r="B45" s="820" t="s">
        <v>1134</v>
      </c>
      <c r="C45" s="820" t="s">
        <v>799</v>
      </c>
      <c r="D45" s="822">
        <v>129</v>
      </c>
      <c r="E45" s="822">
        <v>132</v>
      </c>
      <c r="F45" s="822">
        <v>152</v>
      </c>
      <c r="G45" s="830">
        <v>10561</v>
      </c>
    </row>
    <row r="46" spans="1:7" x14ac:dyDescent="0.2">
      <c r="A46" s="819"/>
      <c r="B46" s="820" t="s">
        <v>1133</v>
      </c>
      <c r="C46" s="820" t="s">
        <v>1132</v>
      </c>
      <c r="D46" s="822">
        <v>67</v>
      </c>
      <c r="E46" s="822">
        <v>70</v>
      </c>
      <c r="F46" s="822">
        <v>82</v>
      </c>
      <c r="G46" s="830">
        <v>3463</v>
      </c>
    </row>
    <row r="47" spans="1:7" x14ac:dyDescent="0.2">
      <c r="A47" s="819"/>
      <c r="B47" s="820" t="s">
        <v>1131</v>
      </c>
      <c r="C47" s="820" t="s">
        <v>798</v>
      </c>
      <c r="D47" s="822">
        <v>16</v>
      </c>
      <c r="E47" s="822">
        <v>16</v>
      </c>
      <c r="F47" s="822">
        <v>17</v>
      </c>
      <c r="G47" s="830">
        <v>439</v>
      </c>
    </row>
    <row r="48" spans="1:7" x14ac:dyDescent="0.2">
      <c r="A48" s="819"/>
      <c r="B48" s="820" t="s">
        <v>1130</v>
      </c>
      <c r="C48" s="820"/>
      <c r="D48" s="822">
        <v>31</v>
      </c>
      <c r="E48" s="822">
        <v>32</v>
      </c>
      <c r="F48" s="822">
        <v>39</v>
      </c>
      <c r="G48" s="830">
        <v>399</v>
      </c>
    </row>
    <row r="49" spans="1:9" x14ac:dyDescent="0.2">
      <c r="A49" s="824"/>
      <c r="B49" s="825" t="s">
        <v>1129</v>
      </c>
      <c r="C49" s="820" t="s">
        <v>800</v>
      </c>
      <c r="D49" s="822">
        <v>19</v>
      </c>
      <c r="E49" s="822">
        <v>19</v>
      </c>
      <c r="F49" s="822">
        <v>19</v>
      </c>
      <c r="G49" s="830">
        <v>232</v>
      </c>
    </row>
    <row r="50" spans="1:9" x14ac:dyDescent="0.2">
      <c r="A50" s="824"/>
      <c r="B50" s="825" t="s">
        <v>1128</v>
      </c>
      <c r="C50" s="820" t="s">
        <v>801</v>
      </c>
      <c r="D50" s="822">
        <v>20</v>
      </c>
      <c r="E50" s="822">
        <v>20</v>
      </c>
      <c r="F50" s="822">
        <v>20</v>
      </c>
      <c r="G50" s="830">
        <v>167</v>
      </c>
    </row>
    <row r="51" spans="1:9" x14ac:dyDescent="0.2">
      <c r="A51" s="1239" t="s">
        <v>865</v>
      </c>
      <c r="B51" s="1240"/>
      <c r="C51" s="826"/>
      <c r="D51" s="827">
        <v>40</v>
      </c>
      <c r="E51" s="827">
        <v>45</v>
      </c>
      <c r="F51" s="831" t="s">
        <v>2704</v>
      </c>
      <c r="G51" s="828">
        <v>12703</v>
      </c>
    </row>
    <row r="52" spans="1:9" x14ac:dyDescent="0.2">
      <c r="A52" s="1239" t="s">
        <v>864</v>
      </c>
      <c r="B52" s="1240"/>
      <c r="C52" s="826"/>
      <c r="D52" s="827">
        <v>1</v>
      </c>
      <c r="E52" s="827">
        <v>5</v>
      </c>
      <c r="F52" s="831" t="s">
        <v>2704</v>
      </c>
      <c r="G52" s="828">
        <v>285</v>
      </c>
    </row>
    <row r="53" spans="1:9" x14ac:dyDescent="0.2">
      <c r="A53" s="1239" t="s">
        <v>1127</v>
      </c>
      <c r="B53" s="1240"/>
      <c r="C53" s="826" t="s">
        <v>1126</v>
      </c>
      <c r="D53" s="827">
        <v>478</v>
      </c>
      <c r="E53" s="827">
        <v>489</v>
      </c>
      <c r="F53" s="827">
        <v>520</v>
      </c>
      <c r="G53" s="828" t="s">
        <v>2704</v>
      </c>
    </row>
    <row r="54" spans="1:9" x14ac:dyDescent="0.2">
      <c r="A54" s="1239" t="s">
        <v>1125</v>
      </c>
      <c r="B54" s="1240"/>
      <c r="C54" s="826" t="s">
        <v>992</v>
      </c>
      <c r="D54" s="827">
        <v>23</v>
      </c>
      <c r="E54" s="827">
        <v>24</v>
      </c>
      <c r="F54" s="827">
        <v>193</v>
      </c>
      <c r="G54" s="828" t="s">
        <v>2704</v>
      </c>
    </row>
    <row r="55" spans="1:9" x14ac:dyDescent="0.2">
      <c r="A55" s="1239" t="s">
        <v>1124</v>
      </c>
      <c r="B55" s="1240"/>
      <c r="C55" s="826" t="s">
        <v>911</v>
      </c>
      <c r="D55" s="827">
        <v>585</v>
      </c>
      <c r="E55" s="827">
        <v>615</v>
      </c>
      <c r="F55" s="827">
        <v>749</v>
      </c>
      <c r="G55" s="828" t="s">
        <v>2704</v>
      </c>
    </row>
    <row r="56" spans="1:9" x14ac:dyDescent="0.2">
      <c r="A56" s="1239" t="s">
        <v>1123</v>
      </c>
      <c r="B56" s="1240"/>
      <c r="C56" s="826"/>
      <c r="D56" s="827">
        <v>3023</v>
      </c>
      <c r="E56" s="827">
        <v>4377</v>
      </c>
      <c r="F56" s="831" t="s">
        <v>2704</v>
      </c>
      <c r="G56" s="828" t="s">
        <v>2704</v>
      </c>
    </row>
    <row r="57" spans="1:9" ht="13.5" thickBot="1" x14ac:dyDescent="0.25">
      <c r="A57" s="1241" t="s">
        <v>1122</v>
      </c>
      <c r="B57" s="1242"/>
      <c r="C57" s="235"/>
      <c r="D57" s="234">
        <v>24087</v>
      </c>
      <c r="E57" s="234">
        <v>28161</v>
      </c>
      <c r="F57" s="234">
        <v>40170</v>
      </c>
      <c r="G57" s="233">
        <v>89130</v>
      </c>
      <c r="I57" s="1040"/>
    </row>
    <row r="58" spans="1:9" x14ac:dyDescent="0.2">
      <c r="A58" s="232"/>
    </row>
    <row r="59" spans="1:9" x14ac:dyDescent="0.2">
      <c r="A59" s="232" t="s">
        <v>833</v>
      </c>
      <c r="D59" s="1040"/>
      <c r="E59" s="1040"/>
    </row>
    <row r="60" spans="1:9" ht="14.25" x14ac:dyDescent="0.2">
      <c r="A60" s="231" t="s">
        <v>1121</v>
      </c>
    </row>
    <row r="61" spans="1:9" ht="14.25" x14ac:dyDescent="0.2">
      <c r="A61" s="231" t="s">
        <v>1120</v>
      </c>
      <c r="D61" s="1040"/>
    </row>
  </sheetData>
  <mergeCells count="10">
    <mergeCell ref="A53:B53"/>
    <mergeCell ref="A54:B54"/>
    <mergeCell ref="A55:B55"/>
    <mergeCell ref="A56:B56"/>
    <mergeCell ref="A57:B57"/>
    <mergeCell ref="A5:B5"/>
    <mergeCell ref="A6:B6"/>
    <mergeCell ref="A38:B38"/>
    <mergeCell ref="A51:B51"/>
    <mergeCell ref="A52:B52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="85" zoomScaleNormal="85" workbookViewId="0">
      <selection activeCell="F12" sqref="F12"/>
    </sheetView>
  </sheetViews>
  <sheetFormatPr defaultColWidth="9.140625" defaultRowHeight="12.75" x14ac:dyDescent="0.2"/>
  <cols>
    <col min="1" max="1" width="23" style="241" customWidth="1"/>
    <col min="2" max="11" width="8.140625" style="241" customWidth="1"/>
    <col min="12" max="12" width="8.140625" style="265" customWidth="1"/>
    <col min="13" max="13" width="8.140625" style="241" customWidth="1"/>
    <col min="14" max="16384" width="9.140625" style="241"/>
  </cols>
  <sheetData>
    <row r="1" spans="1:13" ht="15.75" x14ac:dyDescent="0.25">
      <c r="A1" s="240" t="s">
        <v>1190</v>
      </c>
      <c r="B1" s="240"/>
    </row>
    <row r="3" spans="1:13" ht="15.75" x14ac:dyDescent="0.25">
      <c r="A3" s="240" t="s">
        <v>1916</v>
      </c>
      <c r="B3" s="240"/>
    </row>
    <row r="4" spans="1:13" x14ac:dyDescent="0.2">
      <c r="A4" s="264"/>
      <c r="B4" s="264"/>
    </row>
    <row r="5" spans="1:13" x14ac:dyDescent="0.2">
      <c r="A5" s="263" t="s">
        <v>1854</v>
      </c>
      <c r="B5" s="263"/>
    </row>
    <row r="6" spans="1:13" x14ac:dyDescent="0.2">
      <c r="A6" s="263" t="s">
        <v>1198</v>
      </c>
      <c r="B6" s="263"/>
    </row>
    <row r="7" spans="1:13" x14ac:dyDescent="0.2">
      <c r="A7" s="263" t="s">
        <v>1197</v>
      </c>
      <c r="B7" s="263"/>
    </row>
    <row r="8" spans="1:13" x14ac:dyDescent="0.2">
      <c r="A8" s="263" t="s">
        <v>1855</v>
      </c>
      <c r="B8" s="263"/>
    </row>
    <row r="9" spans="1:13" x14ac:dyDescent="0.2">
      <c r="A9" s="263"/>
      <c r="B9" s="263"/>
    </row>
    <row r="10" spans="1:13" ht="13.5" thickBot="1" x14ac:dyDescent="0.25">
      <c r="A10" s="261" t="s">
        <v>1196</v>
      </c>
      <c r="B10" s="261"/>
    </row>
    <row r="11" spans="1:13" ht="12.75" customHeight="1" x14ac:dyDescent="0.2">
      <c r="A11" s="1243" t="s">
        <v>764</v>
      </c>
      <c r="B11" s="1245" t="s">
        <v>1188</v>
      </c>
      <c r="C11" s="1246"/>
      <c r="D11" s="1247"/>
      <c r="E11" s="1245" t="s">
        <v>1187</v>
      </c>
      <c r="F11" s="1246"/>
      <c r="G11" s="1247"/>
      <c r="H11" s="1245" t="s">
        <v>1186</v>
      </c>
      <c r="I11" s="1246"/>
      <c r="J11" s="1247"/>
      <c r="K11" s="1248" t="s">
        <v>1193</v>
      </c>
      <c r="L11" s="1249"/>
      <c r="M11" s="1250"/>
    </row>
    <row r="12" spans="1:13" ht="26.25" thickBot="1" x14ac:dyDescent="0.25">
      <c r="A12" s="1244"/>
      <c r="B12" s="260" t="s">
        <v>746</v>
      </c>
      <c r="C12" s="813" t="s">
        <v>1853</v>
      </c>
      <c r="D12" s="259" t="s">
        <v>1081</v>
      </c>
      <c r="E12" s="260" t="s">
        <v>746</v>
      </c>
      <c r="F12" s="813" t="s">
        <v>1853</v>
      </c>
      <c r="G12" s="259" t="s">
        <v>1081</v>
      </c>
      <c r="H12" s="260" t="s">
        <v>746</v>
      </c>
      <c r="I12" s="813" t="s">
        <v>1853</v>
      </c>
      <c r="J12" s="259" t="s">
        <v>1081</v>
      </c>
      <c r="K12" s="850" t="s">
        <v>687</v>
      </c>
      <c r="L12" s="849" t="s">
        <v>1192</v>
      </c>
      <c r="M12" s="848" t="s">
        <v>1191</v>
      </c>
    </row>
    <row r="13" spans="1:13" x14ac:dyDescent="0.2">
      <c r="A13" s="258" t="s">
        <v>760</v>
      </c>
      <c r="B13" s="257">
        <v>593</v>
      </c>
      <c r="C13" s="256">
        <v>581</v>
      </c>
      <c r="D13" s="255">
        <v>12</v>
      </c>
      <c r="E13" s="257">
        <v>596</v>
      </c>
      <c r="F13" s="256">
        <v>584</v>
      </c>
      <c r="G13" s="255">
        <v>12</v>
      </c>
      <c r="H13" s="257">
        <v>832</v>
      </c>
      <c r="I13" s="256">
        <v>748</v>
      </c>
      <c r="J13" s="255">
        <v>84</v>
      </c>
      <c r="K13" s="847">
        <v>923</v>
      </c>
      <c r="L13" s="913">
        <v>841.72</v>
      </c>
      <c r="M13" s="916">
        <v>54.751603858765399</v>
      </c>
    </row>
    <row r="14" spans="1:13" x14ac:dyDescent="0.2">
      <c r="A14" s="844" t="s">
        <v>759</v>
      </c>
      <c r="B14" s="249">
        <v>493</v>
      </c>
      <c r="C14" s="843">
        <v>483</v>
      </c>
      <c r="D14" s="842">
        <v>10</v>
      </c>
      <c r="E14" s="249">
        <v>497</v>
      </c>
      <c r="F14" s="843">
        <v>487</v>
      </c>
      <c r="G14" s="842">
        <v>10</v>
      </c>
      <c r="H14" s="249">
        <v>542</v>
      </c>
      <c r="I14" s="843">
        <v>525</v>
      </c>
      <c r="J14" s="842">
        <v>17</v>
      </c>
      <c r="K14" s="249">
        <v>605</v>
      </c>
      <c r="L14" s="914">
        <v>557.38</v>
      </c>
      <c r="M14" s="917">
        <v>54.374161254440402</v>
      </c>
    </row>
    <row r="15" spans="1:13" x14ac:dyDescent="0.2">
      <c r="A15" s="844" t="s">
        <v>758</v>
      </c>
      <c r="B15" s="249">
        <v>289</v>
      </c>
      <c r="C15" s="843">
        <v>284</v>
      </c>
      <c r="D15" s="842">
        <v>5</v>
      </c>
      <c r="E15" s="249">
        <v>289</v>
      </c>
      <c r="F15" s="843">
        <v>284</v>
      </c>
      <c r="G15" s="842">
        <v>5</v>
      </c>
      <c r="H15" s="249">
        <v>333</v>
      </c>
      <c r="I15" s="843">
        <v>328</v>
      </c>
      <c r="J15" s="842">
        <v>5</v>
      </c>
      <c r="K15" s="249">
        <v>354</v>
      </c>
      <c r="L15" s="914">
        <v>330.96</v>
      </c>
      <c r="M15" s="917">
        <v>54.961022480057999</v>
      </c>
    </row>
    <row r="16" spans="1:13" x14ac:dyDescent="0.2">
      <c r="A16" s="844" t="s">
        <v>757</v>
      </c>
      <c r="B16" s="249">
        <v>246</v>
      </c>
      <c r="C16" s="843">
        <v>240</v>
      </c>
      <c r="D16" s="842">
        <v>6</v>
      </c>
      <c r="E16" s="249">
        <v>247</v>
      </c>
      <c r="F16" s="843">
        <v>241</v>
      </c>
      <c r="G16" s="842">
        <v>6</v>
      </c>
      <c r="H16" s="249">
        <v>282</v>
      </c>
      <c r="I16" s="843">
        <v>274</v>
      </c>
      <c r="J16" s="842">
        <v>8</v>
      </c>
      <c r="K16" s="249">
        <v>306</v>
      </c>
      <c r="L16" s="914">
        <v>288.14999999999998</v>
      </c>
      <c r="M16" s="917">
        <v>54.759205275030403</v>
      </c>
    </row>
    <row r="17" spans="1:13" x14ac:dyDescent="0.2">
      <c r="A17" s="844" t="s">
        <v>756</v>
      </c>
      <c r="B17" s="249">
        <v>116</v>
      </c>
      <c r="C17" s="843">
        <v>116</v>
      </c>
      <c r="D17" s="842">
        <v>0</v>
      </c>
      <c r="E17" s="249">
        <v>118</v>
      </c>
      <c r="F17" s="843">
        <v>118</v>
      </c>
      <c r="G17" s="842">
        <v>0</v>
      </c>
      <c r="H17" s="249">
        <v>146</v>
      </c>
      <c r="I17" s="843">
        <v>146</v>
      </c>
      <c r="J17" s="842">
        <v>0</v>
      </c>
      <c r="K17" s="249">
        <v>150</v>
      </c>
      <c r="L17" s="914">
        <v>138.78</v>
      </c>
      <c r="M17" s="917">
        <v>55.5834414180718</v>
      </c>
    </row>
    <row r="18" spans="1:13" x14ac:dyDescent="0.2">
      <c r="A18" s="844" t="s">
        <v>755</v>
      </c>
      <c r="B18" s="249">
        <v>319</v>
      </c>
      <c r="C18" s="843">
        <v>313</v>
      </c>
      <c r="D18" s="842">
        <v>6</v>
      </c>
      <c r="E18" s="249">
        <v>324</v>
      </c>
      <c r="F18" s="843">
        <v>317</v>
      </c>
      <c r="G18" s="842">
        <v>7</v>
      </c>
      <c r="H18" s="249">
        <v>379</v>
      </c>
      <c r="I18" s="843">
        <v>370</v>
      </c>
      <c r="J18" s="842">
        <v>9</v>
      </c>
      <c r="K18" s="249">
        <v>393</v>
      </c>
      <c r="L18" s="914">
        <v>364.14</v>
      </c>
      <c r="M18" s="917">
        <v>55.995798319327697</v>
      </c>
    </row>
    <row r="19" spans="1:13" x14ac:dyDescent="0.2">
      <c r="A19" s="844" t="s">
        <v>754</v>
      </c>
      <c r="B19" s="249">
        <v>184</v>
      </c>
      <c r="C19" s="843">
        <v>182</v>
      </c>
      <c r="D19" s="842">
        <v>2</v>
      </c>
      <c r="E19" s="249">
        <v>187</v>
      </c>
      <c r="F19" s="843">
        <v>185</v>
      </c>
      <c r="G19" s="842">
        <v>2</v>
      </c>
      <c r="H19" s="249">
        <v>210</v>
      </c>
      <c r="I19" s="843">
        <v>208</v>
      </c>
      <c r="J19" s="842">
        <v>2</v>
      </c>
      <c r="K19" s="249">
        <v>227</v>
      </c>
      <c r="L19" s="914">
        <v>204.82</v>
      </c>
      <c r="M19" s="917">
        <v>53.933746704423399</v>
      </c>
    </row>
    <row r="20" spans="1:13" x14ac:dyDescent="0.2">
      <c r="A20" s="844" t="s">
        <v>753</v>
      </c>
      <c r="B20" s="249">
        <v>250</v>
      </c>
      <c r="C20" s="843">
        <v>247</v>
      </c>
      <c r="D20" s="842">
        <v>3</v>
      </c>
      <c r="E20" s="249">
        <v>253</v>
      </c>
      <c r="F20" s="843">
        <v>250</v>
      </c>
      <c r="G20" s="842">
        <v>3</v>
      </c>
      <c r="H20" s="249">
        <v>326</v>
      </c>
      <c r="I20" s="843">
        <v>322</v>
      </c>
      <c r="J20" s="842">
        <v>4</v>
      </c>
      <c r="K20" s="249">
        <v>319</v>
      </c>
      <c r="L20" s="914">
        <v>288.47000000000003</v>
      </c>
      <c r="M20" s="917">
        <v>55.2402502859916</v>
      </c>
    </row>
    <row r="21" spans="1:13" x14ac:dyDescent="0.2">
      <c r="A21" s="844" t="s">
        <v>752</v>
      </c>
      <c r="B21" s="249">
        <v>222</v>
      </c>
      <c r="C21" s="843">
        <v>217</v>
      </c>
      <c r="D21" s="842">
        <v>5</v>
      </c>
      <c r="E21" s="249">
        <v>222</v>
      </c>
      <c r="F21" s="843">
        <v>217</v>
      </c>
      <c r="G21" s="842">
        <v>5</v>
      </c>
      <c r="H21" s="249">
        <v>256</v>
      </c>
      <c r="I21" s="843">
        <v>251</v>
      </c>
      <c r="J21" s="842">
        <v>5</v>
      </c>
      <c r="K21" s="249">
        <v>254</v>
      </c>
      <c r="L21" s="914">
        <v>237.34</v>
      </c>
      <c r="M21" s="917">
        <v>53.410171062610601</v>
      </c>
    </row>
    <row r="22" spans="1:13" x14ac:dyDescent="0.2">
      <c r="A22" s="844" t="s">
        <v>751</v>
      </c>
      <c r="B22" s="249">
        <v>222</v>
      </c>
      <c r="C22" s="843">
        <v>221</v>
      </c>
      <c r="D22" s="842">
        <v>1</v>
      </c>
      <c r="E22" s="249">
        <v>223</v>
      </c>
      <c r="F22" s="843">
        <v>222</v>
      </c>
      <c r="G22" s="842">
        <v>1</v>
      </c>
      <c r="H22" s="249">
        <v>238</v>
      </c>
      <c r="I22" s="843">
        <v>237</v>
      </c>
      <c r="J22" s="842">
        <v>1</v>
      </c>
      <c r="K22" s="249">
        <v>244</v>
      </c>
      <c r="L22" s="914">
        <v>228.93</v>
      </c>
      <c r="M22" s="917">
        <v>56.1957148473332</v>
      </c>
    </row>
    <row r="23" spans="1:13" x14ac:dyDescent="0.2">
      <c r="A23" s="844" t="s">
        <v>750</v>
      </c>
      <c r="B23" s="249">
        <v>547</v>
      </c>
      <c r="C23" s="843">
        <v>536</v>
      </c>
      <c r="D23" s="842">
        <v>11</v>
      </c>
      <c r="E23" s="249">
        <v>549</v>
      </c>
      <c r="F23" s="843">
        <v>538</v>
      </c>
      <c r="G23" s="842">
        <v>11</v>
      </c>
      <c r="H23" s="249">
        <v>622</v>
      </c>
      <c r="I23" s="843">
        <v>604</v>
      </c>
      <c r="J23" s="842">
        <v>18</v>
      </c>
      <c r="K23" s="249">
        <v>660</v>
      </c>
      <c r="L23" s="914">
        <v>618.66</v>
      </c>
      <c r="M23" s="917">
        <v>54.3230045582388</v>
      </c>
    </row>
    <row r="24" spans="1:13" x14ac:dyDescent="0.2">
      <c r="A24" s="844" t="s">
        <v>749</v>
      </c>
      <c r="B24" s="249">
        <v>304</v>
      </c>
      <c r="C24" s="843">
        <v>299</v>
      </c>
      <c r="D24" s="842">
        <v>5</v>
      </c>
      <c r="E24" s="249">
        <v>306</v>
      </c>
      <c r="F24" s="843">
        <v>301</v>
      </c>
      <c r="G24" s="842">
        <v>5</v>
      </c>
      <c r="H24" s="249">
        <v>327</v>
      </c>
      <c r="I24" s="843">
        <v>321</v>
      </c>
      <c r="J24" s="842">
        <v>6</v>
      </c>
      <c r="K24" s="249">
        <v>364</v>
      </c>
      <c r="L24" s="914">
        <v>336.88</v>
      </c>
      <c r="M24" s="917">
        <v>54.192234623604797</v>
      </c>
    </row>
    <row r="25" spans="1:13" x14ac:dyDescent="0.2">
      <c r="A25" s="844" t="s">
        <v>748</v>
      </c>
      <c r="B25" s="249">
        <v>543</v>
      </c>
      <c r="C25" s="843">
        <v>536</v>
      </c>
      <c r="D25" s="842">
        <v>7</v>
      </c>
      <c r="E25" s="249">
        <v>546</v>
      </c>
      <c r="F25" s="843">
        <v>539</v>
      </c>
      <c r="G25" s="842">
        <v>7</v>
      </c>
      <c r="H25" s="249">
        <v>614</v>
      </c>
      <c r="I25" s="843">
        <v>606</v>
      </c>
      <c r="J25" s="842">
        <v>8</v>
      </c>
      <c r="K25" s="249">
        <v>638</v>
      </c>
      <c r="L25" s="914">
        <v>598.12</v>
      </c>
      <c r="M25" s="917">
        <v>54.5968033170601</v>
      </c>
    </row>
    <row r="26" spans="1:13" ht="13.5" thickBot="1" x14ac:dyDescent="0.25">
      <c r="A26" s="839" t="s">
        <v>747</v>
      </c>
      <c r="B26" s="836">
        <v>285</v>
      </c>
      <c r="C26" s="838">
        <v>282</v>
      </c>
      <c r="D26" s="837">
        <v>3</v>
      </c>
      <c r="E26" s="836">
        <v>285</v>
      </c>
      <c r="F26" s="838">
        <v>282</v>
      </c>
      <c r="G26" s="837">
        <v>3</v>
      </c>
      <c r="H26" s="836">
        <v>295</v>
      </c>
      <c r="I26" s="838">
        <v>292</v>
      </c>
      <c r="J26" s="837">
        <v>3</v>
      </c>
      <c r="K26" s="836">
        <v>310</v>
      </c>
      <c r="L26" s="915">
        <v>294.70999999999998</v>
      </c>
      <c r="M26" s="918">
        <v>54.793101693189897</v>
      </c>
    </row>
    <row r="27" spans="1:13" ht="13.5" thickBot="1" x14ac:dyDescent="0.25">
      <c r="A27" s="245" t="s">
        <v>746</v>
      </c>
      <c r="B27" s="243">
        <v>4559</v>
      </c>
      <c r="C27" s="833">
        <v>4484</v>
      </c>
      <c r="D27" s="244">
        <v>75</v>
      </c>
      <c r="E27" s="243">
        <v>4642</v>
      </c>
      <c r="F27" s="833">
        <v>4565</v>
      </c>
      <c r="G27" s="244">
        <v>77</v>
      </c>
      <c r="H27" s="243">
        <v>5402</v>
      </c>
      <c r="I27" s="833">
        <v>5232</v>
      </c>
      <c r="J27" s="244">
        <v>170</v>
      </c>
      <c r="K27" s="243">
        <v>5711</v>
      </c>
      <c r="L27" s="833">
        <v>5329.06</v>
      </c>
      <c r="M27" s="919">
        <v>54.729336881176003</v>
      </c>
    </row>
    <row r="29" spans="1:13" s="262" customFormat="1" ht="13.5" thickBot="1" x14ac:dyDescent="0.25">
      <c r="A29" s="261" t="s">
        <v>1195</v>
      </c>
      <c r="B29" s="261"/>
      <c r="C29" s="241"/>
      <c r="D29" s="241"/>
      <c r="E29" s="241"/>
      <c r="F29" s="241"/>
      <c r="G29" s="241"/>
      <c r="H29" s="241"/>
      <c r="I29" s="241"/>
      <c r="J29" s="241"/>
      <c r="K29" s="241"/>
      <c r="L29" s="265"/>
      <c r="M29" s="241"/>
    </row>
    <row r="30" spans="1:13" x14ac:dyDescent="0.2">
      <c r="A30" s="1243" t="s">
        <v>764</v>
      </c>
      <c r="B30" s="1245" t="s">
        <v>1188</v>
      </c>
      <c r="C30" s="1246"/>
      <c r="D30" s="1247"/>
      <c r="E30" s="1245" t="s">
        <v>1187</v>
      </c>
      <c r="F30" s="1246"/>
      <c r="G30" s="1247"/>
      <c r="H30" s="1245" t="s">
        <v>1186</v>
      </c>
      <c r="I30" s="1246"/>
      <c r="J30" s="1247"/>
      <c r="K30" s="1248" t="s">
        <v>1193</v>
      </c>
      <c r="L30" s="1249"/>
      <c r="M30" s="1250"/>
    </row>
    <row r="31" spans="1:13" ht="26.25" thickBot="1" x14ac:dyDescent="0.25">
      <c r="A31" s="1244"/>
      <c r="B31" s="260" t="s">
        <v>746</v>
      </c>
      <c r="C31" s="813" t="s">
        <v>1853</v>
      </c>
      <c r="D31" s="259" t="s">
        <v>1081</v>
      </c>
      <c r="E31" s="260" t="s">
        <v>746</v>
      </c>
      <c r="F31" s="813" t="s">
        <v>1853</v>
      </c>
      <c r="G31" s="259" t="s">
        <v>1081</v>
      </c>
      <c r="H31" s="260" t="s">
        <v>746</v>
      </c>
      <c r="I31" s="813" t="s">
        <v>1853</v>
      </c>
      <c r="J31" s="259" t="s">
        <v>1081</v>
      </c>
      <c r="K31" s="850" t="s">
        <v>687</v>
      </c>
      <c r="L31" s="849" t="s">
        <v>1192</v>
      </c>
      <c r="M31" s="848" t="s">
        <v>1191</v>
      </c>
    </row>
    <row r="32" spans="1:13" x14ac:dyDescent="0.2">
      <c r="A32" s="258" t="s">
        <v>760</v>
      </c>
      <c r="B32" s="257">
        <v>250</v>
      </c>
      <c r="C32" s="256">
        <v>248</v>
      </c>
      <c r="D32" s="255">
        <v>2</v>
      </c>
      <c r="E32" s="257">
        <v>250</v>
      </c>
      <c r="F32" s="256">
        <v>248</v>
      </c>
      <c r="G32" s="255">
        <v>2</v>
      </c>
      <c r="H32" s="257">
        <v>280</v>
      </c>
      <c r="I32" s="256">
        <v>274</v>
      </c>
      <c r="J32" s="255">
        <v>6</v>
      </c>
      <c r="K32" s="847">
        <v>299</v>
      </c>
      <c r="L32" s="913">
        <v>272.12</v>
      </c>
      <c r="M32" s="845">
        <v>57.8216228134646</v>
      </c>
    </row>
    <row r="33" spans="1:13" x14ac:dyDescent="0.2">
      <c r="A33" s="844" t="s">
        <v>759</v>
      </c>
      <c r="B33" s="249">
        <v>243</v>
      </c>
      <c r="C33" s="843">
        <v>240</v>
      </c>
      <c r="D33" s="842">
        <v>3</v>
      </c>
      <c r="E33" s="249">
        <v>244</v>
      </c>
      <c r="F33" s="843">
        <v>241</v>
      </c>
      <c r="G33" s="842">
        <v>3</v>
      </c>
      <c r="H33" s="249">
        <v>257</v>
      </c>
      <c r="I33" s="843">
        <v>254</v>
      </c>
      <c r="J33" s="842">
        <v>3</v>
      </c>
      <c r="K33" s="249">
        <v>274</v>
      </c>
      <c r="L33" s="914">
        <v>246.48</v>
      </c>
      <c r="M33" s="840">
        <v>56.817104836092199</v>
      </c>
    </row>
    <row r="34" spans="1:13" x14ac:dyDescent="0.2">
      <c r="A34" s="844" t="s">
        <v>758</v>
      </c>
      <c r="B34" s="249">
        <v>122</v>
      </c>
      <c r="C34" s="843">
        <v>121</v>
      </c>
      <c r="D34" s="842">
        <v>1</v>
      </c>
      <c r="E34" s="249">
        <v>122</v>
      </c>
      <c r="F34" s="843">
        <v>121</v>
      </c>
      <c r="G34" s="842">
        <v>1</v>
      </c>
      <c r="H34" s="249">
        <v>136</v>
      </c>
      <c r="I34" s="843">
        <v>135</v>
      </c>
      <c r="J34" s="842">
        <v>1</v>
      </c>
      <c r="K34" s="249">
        <v>138</v>
      </c>
      <c r="L34" s="914">
        <v>127.43</v>
      </c>
      <c r="M34" s="840">
        <v>55.3161343482696</v>
      </c>
    </row>
    <row r="35" spans="1:13" x14ac:dyDescent="0.2">
      <c r="A35" s="844" t="s">
        <v>757</v>
      </c>
      <c r="B35" s="249">
        <v>109</v>
      </c>
      <c r="C35" s="843">
        <v>104</v>
      </c>
      <c r="D35" s="842">
        <v>5</v>
      </c>
      <c r="E35" s="249">
        <v>109</v>
      </c>
      <c r="F35" s="843">
        <v>104</v>
      </c>
      <c r="G35" s="842">
        <v>5</v>
      </c>
      <c r="H35" s="249">
        <v>117</v>
      </c>
      <c r="I35" s="843">
        <v>107</v>
      </c>
      <c r="J35" s="842">
        <v>10</v>
      </c>
      <c r="K35" s="249">
        <v>120</v>
      </c>
      <c r="L35" s="914">
        <v>106.85</v>
      </c>
      <c r="M35" s="840">
        <v>55.524426766495097</v>
      </c>
    </row>
    <row r="36" spans="1:13" x14ac:dyDescent="0.2">
      <c r="A36" s="844" t="s">
        <v>756</v>
      </c>
      <c r="B36" s="249">
        <v>61</v>
      </c>
      <c r="C36" s="843">
        <v>61</v>
      </c>
      <c r="D36" s="842">
        <v>0</v>
      </c>
      <c r="E36" s="249">
        <v>61</v>
      </c>
      <c r="F36" s="843">
        <v>61</v>
      </c>
      <c r="G36" s="842">
        <v>0</v>
      </c>
      <c r="H36" s="249">
        <v>70</v>
      </c>
      <c r="I36" s="843">
        <v>70</v>
      </c>
      <c r="J36" s="842">
        <v>0</v>
      </c>
      <c r="K36" s="249">
        <v>71</v>
      </c>
      <c r="L36" s="914">
        <v>63.64</v>
      </c>
      <c r="M36" s="840">
        <v>56.393148962916399</v>
      </c>
    </row>
    <row r="37" spans="1:13" x14ac:dyDescent="0.2">
      <c r="A37" s="844" t="s">
        <v>755</v>
      </c>
      <c r="B37" s="249">
        <v>153</v>
      </c>
      <c r="C37" s="843">
        <v>150</v>
      </c>
      <c r="D37" s="842">
        <v>3</v>
      </c>
      <c r="E37" s="249">
        <v>154</v>
      </c>
      <c r="F37" s="843">
        <v>150</v>
      </c>
      <c r="G37" s="842">
        <v>4</v>
      </c>
      <c r="H37" s="249">
        <v>169</v>
      </c>
      <c r="I37" s="843">
        <v>164</v>
      </c>
      <c r="J37" s="842">
        <v>5</v>
      </c>
      <c r="K37" s="249">
        <v>177</v>
      </c>
      <c r="L37" s="914">
        <v>157.18</v>
      </c>
      <c r="M37" s="840">
        <v>55.775862068965502</v>
      </c>
    </row>
    <row r="38" spans="1:13" x14ac:dyDescent="0.2">
      <c r="A38" s="844" t="s">
        <v>754</v>
      </c>
      <c r="B38" s="249">
        <v>87</v>
      </c>
      <c r="C38" s="843">
        <v>87</v>
      </c>
      <c r="D38" s="842">
        <v>0</v>
      </c>
      <c r="E38" s="249">
        <v>87</v>
      </c>
      <c r="F38" s="843">
        <v>87</v>
      </c>
      <c r="G38" s="842">
        <v>0</v>
      </c>
      <c r="H38" s="249">
        <v>97</v>
      </c>
      <c r="I38" s="843">
        <v>97</v>
      </c>
      <c r="J38" s="842">
        <v>0</v>
      </c>
      <c r="K38" s="249">
        <v>97</v>
      </c>
      <c r="L38" s="914">
        <v>86</v>
      </c>
      <c r="M38" s="840">
        <v>56.073953488372098</v>
      </c>
    </row>
    <row r="39" spans="1:13" x14ac:dyDescent="0.2">
      <c r="A39" s="844" t="s">
        <v>753</v>
      </c>
      <c r="B39" s="249">
        <v>114</v>
      </c>
      <c r="C39" s="843">
        <v>114</v>
      </c>
      <c r="D39" s="842">
        <v>0</v>
      </c>
      <c r="E39" s="249">
        <v>114</v>
      </c>
      <c r="F39" s="843">
        <v>114</v>
      </c>
      <c r="G39" s="842">
        <v>0</v>
      </c>
      <c r="H39" s="249">
        <v>131</v>
      </c>
      <c r="I39" s="843">
        <v>131</v>
      </c>
      <c r="J39" s="842">
        <v>0</v>
      </c>
      <c r="K39" s="249">
        <v>128</v>
      </c>
      <c r="L39" s="914">
        <v>118.16</v>
      </c>
      <c r="M39" s="840">
        <v>56.509224779959403</v>
      </c>
    </row>
    <row r="40" spans="1:13" x14ac:dyDescent="0.2">
      <c r="A40" s="844" t="s">
        <v>752</v>
      </c>
      <c r="B40" s="249">
        <v>93</v>
      </c>
      <c r="C40" s="843">
        <v>92</v>
      </c>
      <c r="D40" s="842">
        <v>1</v>
      </c>
      <c r="E40" s="249">
        <v>93</v>
      </c>
      <c r="F40" s="843">
        <v>92</v>
      </c>
      <c r="G40" s="842">
        <v>1</v>
      </c>
      <c r="H40" s="249">
        <v>110</v>
      </c>
      <c r="I40" s="843">
        <v>108</v>
      </c>
      <c r="J40" s="842">
        <v>2</v>
      </c>
      <c r="K40" s="249">
        <v>106</v>
      </c>
      <c r="L40" s="914">
        <v>96.8</v>
      </c>
      <c r="M40" s="840">
        <v>55.114462809917399</v>
      </c>
    </row>
    <row r="41" spans="1:13" x14ac:dyDescent="0.2">
      <c r="A41" s="844" t="s">
        <v>751</v>
      </c>
      <c r="B41" s="249">
        <v>100</v>
      </c>
      <c r="C41" s="843">
        <v>100</v>
      </c>
      <c r="D41" s="842">
        <v>0</v>
      </c>
      <c r="E41" s="249">
        <v>100</v>
      </c>
      <c r="F41" s="843">
        <v>100</v>
      </c>
      <c r="G41" s="842">
        <v>0</v>
      </c>
      <c r="H41" s="249">
        <v>111</v>
      </c>
      <c r="I41" s="843">
        <v>111</v>
      </c>
      <c r="J41" s="842">
        <v>0</v>
      </c>
      <c r="K41" s="249">
        <v>115</v>
      </c>
      <c r="L41" s="914">
        <v>103.73</v>
      </c>
      <c r="M41" s="840">
        <v>58.106671165525903</v>
      </c>
    </row>
    <row r="42" spans="1:13" x14ac:dyDescent="0.2">
      <c r="A42" s="844" t="s">
        <v>750</v>
      </c>
      <c r="B42" s="249">
        <v>229</v>
      </c>
      <c r="C42" s="843">
        <v>229</v>
      </c>
      <c r="D42" s="842">
        <v>0</v>
      </c>
      <c r="E42" s="249">
        <v>229</v>
      </c>
      <c r="F42" s="843">
        <v>229</v>
      </c>
      <c r="G42" s="842">
        <v>0</v>
      </c>
      <c r="H42" s="249">
        <v>249</v>
      </c>
      <c r="I42" s="843">
        <v>249</v>
      </c>
      <c r="J42" s="842">
        <v>0</v>
      </c>
      <c r="K42" s="249">
        <v>246</v>
      </c>
      <c r="L42" s="914">
        <v>236.12</v>
      </c>
      <c r="M42" s="840">
        <v>56.058614263933599</v>
      </c>
    </row>
    <row r="43" spans="1:13" x14ac:dyDescent="0.2">
      <c r="A43" s="844" t="s">
        <v>749</v>
      </c>
      <c r="B43" s="249">
        <v>135</v>
      </c>
      <c r="C43" s="843">
        <v>134</v>
      </c>
      <c r="D43" s="842">
        <v>1</v>
      </c>
      <c r="E43" s="249">
        <v>135</v>
      </c>
      <c r="F43" s="843">
        <v>134</v>
      </c>
      <c r="G43" s="842">
        <v>1</v>
      </c>
      <c r="H43" s="249">
        <v>143</v>
      </c>
      <c r="I43" s="843">
        <v>141</v>
      </c>
      <c r="J43" s="842">
        <v>2</v>
      </c>
      <c r="K43" s="249">
        <v>153</v>
      </c>
      <c r="L43" s="914">
        <v>140.88</v>
      </c>
      <c r="M43" s="840">
        <v>56.3563316297558</v>
      </c>
    </row>
    <row r="44" spans="1:13" x14ac:dyDescent="0.2">
      <c r="A44" s="844" t="s">
        <v>748</v>
      </c>
      <c r="B44" s="249">
        <v>224</v>
      </c>
      <c r="C44" s="843">
        <v>222</v>
      </c>
      <c r="D44" s="842">
        <v>2</v>
      </c>
      <c r="E44" s="249">
        <v>224</v>
      </c>
      <c r="F44" s="843">
        <v>222</v>
      </c>
      <c r="G44" s="842">
        <v>2</v>
      </c>
      <c r="H44" s="249">
        <v>250</v>
      </c>
      <c r="I44" s="843">
        <v>248</v>
      </c>
      <c r="J44" s="842">
        <v>2</v>
      </c>
      <c r="K44" s="249">
        <v>243</v>
      </c>
      <c r="L44" s="914">
        <v>232.48</v>
      </c>
      <c r="M44" s="840">
        <v>56.0350137646249</v>
      </c>
    </row>
    <row r="45" spans="1:13" ht="13.5" thickBot="1" x14ac:dyDescent="0.25">
      <c r="A45" s="839" t="s">
        <v>747</v>
      </c>
      <c r="B45" s="836">
        <v>113</v>
      </c>
      <c r="C45" s="838">
        <v>112</v>
      </c>
      <c r="D45" s="837">
        <v>1</v>
      </c>
      <c r="E45" s="836">
        <v>114</v>
      </c>
      <c r="F45" s="838">
        <v>113</v>
      </c>
      <c r="G45" s="837">
        <v>1</v>
      </c>
      <c r="H45" s="836">
        <v>115</v>
      </c>
      <c r="I45" s="838">
        <v>114</v>
      </c>
      <c r="J45" s="837">
        <v>1</v>
      </c>
      <c r="K45" s="836">
        <v>117</v>
      </c>
      <c r="L45" s="915">
        <v>112.43</v>
      </c>
      <c r="M45" s="834">
        <v>55.076892288535099</v>
      </c>
    </row>
    <row r="46" spans="1:13" ht="13.5" thickBot="1" x14ac:dyDescent="0.25">
      <c r="A46" s="245" t="s">
        <v>746</v>
      </c>
      <c r="B46" s="243">
        <v>2020</v>
      </c>
      <c r="C46" s="833">
        <v>2001</v>
      </c>
      <c r="D46" s="244">
        <v>19</v>
      </c>
      <c r="E46" s="243">
        <v>2036</v>
      </c>
      <c r="F46" s="833">
        <v>2016</v>
      </c>
      <c r="G46" s="244">
        <v>20</v>
      </c>
      <c r="H46" s="243">
        <v>2235</v>
      </c>
      <c r="I46" s="833">
        <v>2203</v>
      </c>
      <c r="J46" s="244">
        <v>32</v>
      </c>
      <c r="K46" s="243">
        <v>2274</v>
      </c>
      <c r="L46" s="833">
        <v>2100.3000000000002</v>
      </c>
      <c r="M46" s="919">
        <v>56.341217921249303</v>
      </c>
    </row>
    <row r="48" spans="1:13" ht="13.5" thickBot="1" x14ac:dyDescent="0.25">
      <c r="A48" s="261" t="s">
        <v>1194</v>
      </c>
      <c r="B48" s="261"/>
    </row>
    <row r="49" spans="1:13" ht="12.75" customHeight="1" x14ac:dyDescent="0.2">
      <c r="A49" s="1243" t="s">
        <v>764</v>
      </c>
      <c r="B49" s="1245" t="s">
        <v>1188</v>
      </c>
      <c r="C49" s="1246"/>
      <c r="D49" s="1247"/>
      <c r="E49" s="1245" t="s">
        <v>1187</v>
      </c>
      <c r="F49" s="1246"/>
      <c r="G49" s="1247"/>
      <c r="H49" s="1245" t="s">
        <v>1186</v>
      </c>
      <c r="I49" s="1246"/>
      <c r="J49" s="1247"/>
      <c r="K49" s="1248" t="s">
        <v>1193</v>
      </c>
      <c r="L49" s="1249"/>
      <c r="M49" s="1250"/>
    </row>
    <row r="50" spans="1:13" ht="26.25" thickBot="1" x14ac:dyDescent="0.25">
      <c r="A50" s="1244"/>
      <c r="B50" s="260" t="s">
        <v>746</v>
      </c>
      <c r="C50" s="813" t="s">
        <v>1853</v>
      </c>
      <c r="D50" s="259" t="s">
        <v>1081</v>
      </c>
      <c r="E50" s="260" t="s">
        <v>746</v>
      </c>
      <c r="F50" s="813" t="s">
        <v>1853</v>
      </c>
      <c r="G50" s="259" t="s">
        <v>1081</v>
      </c>
      <c r="H50" s="260" t="s">
        <v>746</v>
      </c>
      <c r="I50" s="813" t="s">
        <v>1853</v>
      </c>
      <c r="J50" s="259" t="s">
        <v>1081</v>
      </c>
      <c r="K50" s="850" t="s">
        <v>687</v>
      </c>
      <c r="L50" s="849" t="s">
        <v>1192</v>
      </c>
      <c r="M50" s="848" t="s">
        <v>1191</v>
      </c>
    </row>
    <row r="51" spans="1:13" x14ac:dyDescent="0.2">
      <c r="A51" s="258" t="s">
        <v>760</v>
      </c>
      <c r="B51" s="257">
        <v>908</v>
      </c>
      <c r="C51" s="256">
        <v>908</v>
      </c>
      <c r="D51" s="255">
        <v>0</v>
      </c>
      <c r="E51" s="257">
        <v>911</v>
      </c>
      <c r="F51" s="256">
        <v>911</v>
      </c>
      <c r="G51" s="255">
        <v>0</v>
      </c>
      <c r="H51" s="257">
        <v>1328</v>
      </c>
      <c r="I51" s="256">
        <v>1328</v>
      </c>
      <c r="J51" s="255">
        <v>0</v>
      </c>
      <c r="K51" s="847">
        <v>1330</v>
      </c>
      <c r="L51" s="913">
        <v>1136.9100000000001</v>
      </c>
      <c r="M51" s="845">
        <v>49.685837049546599</v>
      </c>
    </row>
    <row r="52" spans="1:13" x14ac:dyDescent="0.2">
      <c r="A52" s="844" t="s">
        <v>759</v>
      </c>
      <c r="B52" s="249">
        <v>518</v>
      </c>
      <c r="C52" s="843">
        <v>518</v>
      </c>
      <c r="D52" s="842">
        <v>0</v>
      </c>
      <c r="E52" s="249">
        <v>520</v>
      </c>
      <c r="F52" s="843">
        <v>520</v>
      </c>
      <c r="G52" s="842">
        <v>0</v>
      </c>
      <c r="H52" s="249">
        <v>628</v>
      </c>
      <c r="I52" s="843">
        <v>628</v>
      </c>
      <c r="J52" s="842">
        <v>0</v>
      </c>
      <c r="K52" s="249">
        <v>637</v>
      </c>
      <c r="L52" s="914">
        <v>559.61</v>
      </c>
      <c r="M52" s="840">
        <v>50.642188309715699</v>
      </c>
    </row>
    <row r="53" spans="1:13" x14ac:dyDescent="0.2">
      <c r="A53" s="844" t="s">
        <v>758</v>
      </c>
      <c r="B53" s="249">
        <v>339</v>
      </c>
      <c r="C53" s="843">
        <v>339</v>
      </c>
      <c r="D53" s="842">
        <v>0</v>
      </c>
      <c r="E53" s="249">
        <v>339</v>
      </c>
      <c r="F53" s="843">
        <v>339</v>
      </c>
      <c r="G53" s="842">
        <v>0</v>
      </c>
      <c r="H53" s="249">
        <v>395</v>
      </c>
      <c r="I53" s="843">
        <v>395</v>
      </c>
      <c r="J53" s="842">
        <v>0</v>
      </c>
      <c r="K53" s="249">
        <v>391</v>
      </c>
      <c r="L53" s="914">
        <v>350.03</v>
      </c>
      <c r="M53" s="840">
        <v>52.345298974373598</v>
      </c>
    </row>
    <row r="54" spans="1:13" x14ac:dyDescent="0.2">
      <c r="A54" s="844" t="s">
        <v>757</v>
      </c>
      <c r="B54" s="249">
        <v>317</v>
      </c>
      <c r="C54" s="843">
        <v>317</v>
      </c>
      <c r="D54" s="842">
        <v>0</v>
      </c>
      <c r="E54" s="249">
        <v>317</v>
      </c>
      <c r="F54" s="843">
        <v>317</v>
      </c>
      <c r="G54" s="842">
        <v>0</v>
      </c>
      <c r="H54" s="249">
        <v>430</v>
      </c>
      <c r="I54" s="843">
        <v>430</v>
      </c>
      <c r="J54" s="842">
        <v>0</v>
      </c>
      <c r="K54" s="249">
        <v>434</v>
      </c>
      <c r="L54" s="914">
        <v>389.78</v>
      </c>
      <c r="M54" s="840">
        <v>50.761660423828801</v>
      </c>
    </row>
    <row r="55" spans="1:13" x14ac:dyDescent="0.2">
      <c r="A55" s="844" t="s">
        <v>756</v>
      </c>
      <c r="B55" s="249">
        <v>142</v>
      </c>
      <c r="C55" s="843">
        <v>142</v>
      </c>
      <c r="D55" s="842">
        <v>0</v>
      </c>
      <c r="E55" s="249">
        <v>144</v>
      </c>
      <c r="F55" s="843">
        <v>144</v>
      </c>
      <c r="G55" s="842">
        <v>0</v>
      </c>
      <c r="H55" s="249">
        <v>164</v>
      </c>
      <c r="I55" s="843">
        <v>164</v>
      </c>
      <c r="J55" s="842">
        <v>0</v>
      </c>
      <c r="K55" s="249">
        <v>162</v>
      </c>
      <c r="L55" s="914">
        <v>148.16999999999999</v>
      </c>
      <c r="M55" s="840">
        <v>54.027704663562098</v>
      </c>
    </row>
    <row r="56" spans="1:13" x14ac:dyDescent="0.2">
      <c r="A56" s="844" t="s">
        <v>755</v>
      </c>
      <c r="B56" s="249">
        <v>366</v>
      </c>
      <c r="C56" s="843">
        <v>366</v>
      </c>
      <c r="D56" s="842">
        <v>0</v>
      </c>
      <c r="E56" s="249">
        <v>367</v>
      </c>
      <c r="F56" s="843">
        <v>367</v>
      </c>
      <c r="G56" s="842">
        <v>0</v>
      </c>
      <c r="H56" s="249">
        <v>423</v>
      </c>
      <c r="I56" s="843">
        <v>423</v>
      </c>
      <c r="J56" s="842">
        <v>0</v>
      </c>
      <c r="K56" s="249">
        <v>413</v>
      </c>
      <c r="L56" s="914">
        <v>340.81</v>
      </c>
      <c r="M56" s="840">
        <v>52.855535342272802</v>
      </c>
    </row>
    <row r="57" spans="1:13" x14ac:dyDescent="0.2">
      <c r="A57" s="844" t="s">
        <v>754</v>
      </c>
      <c r="B57" s="249">
        <v>219</v>
      </c>
      <c r="C57" s="843">
        <v>219</v>
      </c>
      <c r="D57" s="842">
        <v>0</v>
      </c>
      <c r="E57" s="249">
        <v>222</v>
      </c>
      <c r="F57" s="843">
        <v>222</v>
      </c>
      <c r="G57" s="842">
        <v>0</v>
      </c>
      <c r="H57" s="249">
        <v>260</v>
      </c>
      <c r="I57" s="843">
        <v>260</v>
      </c>
      <c r="J57" s="842">
        <v>0</v>
      </c>
      <c r="K57" s="249">
        <v>257</v>
      </c>
      <c r="L57" s="914">
        <v>236.39</v>
      </c>
      <c r="M57" s="840">
        <v>51.517978763907102</v>
      </c>
    </row>
    <row r="58" spans="1:13" x14ac:dyDescent="0.2">
      <c r="A58" s="844" t="s">
        <v>753</v>
      </c>
      <c r="B58" s="249">
        <v>304</v>
      </c>
      <c r="C58" s="843">
        <v>304</v>
      </c>
      <c r="D58" s="842">
        <v>0</v>
      </c>
      <c r="E58" s="249">
        <v>306</v>
      </c>
      <c r="F58" s="843">
        <v>306</v>
      </c>
      <c r="G58" s="842">
        <v>0</v>
      </c>
      <c r="H58" s="249">
        <v>394</v>
      </c>
      <c r="I58" s="843">
        <v>394</v>
      </c>
      <c r="J58" s="842">
        <v>0</v>
      </c>
      <c r="K58" s="249">
        <v>406</v>
      </c>
      <c r="L58" s="914">
        <v>369.08</v>
      </c>
      <c r="M58" s="840">
        <v>50.836268559661903</v>
      </c>
    </row>
    <row r="59" spans="1:13" x14ac:dyDescent="0.2">
      <c r="A59" s="844" t="s">
        <v>752</v>
      </c>
      <c r="B59" s="249">
        <v>252</v>
      </c>
      <c r="C59" s="843">
        <v>252</v>
      </c>
      <c r="D59" s="842">
        <v>0</v>
      </c>
      <c r="E59" s="249">
        <v>253</v>
      </c>
      <c r="F59" s="843">
        <v>253</v>
      </c>
      <c r="G59" s="842">
        <v>0</v>
      </c>
      <c r="H59" s="249">
        <v>323</v>
      </c>
      <c r="I59" s="843">
        <v>323</v>
      </c>
      <c r="J59" s="842">
        <v>0</v>
      </c>
      <c r="K59" s="249">
        <v>311</v>
      </c>
      <c r="L59" s="914">
        <v>276.37</v>
      </c>
      <c r="M59" s="840">
        <v>51.478109056699402</v>
      </c>
    </row>
    <row r="60" spans="1:13" x14ac:dyDescent="0.2">
      <c r="A60" s="844" t="s">
        <v>751</v>
      </c>
      <c r="B60" s="249">
        <v>247</v>
      </c>
      <c r="C60" s="843">
        <v>247</v>
      </c>
      <c r="D60" s="842">
        <v>0</v>
      </c>
      <c r="E60" s="249">
        <v>247</v>
      </c>
      <c r="F60" s="843">
        <v>247</v>
      </c>
      <c r="G60" s="842">
        <v>0</v>
      </c>
      <c r="H60" s="249">
        <v>314</v>
      </c>
      <c r="I60" s="843">
        <v>314</v>
      </c>
      <c r="J60" s="842">
        <v>0</v>
      </c>
      <c r="K60" s="249">
        <v>316</v>
      </c>
      <c r="L60" s="914">
        <v>279.31</v>
      </c>
      <c r="M60" s="840">
        <v>51.780154666857598</v>
      </c>
    </row>
    <row r="61" spans="1:13" x14ac:dyDescent="0.2">
      <c r="A61" s="844" t="s">
        <v>750</v>
      </c>
      <c r="B61" s="249">
        <v>670</v>
      </c>
      <c r="C61" s="843">
        <v>670</v>
      </c>
      <c r="D61" s="842">
        <v>0</v>
      </c>
      <c r="E61" s="249">
        <v>684</v>
      </c>
      <c r="F61" s="843">
        <v>684</v>
      </c>
      <c r="G61" s="842">
        <v>0</v>
      </c>
      <c r="H61" s="249">
        <v>827</v>
      </c>
      <c r="I61" s="843">
        <v>827</v>
      </c>
      <c r="J61" s="842">
        <v>0</v>
      </c>
      <c r="K61" s="249">
        <v>804</v>
      </c>
      <c r="L61" s="914">
        <v>697.02</v>
      </c>
      <c r="M61" s="840">
        <v>49.758113110097298</v>
      </c>
    </row>
    <row r="62" spans="1:13" x14ac:dyDescent="0.2">
      <c r="A62" s="844" t="s">
        <v>749</v>
      </c>
      <c r="B62" s="249">
        <v>371</v>
      </c>
      <c r="C62" s="843">
        <v>371</v>
      </c>
      <c r="D62" s="842">
        <v>0</v>
      </c>
      <c r="E62" s="249">
        <v>372</v>
      </c>
      <c r="F62" s="843">
        <v>372</v>
      </c>
      <c r="G62" s="842">
        <v>0</v>
      </c>
      <c r="H62" s="249">
        <v>471</v>
      </c>
      <c r="I62" s="843">
        <v>471</v>
      </c>
      <c r="J62" s="842">
        <v>0</v>
      </c>
      <c r="K62" s="249">
        <v>504</v>
      </c>
      <c r="L62" s="914">
        <v>413.36</v>
      </c>
      <c r="M62" s="840">
        <v>50.249346816334402</v>
      </c>
    </row>
    <row r="63" spans="1:13" x14ac:dyDescent="0.2">
      <c r="A63" s="844" t="s">
        <v>748</v>
      </c>
      <c r="B63" s="249">
        <v>662</v>
      </c>
      <c r="C63" s="843">
        <v>662</v>
      </c>
      <c r="D63" s="842">
        <v>0</v>
      </c>
      <c r="E63" s="249">
        <v>666</v>
      </c>
      <c r="F63" s="843">
        <v>666</v>
      </c>
      <c r="G63" s="842">
        <v>0</v>
      </c>
      <c r="H63" s="249">
        <v>808</v>
      </c>
      <c r="I63" s="843">
        <v>808</v>
      </c>
      <c r="J63" s="842">
        <v>0</v>
      </c>
      <c r="K63" s="249">
        <v>798</v>
      </c>
      <c r="L63" s="914">
        <v>738.53</v>
      </c>
      <c r="M63" s="840">
        <v>50.9298268181387</v>
      </c>
    </row>
    <row r="64" spans="1:13" ht="13.5" thickBot="1" x14ac:dyDescent="0.25">
      <c r="A64" s="839" t="s">
        <v>747</v>
      </c>
      <c r="B64" s="836">
        <v>341</v>
      </c>
      <c r="C64" s="838">
        <v>341</v>
      </c>
      <c r="D64" s="837">
        <v>0</v>
      </c>
      <c r="E64" s="836">
        <v>342</v>
      </c>
      <c r="F64" s="838">
        <v>342</v>
      </c>
      <c r="G64" s="837">
        <v>0</v>
      </c>
      <c r="H64" s="836">
        <v>404</v>
      </c>
      <c r="I64" s="838">
        <v>404</v>
      </c>
      <c r="J64" s="837">
        <v>0</v>
      </c>
      <c r="K64" s="836">
        <v>406</v>
      </c>
      <c r="L64" s="915">
        <v>366.55</v>
      </c>
      <c r="M64" s="834">
        <v>49.781244032192099</v>
      </c>
    </row>
    <row r="65" spans="1:13" ht="13.5" thickBot="1" x14ac:dyDescent="0.25">
      <c r="A65" s="245" t="s">
        <v>746</v>
      </c>
      <c r="B65" s="243">
        <v>5618</v>
      </c>
      <c r="C65" s="833">
        <v>5618</v>
      </c>
      <c r="D65" s="244">
        <v>0</v>
      </c>
      <c r="E65" s="243">
        <v>5690</v>
      </c>
      <c r="F65" s="833">
        <v>5690</v>
      </c>
      <c r="G65" s="244">
        <v>0</v>
      </c>
      <c r="H65" s="243">
        <v>7169</v>
      </c>
      <c r="I65" s="833">
        <v>7169</v>
      </c>
      <c r="J65" s="244">
        <v>0</v>
      </c>
      <c r="K65" s="243">
        <v>7090</v>
      </c>
      <c r="L65" s="833">
        <v>6301.92</v>
      </c>
      <c r="M65" s="919">
        <v>50.762335923020302</v>
      </c>
    </row>
  </sheetData>
  <mergeCells count="15">
    <mergeCell ref="A49:A50"/>
    <mergeCell ref="B49:D49"/>
    <mergeCell ref="E49:G49"/>
    <mergeCell ref="H49:J49"/>
    <mergeCell ref="K49:M49"/>
    <mergeCell ref="A11:A12"/>
    <mergeCell ref="B11:D11"/>
    <mergeCell ref="E11:G11"/>
    <mergeCell ref="H11:J11"/>
    <mergeCell ref="K11:M11"/>
    <mergeCell ref="A30:A31"/>
    <mergeCell ref="B30:D30"/>
    <mergeCell ref="E30:G30"/>
    <mergeCell ref="H30:J30"/>
    <mergeCell ref="K30:M30"/>
  </mergeCells>
  <pageMargins left="0.11811023622047245" right="0.11811023622047245" top="0.59055118110236227" bottom="0.59055118110236227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2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11" width="8.140625" style="241" customWidth="1"/>
    <col min="12" max="12" width="8.140625" style="265" customWidth="1"/>
    <col min="13" max="13" width="8.140625" style="241" customWidth="1"/>
    <col min="14" max="16384" width="9.140625" style="241"/>
  </cols>
  <sheetData>
    <row r="1" spans="1:13" ht="15.75" x14ac:dyDescent="0.25">
      <c r="A1" s="240" t="s">
        <v>1190</v>
      </c>
      <c r="B1" s="240"/>
    </row>
    <row r="3" spans="1:13" ht="15.75" x14ac:dyDescent="0.25">
      <c r="A3" s="240" t="s">
        <v>1917</v>
      </c>
      <c r="B3" s="240"/>
    </row>
    <row r="4" spans="1:13" x14ac:dyDescent="0.2">
      <c r="A4" s="264"/>
      <c r="B4" s="264"/>
    </row>
    <row r="5" spans="1:13" x14ac:dyDescent="0.2">
      <c r="A5" s="263" t="s">
        <v>1854</v>
      </c>
      <c r="B5" s="263"/>
    </row>
    <row r="6" spans="1:13" x14ac:dyDescent="0.2">
      <c r="A6" s="263" t="s">
        <v>1198</v>
      </c>
      <c r="B6" s="263"/>
    </row>
    <row r="7" spans="1:13" x14ac:dyDescent="0.2">
      <c r="A7" s="263" t="s">
        <v>1254</v>
      </c>
      <c r="B7" s="263"/>
    </row>
    <row r="8" spans="1:13" x14ac:dyDescent="0.2">
      <c r="A8" s="263" t="s">
        <v>1253</v>
      </c>
      <c r="B8" s="263"/>
    </row>
    <row r="9" spans="1:13" x14ac:dyDescent="0.2">
      <c r="A9" s="263"/>
      <c r="B9" s="263"/>
    </row>
    <row r="10" spans="1:13" ht="13.5" thickBot="1" x14ac:dyDescent="0.25">
      <c r="A10" s="261" t="s">
        <v>1252</v>
      </c>
      <c r="B10" s="261"/>
    </row>
    <row r="11" spans="1:13" ht="12.75" customHeight="1" x14ac:dyDescent="0.2">
      <c r="A11" s="1243" t="s">
        <v>764</v>
      </c>
      <c r="B11" s="1245" t="s">
        <v>1188</v>
      </c>
      <c r="C11" s="1246"/>
      <c r="D11" s="1247"/>
      <c r="E11" s="1245" t="s">
        <v>1187</v>
      </c>
      <c r="F11" s="1246"/>
      <c r="G11" s="1247"/>
      <c r="H11" s="1245" t="s">
        <v>1186</v>
      </c>
      <c r="I11" s="1246"/>
      <c r="J11" s="1246"/>
      <c r="K11" s="1248" t="s">
        <v>1193</v>
      </c>
      <c r="L11" s="1249"/>
      <c r="M11" s="1250"/>
    </row>
    <row r="12" spans="1:13" ht="26.25" thickBot="1" x14ac:dyDescent="0.25">
      <c r="A12" s="1244"/>
      <c r="B12" s="260" t="s">
        <v>746</v>
      </c>
      <c r="C12" s="813" t="s">
        <v>1853</v>
      </c>
      <c r="D12" s="259" t="s">
        <v>1081</v>
      </c>
      <c r="E12" s="260" t="s">
        <v>746</v>
      </c>
      <c r="F12" s="813" t="s">
        <v>1853</v>
      </c>
      <c r="G12" s="259" t="s">
        <v>1081</v>
      </c>
      <c r="H12" s="260" t="s">
        <v>746</v>
      </c>
      <c r="I12" s="813" t="s">
        <v>1853</v>
      </c>
      <c r="J12" s="814" t="s">
        <v>1081</v>
      </c>
      <c r="K12" s="850" t="s">
        <v>687</v>
      </c>
      <c r="L12" s="849" t="s">
        <v>1192</v>
      </c>
      <c r="M12" s="848" t="s">
        <v>1191</v>
      </c>
    </row>
    <row r="13" spans="1:13" x14ac:dyDescent="0.2">
      <c r="A13" s="258" t="s">
        <v>760</v>
      </c>
      <c r="B13" s="257">
        <v>1</v>
      </c>
      <c r="C13" s="256">
        <v>1</v>
      </c>
      <c r="D13" s="255">
        <v>0</v>
      </c>
      <c r="E13" s="257">
        <v>1</v>
      </c>
      <c r="F13" s="256">
        <v>1</v>
      </c>
      <c r="G13" s="255">
        <v>0</v>
      </c>
      <c r="H13" s="257">
        <v>1</v>
      </c>
      <c r="I13" s="256">
        <v>1</v>
      </c>
      <c r="J13" s="255">
        <v>0</v>
      </c>
      <c r="K13" s="847">
        <v>1</v>
      </c>
      <c r="L13" s="846">
        <v>1</v>
      </c>
      <c r="M13" s="845">
        <v>53.5</v>
      </c>
    </row>
    <row r="14" spans="1:13" x14ac:dyDescent="0.2">
      <c r="A14" s="844" t="s">
        <v>759</v>
      </c>
      <c r="B14" s="249">
        <v>0</v>
      </c>
      <c r="C14" s="843">
        <v>0</v>
      </c>
      <c r="D14" s="842">
        <v>0</v>
      </c>
      <c r="E14" s="249">
        <v>0</v>
      </c>
      <c r="F14" s="843">
        <v>0</v>
      </c>
      <c r="G14" s="842">
        <v>0</v>
      </c>
      <c r="H14" s="249">
        <v>0</v>
      </c>
      <c r="I14" s="843">
        <v>0</v>
      </c>
      <c r="J14" s="842">
        <v>0</v>
      </c>
      <c r="K14" s="249">
        <v>0</v>
      </c>
      <c r="L14" s="841">
        <v>0</v>
      </c>
      <c r="M14" s="840">
        <v>0</v>
      </c>
    </row>
    <row r="15" spans="1:13" x14ac:dyDescent="0.2">
      <c r="A15" s="844" t="s">
        <v>758</v>
      </c>
      <c r="B15" s="249">
        <v>0</v>
      </c>
      <c r="C15" s="843">
        <v>0</v>
      </c>
      <c r="D15" s="842">
        <v>0</v>
      </c>
      <c r="E15" s="249">
        <v>0</v>
      </c>
      <c r="F15" s="843">
        <v>0</v>
      </c>
      <c r="G15" s="842">
        <v>0</v>
      </c>
      <c r="H15" s="249">
        <v>0</v>
      </c>
      <c r="I15" s="843">
        <v>0</v>
      </c>
      <c r="J15" s="842">
        <v>0</v>
      </c>
      <c r="K15" s="249">
        <v>0</v>
      </c>
      <c r="L15" s="841">
        <v>0</v>
      </c>
      <c r="M15" s="840">
        <v>0</v>
      </c>
    </row>
    <row r="16" spans="1:13" x14ac:dyDescent="0.2">
      <c r="A16" s="844" t="s">
        <v>757</v>
      </c>
      <c r="B16" s="249">
        <v>0</v>
      </c>
      <c r="C16" s="843">
        <v>0</v>
      </c>
      <c r="D16" s="842">
        <v>0</v>
      </c>
      <c r="E16" s="249">
        <v>0</v>
      </c>
      <c r="F16" s="843">
        <v>0</v>
      </c>
      <c r="G16" s="842">
        <v>0</v>
      </c>
      <c r="H16" s="249">
        <v>0</v>
      </c>
      <c r="I16" s="843">
        <v>0</v>
      </c>
      <c r="J16" s="842">
        <v>0</v>
      </c>
      <c r="K16" s="249">
        <v>0</v>
      </c>
      <c r="L16" s="841">
        <v>0</v>
      </c>
      <c r="M16" s="840">
        <v>0</v>
      </c>
    </row>
    <row r="17" spans="1:13" x14ac:dyDescent="0.2">
      <c r="A17" s="844" t="s">
        <v>756</v>
      </c>
      <c r="B17" s="249">
        <v>0</v>
      </c>
      <c r="C17" s="843">
        <v>0</v>
      </c>
      <c r="D17" s="842">
        <v>0</v>
      </c>
      <c r="E17" s="249">
        <v>0</v>
      </c>
      <c r="F17" s="843">
        <v>0</v>
      </c>
      <c r="G17" s="842">
        <v>0</v>
      </c>
      <c r="H17" s="249">
        <v>0</v>
      </c>
      <c r="I17" s="843">
        <v>0</v>
      </c>
      <c r="J17" s="842">
        <v>0</v>
      </c>
      <c r="K17" s="249">
        <v>0</v>
      </c>
      <c r="L17" s="841">
        <v>0</v>
      </c>
      <c r="M17" s="840">
        <v>0</v>
      </c>
    </row>
    <row r="18" spans="1:13" x14ac:dyDescent="0.2">
      <c r="A18" s="844" t="s">
        <v>755</v>
      </c>
      <c r="B18" s="249">
        <v>0</v>
      </c>
      <c r="C18" s="843">
        <v>0</v>
      </c>
      <c r="D18" s="842">
        <v>0</v>
      </c>
      <c r="E18" s="249">
        <v>0</v>
      </c>
      <c r="F18" s="843">
        <v>0</v>
      </c>
      <c r="G18" s="842">
        <v>0</v>
      </c>
      <c r="H18" s="249">
        <v>0</v>
      </c>
      <c r="I18" s="843">
        <v>0</v>
      </c>
      <c r="J18" s="842">
        <v>0</v>
      </c>
      <c r="K18" s="249">
        <v>0</v>
      </c>
      <c r="L18" s="841">
        <v>0</v>
      </c>
      <c r="M18" s="840">
        <v>0</v>
      </c>
    </row>
    <row r="19" spans="1:13" x14ac:dyDescent="0.2">
      <c r="A19" s="844" t="s">
        <v>754</v>
      </c>
      <c r="B19" s="249">
        <v>0</v>
      </c>
      <c r="C19" s="843">
        <v>0</v>
      </c>
      <c r="D19" s="842">
        <v>0</v>
      </c>
      <c r="E19" s="249">
        <v>0</v>
      </c>
      <c r="F19" s="843">
        <v>0</v>
      </c>
      <c r="G19" s="842">
        <v>0</v>
      </c>
      <c r="H19" s="249">
        <v>0</v>
      </c>
      <c r="I19" s="843">
        <v>0</v>
      </c>
      <c r="J19" s="842">
        <v>0</v>
      </c>
      <c r="K19" s="249">
        <v>0</v>
      </c>
      <c r="L19" s="841">
        <v>0</v>
      </c>
      <c r="M19" s="840">
        <v>0</v>
      </c>
    </row>
    <row r="20" spans="1:13" x14ac:dyDescent="0.2">
      <c r="A20" s="844" t="s">
        <v>753</v>
      </c>
      <c r="B20" s="249">
        <v>1</v>
      </c>
      <c r="C20" s="843">
        <v>1</v>
      </c>
      <c r="D20" s="842">
        <v>0</v>
      </c>
      <c r="E20" s="249">
        <v>1</v>
      </c>
      <c r="F20" s="843">
        <v>1</v>
      </c>
      <c r="G20" s="842">
        <v>0</v>
      </c>
      <c r="H20" s="249">
        <v>1</v>
      </c>
      <c r="I20" s="843">
        <v>1</v>
      </c>
      <c r="J20" s="842">
        <v>0</v>
      </c>
      <c r="K20" s="249">
        <v>1</v>
      </c>
      <c r="L20" s="841">
        <v>1</v>
      </c>
      <c r="M20" s="840">
        <v>54.5</v>
      </c>
    </row>
    <row r="21" spans="1:13" x14ac:dyDescent="0.2">
      <c r="A21" s="844" t="s">
        <v>752</v>
      </c>
      <c r="B21" s="249">
        <v>1</v>
      </c>
      <c r="C21" s="843">
        <v>1</v>
      </c>
      <c r="D21" s="842">
        <v>0</v>
      </c>
      <c r="E21" s="249">
        <v>1</v>
      </c>
      <c r="F21" s="843">
        <v>1</v>
      </c>
      <c r="G21" s="842">
        <v>0</v>
      </c>
      <c r="H21" s="249">
        <v>1</v>
      </c>
      <c r="I21" s="843">
        <v>1</v>
      </c>
      <c r="J21" s="842">
        <v>0</v>
      </c>
      <c r="K21" s="249">
        <v>1</v>
      </c>
      <c r="L21" s="841">
        <v>1</v>
      </c>
      <c r="M21" s="840">
        <v>51.5</v>
      </c>
    </row>
    <row r="22" spans="1:13" x14ac:dyDescent="0.2">
      <c r="A22" s="844" t="s">
        <v>751</v>
      </c>
      <c r="B22" s="249">
        <v>0</v>
      </c>
      <c r="C22" s="843">
        <v>0</v>
      </c>
      <c r="D22" s="842">
        <v>0</v>
      </c>
      <c r="E22" s="249">
        <v>0</v>
      </c>
      <c r="F22" s="843">
        <v>0</v>
      </c>
      <c r="G22" s="842">
        <v>0</v>
      </c>
      <c r="H22" s="249">
        <v>0</v>
      </c>
      <c r="I22" s="843">
        <v>0</v>
      </c>
      <c r="J22" s="842">
        <v>0</v>
      </c>
      <c r="K22" s="249">
        <v>0</v>
      </c>
      <c r="L22" s="841">
        <v>0</v>
      </c>
      <c r="M22" s="840">
        <v>0</v>
      </c>
    </row>
    <row r="23" spans="1:13" x14ac:dyDescent="0.2">
      <c r="A23" s="844" t="s">
        <v>750</v>
      </c>
      <c r="B23" s="249">
        <v>0</v>
      </c>
      <c r="C23" s="843">
        <v>0</v>
      </c>
      <c r="D23" s="842">
        <v>0</v>
      </c>
      <c r="E23" s="249">
        <v>0</v>
      </c>
      <c r="F23" s="843">
        <v>0</v>
      </c>
      <c r="G23" s="842">
        <v>0</v>
      </c>
      <c r="H23" s="249">
        <v>0</v>
      </c>
      <c r="I23" s="843">
        <v>0</v>
      </c>
      <c r="J23" s="842">
        <v>0</v>
      </c>
      <c r="K23" s="249">
        <v>0</v>
      </c>
      <c r="L23" s="841">
        <v>0</v>
      </c>
      <c r="M23" s="840">
        <v>0</v>
      </c>
    </row>
    <row r="24" spans="1:13" x14ac:dyDescent="0.2">
      <c r="A24" s="844" t="s">
        <v>749</v>
      </c>
      <c r="B24" s="249">
        <v>0</v>
      </c>
      <c r="C24" s="843">
        <v>0</v>
      </c>
      <c r="D24" s="842">
        <v>0</v>
      </c>
      <c r="E24" s="249">
        <v>0</v>
      </c>
      <c r="F24" s="843">
        <v>0</v>
      </c>
      <c r="G24" s="842">
        <v>0</v>
      </c>
      <c r="H24" s="249">
        <v>0</v>
      </c>
      <c r="I24" s="843">
        <v>0</v>
      </c>
      <c r="J24" s="842">
        <v>0</v>
      </c>
      <c r="K24" s="249">
        <v>0</v>
      </c>
      <c r="L24" s="841">
        <v>0</v>
      </c>
      <c r="M24" s="840">
        <v>0</v>
      </c>
    </row>
    <row r="25" spans="1:13" x14ac:dyDescent="0.2">
      <c r="A25" s="844" t="s">
        <v>748</v>
      </c>
      <c r="B25" s="249">
        <v>0</v>
      </c>
      <c r="C25" s="843">
        <v>0</v>
      </c>
      <c r="D25" s="842">
        <v>0</v>
      </c>
      <c r="E25" s="249">
        <v>0</v>
      </c>
      <c r="F25" s="843">
        <v>0</v>
      </c>
      <c r="G25" s="842">
        <v>0</v>
      </c>
      <c r="H25" s="249">
        <v>0</v>
      </c>
      <c r="I25" s="843">
        <v>0</v>
      </c>
      <c r="J25" s="842">
        <v>0</v>
      </c>
      <c r="K25" s="249">
        <v>0</v>
      </c>
      <c r="L25" s="841">
        <v>0</v>
      </c>
      <c r="M25" s="840">
        <v>0</v>
      </c>
    </row>
    <row r="26" spans="1:13" ht="13.5" thickBot="1" x14ac:dyDescent="0.25">
      <c r="A26" s="839" t="s">
        <v>747</v>
      </c>
      <c r="B26" s="836">
        <v>1</v>
      </c>
      <c r="C26" s="838">
        <v>1</v>
      </c>
      <c r="D26" s="837">
        <v>0</v>
      </c>
      <c r="E26" s="836">
        <v>1</v>
      </c>
      <c r="F26" s="838">
        <v>1</v>
      </c>
      <c r="G26" s="837">
        <v>0</v>
      </c>
      <c r="H26" s="836">
        <v>1</v>
      </c>
      <c r="I26" s="838">
        <v>1</v>
      </c>
      <c r="J26" s="837">
        <v>0</v>
      </c>
      <c r="K26" s="836">
        <v>1</v>
      </c>
      <c r="L26" s="835">
        <v>1</v>
      </c>
      <c r="M26" s="834">
        <v>39.5</v>
      </c>
    </row>
    <row r="27" spans="1:13" ht="13.5" thickBot="1" x14ac:dyDescent="0.25">
      <c r="A27" s="245" t="s">
        <v>746</v>
      </c>
      <c r="B27" s="243">
        <v>4</v>
      </c>
      <c r="C27" s="833">
        <v>4</v>
      </c>
      <c r="D27" s="244">
        <v>0</v>
      </c>
      <c r="E27" s="243">
        <v>4</v>
      </c>
      <c r="F27" s="833">
        <v>4</v>
      </c>
      <c r="G27" s="244">
        <v>0</v>
      </c>
      <c r="H27" s="243">
        <v>4</v>
      </c>
      <c r="I27" s="833">
        <v>4</v>
      </c>
      <c r="J27" s="244">
        <v>0</v>
      </c>
      <c r="K27" s="243">
        <v>4</v>
      </c>
      <c r="L27" s="832">
        <v>4</v>
      </c>
      <c r="M27" s="242">
        <v>49.8</v>
      </c>
    </row>
    <row r="29" spans="1:13" s="262" customFormat="1" ht="13.5" thickBot="1" x14ac:dyDescent="0.25">
      <c r="A29" s="261" t="s">
        <v>1251</v>
      </c>
      <c r="B29" s="261"/>
      <c r="C29" s="241"/>
      <c r="D29" s="241"/>
      <c r="E29" s="241"/>
      <c r="F29" s="241"/>
      <c r="G29" s="241"/>
      <c r="H29" s="241"/>
      <c r="I29" s="241"/>
      <c r="J29" s="241"/>
      <c r="K29" s="241"/>
      <c r="L29" s="265"/>
      <c r="M29" s="241"/>
    </row>
    <row r="30" spans="1:13" x14ac:dyDescent="0.2">
      <c r="A30" s="1243" t="s">
        <v>764</v>
      </c>
      <c r="B30" s="1245" t="s">
        <v>1188</v>
      </c>
      <c r="C30" s="1246"/>
      <c r="D30" s="1247"/>
      <c r="E30" s="1245" t="s">
        <v>1187</v>
      </c>
      <c r="F30" s="1246"/>
      <c r="G30" s="1247"/>
      <c r="H30" s="1245" t="s">
        <v>1186</v>
      </c>
      <c r="I30" s="1246"/>
      <c r="J30" s="1247"/>
      <c r="K30" s="1248" t="s">
        <v>1193</v>
      </c>
      <c r="L30" s="1249"/>
      <c r="M30" s="1250"/>
    </row>
    <row r="31" spans="1:13" ht="26.25" thickBot="1" x14ac:dyDescent="0.25">
      <c r="A31" s="1244"/>
      <c r="B31" s="260" t="s">
        <v>746</v>
      </c>
      <c r="C31" s="813" t="s">
        <v>1853</v>
      </c>
      <c r="D31" s="259" t="s">
        <v>1081</v>
      </c>
      <c r="E31" s="260" t="s">
        <v>746</v>
      </c>
      <c r="F31" s="813" t="s">
        <v>1853</v>
      </c>
      <c r="G31" s="259" t="s">
        <v>1081</v>
      </c>
      <c r="H31" s="260" t="s">
        <v>746</v>
      </c>
      <c r="I31" s="813" t="s">
        <v>1853</v>
      </c>
      <c r="J31" s="259" t="s">
        <v>1081</v>
      </c>
      <c r="K31" s="850" t="s">
        <v>687</v>
      </c>
      <c r="L31" s="849" t="s">
        <v>1192</v>
      </c>
      <c r="M31" s="848" t="s">
        <v>1191</v>
      </c>
    </row>
    <row r="32" spans="1:13" x14ac:dyDescent="0.2">
      <c r="A32" s="258" t="s">
        <v>760</v>
      </c>
      <c r="B32" s="257">
        <v>69</v>
      </c>
      <c r="C32" s="256">
        <v>69</v>
      </c>
      <c r="D32" s="255">
        <v>0</v>
      </c>
      <c r="E32" s="257">
        <v>69</v>
      </c>
      <c r="F32" s="256">
        <v>69</v>
      </c>
      <c r="G32" s="255">
        <v>0</v>
      </c>
      <c r="H32" s="257">
        <v>75</v>
      </c>
      <c r="I32" s="256">
        <v>75</v>
      </c>
      <c r="J32" s="255">
        <v>0</v>
      </c>
      <c r="K32" s="847">
        <v>88</v>
      </c>
      <c r="L32" s="846">
        <v>65.39</v>
      </c>
      <c r="M32" s="845">
        <v>48.494188713870599</v>
      </c>
    </row>
    <row r="33" spans="1:13" x14ac:dyDescent="0.2">
      <c r="A33" s="844" t="s">
        <v>759</v>
      </c>
      <c r="B33" s="249">
        <v>27</v>
      </c>
      <c r="C33" s="843">
        <v>27</v>
      </c>
      <c r="D33" s="842">
        <v>0</v>
      </c>
      <c r="E33" s="249">
        <v>27</v>
      </c>
      <c r="F33" s="843">
        <v>27</v>
      </c>
      <c r="G33" s="842">
        <v>0</v>
      </c>
      <c r="H33" s="249">
        <v>29</v>
      </c>
      <c r="I33" s="843">
        <v>29</v>
      </c>
      <c r="J33" s="842">
        <v>0</v>
      </c>
      <c r="K33" s="249">
        <v>29</v>
      </c>
      <c r="L33" s="841">
        <v>22.22</v>
      </c>
      <c r="M33" s="840">
        <v>53.640864086408598</v>
      </c>
    </row>
    <row r="34" spans="1:13" x14ac:dyDescent="0.2">
      <c r="A34" s="844" t="s">
        <v>758</v>
      </c>
      <c r="B34" s="249">
        <v>18</v>
      </c>
      <c r="C34" s="843">
        <v>18</v>
      </c>
      <c r="D34" s="842">
        <v>0</v>
      </c>
      <c r="E34" s="249">
        <v>18</v>
      </c>
      <c r="F34" s="843">
        <v>18</v>
      </c>
      <c r="G34" s="842">
        <v>0</v>
      </c>
      <c r="H34" s="249">
        <v>20</v>
      </c>
      <c r="I34" s="843">
        <v>20</v>
      </c>
      <c r="J34" s="842">
        <v>0</v>
      </c>
      <c r="K34" s="249">
        <v>19</v>
      </c>
      <c r="L34" s="841">
        <v>15.21</v>
      </c>
      <c r="M34" s="840">
        <v>50.907626561472703</v>
      </c>
    </row>
    <row r="35" spans="1:13" x14ac:dyDescent="0.2">
      <c r="A35" s="844" t="s">
        <v>757</v>
      </c>
      <c r="B35" s="249">
        <v>22</v>
      </c>
      <c r="C35" s="843">
        <v>22</v>
      </c>
      <c r="D35" s="842">
        <v>0</v>
      </c>
      <c r="E35" s="249">
        <v>22</v>
      </c>
      <c r="F35" s="843">
        <v>22</v>
      </c>
      <c r="G35" s="842">
        <v>0</v>
      </c>
      <c r="H35" s="249">
        <v>26</v>
      </c>
      <c r="I35" s="843">
        <v>26</v>
      </c>
      <c r="J35" s="842">
        <v>0</v>
      </c>
      <c r="K35" s="249">
        <v>27</v>
      </c>
      <c r="L35" s="841">
        <v>18.63</v>
      </c>
      <c r="M35" s="840">
        <v>53.243424584004302</v>
      </c>
    </row>
    <row r="36" spans="1:13" x14ac:dyDescent="0.2">
      <c r="A36" s="844" t="s">
        <v>756</v>
      </c>
      <c r="B36" s="249">
        <v>8</v>
      </c>
      <c r="C36" s="843">
        <v>8</v>
      </c>
      <c r="D36" s="842">
        <v>0</v>
      </c>
      <c r="E36" s="249">
        <v>8</v>
      </c>
      <c r="F36" s="843">
        <v>8</v>
      </c>
      <c r="G36" s="842">
        <v>0</v>
      </c>
      <c r="H36" s="249">
        <v>8</v>
      </c>
      <c r="I36" s="843">
        <v>8</v>
      </c>
      <c r="J36" s="842">
        <v>0</v>
      </c>
      <c r="K36" s="249">
        <v>8</v>
      </c>
      <c r="L36" s="841">
        <v>4.58</v>
      </c>
      <c r="M36" s="840">
        <v>55.919213973799103</v>
      </c>
    </row>
    <row r="37" spans="1:13" x14ac:dyDescent="0.2">
      <c r="A37" s="844" t="s">
        <v>755</v>
      </c>
      <c r="B37" s="249">
        <v>23</v>
      </c>
      <c r="C37" s="843">
        <v>23</v>
      </c>
      <c r="D37" s="842">
        <v>0</v>
      </c>
      <c r="E37" s="249">
        <v>23</v>
      </c>
      <c r="F37" s="843">
        <v>23</v>
      </c>
      <c r="G37" s="842">
        <v>0</v>
      </c>
      <c r="H37" s="249">
        <v>23</v>
      </c>
      <c r="I37" s="843">
        <v>23</v>
      </c>
      <c r="J37" s="842">
        <v>0</v>
      </c>
      <c r="K37" s="249">
        <v>23</v>
      </c>
      <c r="L37" s="841">
        <v>15.38</v>
      </c>
      <c r="M37" s="840">
        <v>52.728218465539697</v>
      </c>
    </row>
    <row r="38" spans="1:13" x14ac:dyDescent="0.2">
      <c r="A38" s="844" t="s">
        <v>754</v>
      </c>
      <c r="B38" s="249">
        <v>10</v>
      </c>
      <c r="C38" s="843">
        <v>10</v>
      </c>
      <c r="D38" s="842">
        <v>0</v>
      </c>
      <c r="E38" s="249">
        <v>10</v>
      </c>
      <c r="F38" s="843">
        <v>10</v>
      </c>
      <c r="G38" s="842">
        <v>0</v>
      </c>
      <c r="H38" s="249">
        <v>11</v>
      </c>
      <c r="I38" s="843">
        <v>11</v>
      </c>
      <c r="J38" s="842">
        <v>0</v>
      </c>
      <c r="K38" s="249">
        <v>11</v>
      </c>
      <c r="L38" s="841">
        <v>7.82</v>
      </c>
      <c r="M38" s="840">
        <v>58.530690537084404</v>
      </c>
    </row>
    <row r="39" spans="1:13" x14ac:dyDescent="0.2">
      <c r="A39" s="844" t="s">
        <v>753</v>
      </c>
      <c r="B39" s="249">
        <v>19</v>
      </c>
      <c r="C39" s="843">
        <v>19</v>
      </c>
      <c r="D39" s="842">
        <v>0</v>
      </c>
      <c r="E39" s="249">
        <v>19</v>
      </c>
      <c r="F39" s="843">
        <v>19</v>
      </c>
      <c r="G39" s="842">
        <v>0</v>
      </c>
      <c r="H39" s="249">
        <v>23</v>
      </c>
      <c r="I39" s="843">
        <v>23</v>
      </c>
      <c r="J39" s="842">
        <v>0</v>
      </c>
      <c r="K39" s="249">
        <v>24</v>
      </c>
      <c r="L39" s="841">
        <v>16.309999999999999</v>
      </c>
      <c r="M39" s="840">
        <v>49.715818516247701</v>
      </c>
    </row>
    <row r="40" spans="1:13" x14ac:dyDescent="0.2">
      <c r="A40" s="844" t="s">
        <v>752</v>
      </c>
      <c r="B40" s="249">
        <v>14</v>
      </c>
      <c r="C40" s="843">
        <v>14</v>
      </c>
      <c r="D40" s="842">
        <v>0</v>
      </c>
      <c r="E40" s="249">
        <v>14</v>
      </c>
      <c r="F40" s="843">
        <v>14</v>
      </c>
      <c r="G40" s="842">
        <v>0</v>
      </c>
      <c r="H40" s="249">
        <v>14</v>
      </c>
      <c r="I40" s="843">
        <v>14</v>
      </c>
      <c r="J40" s="842">
        <v>0</v>
      </c>
      <c r="K40" s="249">
        <v>14</v>
      </c>
      <c r="L40" s="841">
        <v>9.92</v>
      </c>
      <c r="M40" s="840">
        <v>49.6552419354839</v>
      </c>
    </row>
    <row r="41" spans="1:13" x14ac:dyDescent="0.2">
      <c r="A41" s="844" t="s">
        <v>751</v>
      </c>
      <c r="B41" s="249">
        <v>17</v>
      </c>
      <c r="C41" s="843">
        <v>17</v>
      </c>
      <c r="D41" s="842">
        <v>0</v>
      </c>
      <c r="E41" s="249">
        <v>17</v>
      </c>
      <c r="F41" s="843">
        <v>17</v>
      </c>
      <c r="G41" s="842">
        <v>0</v>
      </c>
      <c r="H41" s="249">
        <v>17</v>
      </c>
      <c r="I41" s="843">
        <v>17</v>
      </c>
      <c r="J41" s="842">
        <v>0</v>
      </c>
      <c r="K41" s="249">
        <v>18</v>
      </c>
      <c r="L41" s="841">
        <v>12.48</v>
      </c>
      <c r="M41" s="840">
        <v>57.184294871794897</v>
      </c>
    </row>
    <row r="42" spans="1:13" x14ac:dyDescent="0.2">
      <c r="A42" s="844" t="s">
        <v>750</v>
      </c>
      <c r="B42" s="249">
        <v>50</v>
      </c>
      <c r="C42" s="843">
        <v>50</v>
      </c>
      <c r="D42" s="842">
        <v>0</v>
      </c>
      <c r="E42" s="249">
        <v>50</v>
      </c>
      <c r="F42" s="843">
        <v>50</v>
      </c>
      <c r="G42" s="842">
        <v>0</v>
      </c>
      <c r="H42" s="249">
        <v>55</v>
      </c>
      <c r="I42" s="843">
        <v>55</v>
      </c>
      <c r="J42" s="842">
        <v>0</v>
      </c>
      <c r="K42" s="249">
        <v>55</v>
      </c>
      <c r="L42" s="841">
        <v>39.54</v>
      </c>
      <c r="M42" s="840">
        <v>46.875063227111802</v>
      </c>
    </row>
    <row r="43" spans="1:13" x14ac:dyDescent="0.2">
      <c r="A43" s="844" t="s">
        <v>749</v>
      </c>
      <c r="B43" s="249">
        <v>19</v>
      </c>
      <c r="C43" s="843">
        <v>19</v>
      </c>
      <c r="D43" s="842">
        <v>0</v>
      </c>
      <c r="E43" s="249">
        <v>19</v>
      </c>
      <c r="F43" s="843">
        <v>19</v>
      </c>
      <c r="G43" s="842">
        <v>0</v>
      </c>
      <c r="H43" s="249">
        <v>20</v>
      </c>
      <c r="I43" s="843">
        <v>20</v>
      </c>
      <c r="J43" s="842">
        <v>0</v>
      </c>
      <c r="K43" s="249">
        <v>35</v>
      </c>
      <c r="L43" s="841">
        <v>23.11</v>
      </c>
      <c r="M43" s="840">
        <v>52.278018173950699</v>
      </c>
    </row>
    <row r="44" spans="1:13" x14ac:dyDescent="0.2">
      <c r="A44" s="844" t="s">
        <v>748</v>
      </c>
      <c r="B44" s="249">
        <v>37</v>
      </c>
      <c r="C44" s="843">
        <v>37</v>
      </c>
      <c r="D44" s="842">
        <v>0</v>
      </c>
      <c r="E44" s="249">
        <v>37</v>
      </c>
      <c r="F44" s="843">
        <v>37</v>
      </c>
      <c r="G44" s="842">
        <v>0</v>
      </c>
      <c r="H44" s="249">
        <v>40</v>
      </c>
      <c r="I44" s="843">
        <v>40</v>
      </c>
      <c r="J44" s="842">
        <v>0</v>
      </c>
      <c r="K44" s="249">
        <v>39</v>
      </c>
      <c r="L44" s="841">
        <v>32.49</v>
      </c>
      <c r="M44" s="840">
        <v>51.4744536780548</v>
      </c>
    </row>
    <row r="45" spans="1:13" ht="13.5" thickBot="1" x14ac:dyDescent="0.25">
      <c r="A45" s="839" t="s">
        <v>747</v>
      </c>
      <c r="B45" s="836">
        <v>16</v>
      </c>
      <c r="C45" s="838">
        <v>16</v>
      </c>
      <c r="D45" s="837">
        <v>0</v>
      </c>
      <c r="E45" s="836">
        <v>16</v>
      </c>
      <c r="F45" s="838">
        <v>16</v>
      </c>
      <c r="G45" s="837">
        <v>0</v>
      </c>
      <c r="H45" s="836">
        <v>16</v>
      </c>
      <c r="I45" s="838">
        <v>16</v>
      </c>
      <c r="J45" s="837">
        <v>0</v>
      </c>
      <c r="K45" s="836">
        <v>16</v>
      </c>
      <c r="L45" s="835">
        <v>14.37</v>
      </c>
      <c r="M45" s="834">
        <v>55.278705636743197</v>
      </c>
    </row>
    <row r="46" spans="1:13" ht="13.5" thickBot="1" x14ac:dyDescent="0.25">
      <c r="A46" s="245" t="s">
        <v>746</v>
      </c>
      <c r="B46" s="243">
        <v>338</v>
      </c>
      <c r="C46" s="833">
        <v>338</v>
      </c>
      <c r="D46" s="244">
        <v>0</v>
      </c>
      <c r="E46" s="243">
        <v>349</v>
      </c>
      <c r="F46" s="833">
        <v>349</v>
      </c>
      <c r="G46" s="244">
        <v>0</v>
      </c>
      <c r="H46" s="243">
        <v>377</v>
      </c>
      <c r="I46" s="833">
        <v>377</v>
      </c>
      <c r="J46" s="244">
        <v>0</v>
      </c>
      <c r="K46" s="243">
        <v>372</v>
      </c>
      <c r="L46" s="832">
        <v>297.45</v>
      </c>
      <c r="M46" s="242">
        <v>51.098991427130599</v>
      </c>
    </row>
    <row r="48" spans="1:13" ht="13.5" thickBot="1" x14ac:dyDescent="0.25">
      <c r="A48" s="261" t="s">
        <v>1250</v>
      </c>
      <c r="B48" s="261"/>
    </row>
    <row r="49" spans="1:13" x14ac:dyDescent="0.2">
      <c r="A49" s="1243" t="s">
        <v>764</v>
      </c>
      <c r="B49" s="1245" t="s">
        <v>1188</v>
      </c>
      <c r="C49" s="1246"/>
      <c r="D49" s="1247"/>
      <c r="E49" s="1245" t="s">
        <v>1187</v>
      </c>
      <c r="F49" s="1246"/>
      <c r="G49" s="1247"/>
      <c r="H49" s="1245" t="s">
        <v>1186</v>
      </c>
      <c r="I49" s="1246"/>
      <c r="J49" s="1247"/>
      <c r="K49" s="1248" t="s">
        <v>1193</v>
      </c>
      <c r="L49" s="1249"/>
      <c r="M49" s="1250"/>
    </row>
    <row r="50" spans="1:13" ht="26.25" thickBot="1" x14ac:dyDescent="0.25">
      <c r="A50" s="1244"/>
      <c r="B50" s="260" t="s">
        <v>746</v>
      </c>
      <c r="C50" s="813" t="s">
        <v>1853</v>
      </c>
      <c r="D50" s="259" t="s">
        <v>1081</v>
      </c>
      <c r="E50" s="260" t="s">
        <v>746</v>
      </c>
      <c r="F50" s="813" t="s">
        <v>1853</v>
      </c>
      <c r="G50" s="259" t="s">
        <v>1081</v>
      </c>
      <c r="H50" s="260" t="s">
        <v>746</v>
      </c>
      <c r="I50" s="813" t="s">
        <v>1853</v>
      </c>
      <c r="J50" s="259" t="s">
        <v>1081</v>
      </c>
      <c r="K50" s="850" t="s">
        <v>687</v>
      </c>
      <c r="L50" s="849" t="s">
        <v>1192</v>
      </c>
      <c r="M50" s="848" t="s">
        <v>1191</v>
      </c>
    </row>
    <row r="51" spans="1:13" x14ac:dyDescent="0.2">
      <c r="A51" s="258" t="s">
        <v>760</v>
      </c>
      <c r="B51" s="257">
        <v>194</v>
      </c>
      <c r="C51" s="256">
        <v>178</v>
      </c>
      <c r="D51" s="255">
        <v>16</v>
      </c>
      <c r="E51" s="257">
        <v>194</v>
      </c>
      <c r="F51" s="256">
        <v>178</v>
      </c>
      <c r="G51" s="255">
        <v>16</v>
      </c>
      <c r="H51" s="257">
        <v>316</v>
      </c>
      <c r="I51" s="256">
        <v>234</v>
      </c>
      <c r="J51" s="255">
        <v>82</v>
      </c>
      <c r="K51" s="847">
        <v>707</v>
      </c>
      <c r="L51" s="846">
        <v>336.11</v>
      </c>
      <c r="M51" s="845">
        <v>53.643197167593897</v>
      </c>
    </row>
    <row r="52" spans="1:13" x14ac:dyDescent="0.2">
      <c r="A52" s="844" t="s">
        <v>759</v>
      </c>
      <c r="B52" s="249">
        <v>110</v>
      </c>
      <c r="C52" s="843">
        <v>92</v>
      </c>
      <c r="D52" s="842">
        <v>18</v>
      </c>
      <c r="E52" s="249">
        <v>111</v>
      </c>
      <c r="F52" s="843">
        <v>93</v>
      </c>
      <c r="G52" s="842">
        <v>18</v>
      </c>
      <c r="H52" s="249">
        <v>154</v>
      </c>
      <c r="I52" s="843">
        <v>101</v>
      </c>
      <c r="J52" s="842">
        <v>53</v>
      </c>
      <c r="K52" s="249">
        <v>181</v>
      </c>
      <c r="L52" s="841">
        <v>85.89</v>
      </c>
      <c r="M52" s="840">
        <v>51.974327628361898</v>
      </c>
    </row>
    <row r="53" spans="1:13" x14ac:dyDescent="0.2">
      <c r="A53" s="844" t="s">
        <v>758</v>
      </c>
      <c r="B53" s="249">
        <v>56</v>
      </c>
      <c r="C53" s="843">
        <v>48</v>
      </c>
      <c r="D53" s="842">
        <v>8</v>
      </c>
      <c r="E53" s="249">
        <v>56</v>
      </c>
      <c r="F53" s="843">
        <v>48</v>
      </c>
      <c r="G53" s="842">
        <v>8</v>
      </c>
      <c r="H53" s="249">
        <v>79</v>
      </c>
      <c r="I53" s="843">
        <v>57</v>
      </c>
      <c r="J53" s="842">
        <v>22</v>
      </c>
      <c r="K53" s="249">
        <v>97</v>
      </c>
      <c r="L53" s="841">
        <v>45.11</v>
      </c>
      <c r="M53" s="840">
        <v>55.437929505652797</v>
      </c>
    </row>
    <row r="54" spans="1:13" x14ac:dyDescent="0.2">
      <c r="A54" s="844" t="s">
        <v>757</v>
      </c>
      <c r="B54" s="249">
        <v>66</v>
      </c>
      <c r="C54" s="843">
        <v>56</v>
      </c>
      <c r="D54" s="842">
        <v>10</v>
      </c>
      <c r="E54" s="249">
        <v>66</v>
      </c>
      <c r="F54" s="843">
        <v>56</v>
      </c>
      <c r="G54" s="842">
        <v>10</v>
      </c>
      <c r="H54" s="249">
        <v>91</v>
      </c>
      <c r="I54" s="843">
        <v>65</v>
      </c>
      <c r="J54" s="842">
        <v>26</v>
      </c>
      <c r="K54" s="249">
        <v>94</v>
      </c>
      <c r="L54" s="841">
        <v>54.59</v>
      </c>
      <c r="M54" s="840">
        <v>56.140593515295798</v>
      </c>
    </row>
    <row r="55" spans="1:13" x14ac:dyDescent="0.2">
      <c r="A55" s="844" t="s">
        <v>756</v>
      </c>
      <c r="B55" s="249">
        <v>36</v>
      </c>
      <c r="C55" s="843">
        <v>32</v>
      </c>
      <c r="D55" s="842">
        <v>4</v>
      </c>
      <c r="E55" s="249">
        <v>37</v>
      </c>
      <c r="F55" s="843">
        <v>32</v>
      </c>
      <c r="G55" s="842">
        <v>5</v>
      </c>
      <c r="H55" s="249">
        <v>46</v>
      </c>
      <c r="I55" s="843">
        <v>34</v>
      </c>
      <c r="J55" s="842">
        <v>12</v>
      </c>
      <c r="K55" s="249">
        <v>43</v>
      </c>
      <c r="L55" s="841">
        <v>18.23</v>
      </c>
      <c r="M55" s="840">
        <v>58.476412506856803</v>
      </c>
    </row>
    <row r="56" spans="1:13" x14ac:dyDescent="0.2">
      <c r="A56" s="844" t="s">
        <v>755</v>
      </c>
      <c r="B56" s="249">
        <v>58</v>
      </c>
      <c r="C56" s="843">
        <v>51</v>
      </c>
      <c r="D56" s="842">
        <v>7</v>
      </c>
      <c r="E56" s="249">
        <v>62</v>
      </c>
      <c r="F56" s="843">
        <v>51</v>
      </c>
      <c r="G56" s="842">
        <v>11</v>
      </c>
      <c r="H56" s="249">
        <v>101</v>
      </c>
      <c r="I56" s="843">
        <v>67</v>
      </c>
      <c r="J56" s="842">
        <v>34</v>
      </c>
      <c r="K56" s="249">
        <v>104</v>
      </c>
      <c r="L56" s="841">
        <v>47.68</v>
      </c>
      <c r="M56" s="840">
        <v>57.062080536912802</v>
      </c>
    </row>
    <row r="57" spans="1:13" x14ac:dyDescent="0.2">
      <c r="A57" s="844" t="s">
        <v>754</v>
      </c>
      <c r="B57" s="249">
        <v>34</v>
      </c>
      <c r="C57" s="843">
        <v>26</v>
      </c>
      <c r="D57" s="842">
        <v>8</v>
      </c>
      <c r="E57" s="249">
        <v>34</v>
      </c>
      <c r="F57" s="843">
        <v>26</v>
      </c>
      <c r="G57" s="842">
        <v>8</v>
      </c>
      <c r="H57" s="249">
        <v>42</v>
      </c>
      <c r="I57" s="843">
        <v>27</v>
      </c>
      <c r="J57" s="842">
        <v>15</v>
      </c>
      <c r="K57" s="249">
        <v>52</v>
      </c>
      <c r="L57" s="841">
        <v>22.18</v>
      </c>
      <c r="M57" s="840">
        <v>51.356176735798002</v>
      </c>
    </row>
    <row r="58" spans="1:13" x14ac:dyDescent="0.2">
      <c r="A58" s="844" t="s">
        <v>753</v>
      </c>
      <c r="B58" s="249">
        <v>50</v>
      </c>
      <c r="C58" s="843">
        <v>43</v>
      </c>
      <c r="D58" s="842">
        <v>7</v>
      </c>
      <c r="E58" s="249">
        <v>50</v>
      </c>
      <c r="F58" s="843">
        <v>43</v>
      </c>
      <c r="G58" s="842">
        <v>7</v>
      </c>
      <c r="H58" s="249">
        <v>81</v>
      </c>
      <c r="I58" s="843">
        <v>49</v>
      </c>
      <c r="J58" s="842">
        <v>32</v>
      </c>
      <c r="K58" s="249">
        <v>63</v>
      </c>
      <c r="L58" s="841">
        <v>35.909999999999997</v>
      </c>
      <c r="M58" s="840">
        <v>57.196184906711203</v>
      </c>
    </row>
    <row r="59" spans="1:13" x14ac:dyDescent="0.2">
      <c r="A59" s="844" t="s">
        <v>752</v>
      </c>
      <c r="B59" s="249">
        <v>53</v>
      </c>
      <c r="C59" s="843">
        <v>44</v>
      </c>
      <c r="D59" s="842">
        <v>9</v>
      </c>
      <c r="E59" s="249">
        <v>53</v>
      </c>
      <c r="F59" s="843">
        <v>44</v>
      </c>
      <c r="G59" s="842">
        <v>9</v>
      </c>
      <c r="H59" s="249">
        <v>72</v>
      </c>
      <c r="I59" s="843">
        <v>51</v>
      </c>
      <c r="J59" s="842">
        <v>21</v>
      </c>
      <c r="K59" s="249">
        <v>80</v>
      </c>
      <c r="L59" s="841">
        <v>39.61</v>
      </c>
      <c r="M59" s="840">
        <v>52.971598081292598</v>
      </c>
    </row>
    <row r="60" spans="1:13" x14ac:dyDescent="0.2">
      <c r="A60" s="844" t="s">
        <v>751</v>
      </c>
      <c r="B60" s="249">
        <v>59</v>
      </c>
      <c r="C60" s="843">
        <v>50</v>
      </c>
      <c r="D60" s="842">
        <v>9</v>
      </c>
      <c r="E60" s="249">
        <v>59</v>
      </c>
      <c r="F60" s="843">
        <v>50</v>
      </c>
      <c r="G60" s="842">
        <v>9</v>
      </c>
      <c r="H60" s="249">
        <v>71</v>
      </c>
      <c r="I60" s="843">
        <v>51</v>
      </c>
      <c r="J60" s="842">
        <v>20</v>
      </c>
      <c r="K60" s="249">
        <v>73</v>
      </c>
      <c r="L60" s="841">
        <v>34.159999999999997</v>
      </c>
      <c r="M60" s="840">
        <v>55.584309133489498</v>
      </c>
    </row>
    <row r="61" spans="1:13" x14ac:dyDescent="0.2">
      <c r="A61" s="844" t="s">
        <v>750</v>
      </c>
      <c r="B61" s="249">
        <v>121</v>
      </c>
      <c r="C61" s="843">
        <v>101</v>
      </c>
      <c r="D61" s="842">
        <v>20</v>
      </c>
      <c r="E61" s="249">
        <v>121</v>
      </c>
      <c r="F61" s="843">
        <v>101</v>
      </c>
      <c r="G61" s="842">
        <v>20</v>
      </c>
      <c r="H61" s="249">
        <v>165</v>
      </c>
      <c r="I61" s="843">
        <v>117</v>
      </c>
      <c r="J61" s="842">
        <v>48</v>
      </c>
      <c r="K61" s="249">
        <v>275</v>
      </c>
      <c r="L61" s="841">
        <v>137.09</v>
      </c>
      <c r="M61" s="840">
        <v>52.794842803997398</v>
      </c>
    </row>
    <row r="62" spans="1:13" x14ac:dyDescent="0.2">
      <c r="A62" s="844" t="s">
        <v>749</v>
      </c>
      <c r="B62" s="249">
        <v>54</v>
      </c>
      <c r="C62" s="843">
        <v>46</v>
      </c>
      <c r="D62" s="842">
        <v>8</v>
      </c>
      <c r="E62" s="249">
        <v>55</v>
      </c>
      <c r="F62" s="843">
        <v>47</v>
      </c>
      <c r="G62" s="842">
        <v>8</v>
      </c>
      <c r="H62" s="249">
        <v>87</v>
      </c>
      <c r="I62" s="843">
        <v>59</v>
      </c>
      <c r="J62" s="842">
        <v>28</v>
      </c>
      <c r="K62" s="249">
        <v>150</v>
      </c>
      <c r="L62" s="841">
        <v>63.11</v>
      </c>
      <c r="M62" s="840">
        <v>51.262636666138498</v>
      </c>
    </row>
    <row r="63" spans="1:13" x14ac:dyDescent="0.2">
      <c r="A63" s="844" t="s">
        <v>748</v>
      </c>
      <c r="B63" s="249">
        <v>123</v>
      </c>
      <c r="C63" s="843">
        <v>104</v>
      </c>
      <c r="D63" s="842">
        <v>19</v>
      </c>
      <c r="E63" s="249">
        <v>125</v>
      </c>
      <c r="F63" s="843">
        <v>106</v>
      </c>
      <c r="G63" s="842">
        <v>19</v>
      </c>
      <c r="H63" s="249">
        <v>172</v>
      </c>
      <c r="I63" s="843">
        <v>121</v>
      </c>
      <c r="J63" s="842">
        <v>51</v>
      </c>
      <c r="K63" s="249">
        <v>190</v>
      </c>
      <c r="L63" s="841">
        <v>89.32</v>
      </c>
      <c r="M63" s="840">
        <v>55.003806538289297</v>
      </c>
    </row>
    <row r="64" spans="1:13" ht="13.5" thickBot="1" x14ac:dyDescent="0.25">
      <c r="A64" s="839" t="s">
        <v>747</v>
      </c>
      <c r="B64" s="836">
        <v>37</v>
      </c>
      <c r="C64" s="838">
        <v>31</v>
      </c>
      <c r="D64" s="837">
        <v>6</v>
      </c>
      <c r="E64" s="836">
        <v>37</v>
      </c>
      <c r="F64" s="838">
        <v>31</v>
      </c>
      <c r="G64" s="837">
        <v>6</v>
      </c>
      <c r="H64" s="836">
        <v>49</v>
      </c>
      <c r="I64" s="838">
        <v>38</v>
      </c>
      <c r="J64" s="837">
        <v>11</v>
      </c>
      <c r="K64" s="836">
        <v>59</v>
      </c>
      <c r="L64" s="835">
        <v>37.590000000000003</v>
      </c>
      <c r="M64" s="834">
        <v>52.053072625698299</v>
      </c>
    </row>
    <row r="65" spans="1:13" ht="13.5" thickBot="1" x14ac:dyDescent="0.25">
      <c r="A65" s="245" t="s">
        <v>746</v>
      </c>
      <c r="B65" s="243">
        <v>1037</v>
      </c>
      <c r="C65" s="833">
        <v>889</v>
      </c>
      <c r="D65" s="244">
        <v>148</v>
      </c>
      <c r="E65" s="243">
        <v>1060</v>
      </c>
      <c r="F65" s="833">
        <v>906</v>
      </c>
      <c r="G65" s="244">
        <v>154</v>
      </c>
      <c r="H65" s="243">
        <v>1526</v>
      </c>
      <c r="I65" s="833">
        <v>1071</v>
      </c>
      <c r="J65" s="244">
        <v>455</v>
      </c>
      <c r="K65" s="243">
        <v>2156</v>
      </c>
      <c r="L65" s="832">
        <v>1046.58</v>
      </c>
      <c r="M65" s="242">
        <v>53.869517858166603</v>
      </c>
    </row>
    <row r="67" spans="1:13" ht="13.5" thickBot="1" x14ac:dyDescent="0.25">
      <c r="A67" s="261" t="s">
        <v>1249</v>
      </c>
      <c r="B67" s="261"/>
    </row>
    <row r="68" spans="1:13" x14ac:dyDescent="0.2">
      <c r="A68" s="1243" t="s">
        <v>764</v>
      </c>
      <c r="B68" s="1245" t="s">
        <v>1188</v>
      </c>
      <c r="C68" s="1246"/>
      <c r="D68" s="1247"/>
      <c r="E68" s="1245" t="s">
        <v>1187</v>
      </c>
      <c r="F68" s="1246"/>
      <c r="G68" s="1247"/>
      <c r="H68" s="1245" t="s">
        <v>1186</v>
      </c>
      <c r="I68" s="1246"/>
      <c r="J68" s="1247"/>
      <c r="K68" s="1248" t="s">
        <v>1193</v>
      </c>
      <c r="L68" s="1249"/>
      <c r="M68" s="1250"/>
    </row>
    <row r="69" spans="1:13" ht="26.25" thickBot="1" x14ac:dyDescent="0.25">
      <c r="A69" s="1244"/>
      <c r="B69" s="260" t="s">
        <v>746</v>
      </c>
      <c r="C69" s="813" t="s">
        <v>1853</v>
      </c>
      <c r="D69" s="259" t="s">
        <v>1081</v>
      </c>
      <c r="E69" s="260" t="s">
        <v>746</v>
      </c>
      <c r="F69" s="813" t="s">
        <v>1853</v>
      </c>
      <c r="G69" s="259" t="s">
        <v>1081</v>
      </c>
      <c r="H69" s="260" t="s">
        <v>746</v>
      </c>
      <c r="I69" s="813" t="s">
        <v>1853</v>
      </c>
      <c r="J69" s="259" t="s">
        <v>1081</v>
      </c>
      <c r="K69" s="850" t="s">
        <v>687</v>
      </c>
      <c r="L69" s="849" t="s">
        <v>1192</v>
      </c>
      <c r="M69" s="848" t="s">
        <v>1191</v>
      </c>
    </row>
    <row r="70" spans="1:13" x14ac:dyDescent="0.2">
      <c r="A70" s="258" t="s">
        <v>760</v>
      </c>
      <c r="B70" s="257">
        <v>23</v>
      </c>
      <c r="C70" s="256">
        <v>14</v>
      </c>
      <c r="D70" s="255">
        <v>9</v>
      </c>
      <c r="E70" s="257">
        <v>23</v>
      </c>
      <c r="F70" s="256">
        <v>14</v>
      </c>
      <c r="G70" s="255">
        <v>9</v>
      </c>
      <c r="H70" s="257">
        <v>28</v>
      </c>
      <c r="I70" s="256">
        <v>15</v>
      </c>
      <c r="J70" s="255">
        <v>13</v>
      </c>
      <c r="K70" s="847">
        <v>77</v>
      </c>
      <c r="L70" s="846">
        <v>38.85</v>
      </c>
      <c r="M70" s="845">
        <v>47.379794079794102</v>
      </c>
    </row>
    <row r="71" spans="1:13" x14ac:dyDescent="0.2">
      <c r="A71" s="844" t="s">
        <v>759</v>
      </c>
      <c r="B71" s="249">
        <v>8</v>
      </c>
      <c r="C71" s="843">
        <v>6</v>
      </c>
      <c r="D71" s="842">
        <v>2</v>
      </c>
      <c r="E71" s="249">
        <v>9</v>
      </c>
      <c r="F71" s="843">
        <v>7</v>
      </c>
      <c r="G71" s="842">
        <v>2</v>
      </c>
      <c r="H71" s="249">
        <v>10</v>
      </c>
      <c r="I71" s="843">
        <v>8</v>
      </c>
      <c r="J71" s="842">
        <v>2</v>
      </c>
      <c r="K71" s="249">
        <v>26</v>
      </c>
      <c r="L71" s="841">
        <v>10.36</v>
      </c>
      <c r="M71" s="840">
        <v>47.488416988417001</v>
      </c>
    </row>
    <row r="72" spans="1:13" x14ac:dyDescent="0.2">
      <c r="A72" s="844" t="s">
        <v>758</v>
      </c>
      <c r="B72" s="249">
        <v>4</v>
      </c>
      <c r="C72" s="843">
        <v>3</v>
      </c>
      <c r="D72" s="842">
        <v>1</v>
      </c>
      <c r="E72" s="249">
        <v>4</v>
      </c>
      <c r="F72" s="843">
        <v>3</v>
      </c>
      <c r="G72" s="842">
        <v>1</v>
      </c>
      <c r="H72" s="249">
        <v>4</v>
      </c>
      <c r="I72" s="843">
        <v>3</v>
      </c>
      <c r="J72" s="842">
        <v>1</v>
      </c>
      <c r="K72" s="249">
        <v>6</v>
      </c>
      <c r="L72" s="841">
        <v>2.83</v>
      </c>
      <c r="M72" s="840">
        <v>52.902826855123699</v>
      </c>
    </row>
    <row r="73" spans="1:13" x14ac:dyDescent="0.2">
      <c r="A73" s="844" t="s">
        <v>757</v>
      </c>
      <c r="B73" s="249">
        <v>2</v>
      </c>
      <c r="C73" s="843">
        <v>1</v>
      </c>
      <c r="D73" s="842">
        <v>1</v>
      </c>
      <c r="E73" s="249">
        <v>2</v>
      </c>
      <c r="F73" s="843">
        <v>1</v>
      </c>
      <c r="G73" s="842">
        <v>1</v>
      </c>
      <c r="H73" s="249">
        <v>3</v>
      </c>
      <c r="I73" s="843">
        <v>2</v>
      </c>
      <c r="J73" s="842">
        <v>1</v>
      </c>
      <c r="K73" s="249">
        <v>3</v>
      </c>
      <c r="L73" s="841">
        <v>0.77</v>
      </c>
      <c r="M73" s="840">
        <v>62.110389610389603</v>
      </c>
    </row>
    <row r="74" spans="1:13" x14ac:dyDescent="0.2">
      <c r="A74" s="844" t="s">
        <v>756</v>
      </c>
      <c r="B74" s="249">
        <v>0</v>
      </c>
      <c r="C74" s="843">
        <v>0</v>
      </c>
      <c r="D74" s="842">
        <v>0</v>
      </c>
      <c r="E74" s="249">
        <v>0</v>
      </c>
      <c r="F74" s="843">
        <v>0</v>
      </c>
      <c r="G74" s="842">
        <v>0</v>
      </c>
      <c r="H74" s="249">
        <v>0</v>
      </c>
      <c r="I74" s="843">
        <v>0</v>
      </c>
      <c r="J74" s="842">
        <v>0</v>
      </c>
      <c r="K74" s="249">
        <v>0</v>
      </c>
      <c r="L74" s="841">
        <v>0</v>
      </c>
      <c r="M74" s="840">
        <v>0</v>
      </c>
    </row>
    <row r="75" spans="1:13" x14ac:dyDescent="0.2">
      <c r="A75" s="844" t="s">
        <v>755</v>
      </c>
      <c r="B75" s="249">
        <v>5</v>
      </c>
      <c r="C75" s="843">
        <v>3</v>
      </c>
      <c r="D75" s="842">
        <v>2</v>
      </c>
      <c r="E75" s="249">
        <v>5</v>
      </c>
      <c r="F75" s="843">
        <v>3</v>
      </c>
      <c r="G75" s="842">
        <v>2</v>
      </c>
      <c r="H75" s="249">
        <v>5</v>
      </c>
      <c r="I75" s="843">
        <v>3</v>
      </c>
      <c r="J75" s="842">
        <v>2</v>
      </c>
      <c r="K75" s="249">
        <v>7</v>
      </c>
      <c r="L75" s="841">
        <v>3.35</v>
      </c>
      <c r="M75" s="840">
        <v>47.882089552238803</v>
      </c>
    </row>
    <row r="76" spans="1:13" x14ac:dyDescent="0.2">
      <c r="A76" s="844" t="s">
        <v>754</v>
      </c>
      <c r="B76" s="249">
        <v>1</v>
      </c>
      <c r="C76" s="843">
        <v>0</v>
      </c>
      <c r="D76" s="842">
        <v>1</v>
      </c>
      <c r="E76" s="249">
        <v>1</v>
      </c>
      <c r="F76" s="843">
        <v>0</v>
      </c>
      <c r="G76" s="842">
        <v>1</v>
      </c>
      <c r="H76" s="249">
        <v>1</v>
      </c>
      <c r="I76" s="843">
        <v>0</v>
      </c>
      <c r="J76" s="842">
        <v>1</v>
      </c>
      <c r="K76" s="249">
        <v>4</v>
      </c>
      <c r="L76" s="841">
        <v>2.0099999999999998</v>
      </c>
      <c r="M76" s="840">
        <v>39.027363184079597</v>
      </c>
    </row>
    <row r="77" spans="1:13" x14ac:dyDescent="0.2">
      <c r="A77" s="844" t="s">
        <v>753</v>
      </c>
      <c r="B77" s="249">
        <v>3</v>
      </c>
      <c r="C77" s="843">
        <v>1</v>
      </c>
      <c r="D77" s="842">
        <v>2</v>
      </c>
      <c r="E77" s="249">
        <v>3</v>
      </c>
      <c r="F77" s="843">
        <v>1</v>
      </c>
      <c r="G77" s="842">
        <v>2</v>
      </c>
      <c r="H77" s="249">
        <v>4</v>
      </c>
      <c r="I77" s="843">
        <v>1</v>
      </c>
      <c r="J77" s="842">
        <v>3</v>
      </c>
      <c r="K77" s="249">
        <v>5</v>
      </c>
      <c r="L77" s="841">
        <v>2.33</v>
      </c>
      <c r="M77" s="840">
        <v>48.517167381974197</v>
      </c>
    </row>
    <row r="78" spans="1:13" x14ac:dyDescent="0.2">
      <c r="A78" s="844" t="s">
        <v>752</v>
      </c>
      <c r="B78" s="249">
        <v>1</v>
      </c>
      <c r="C78" s="843">
        <v>0</v>
      </c>
      <c r="D78" s="842">
        <v>1</v>
      </c>
      <c r="E78" s="249">
        <v>1</v>
      </c>
      <c r="F78" s="843">
        <v>0</v>
      </c>
      <c r="G78" s="842">
        <v>1</v>
      </c>
      <c r="H78" s="249">
        <v>1</v>
      </c>
      <c r="I78" s="843">
        <v>0</v>
      </c>
      <c r="J78" s="842">
        <v>1</v>
      </c>
      <c r="K78" s="249">
        <v>1</v>
      </c>
      <c r="L78" s="841">
        <v>0.33</v>
      </c>
      <c r="M78" s="840">
        <v>71.5</v>
      </c>
    </row>
    <row r="79" spans="1:13" x14ac:dyDescent="0.2">
      <c r="A79" s="844" t="s">
        <v>751</v>
      </c>
      <c r="B79" s="249">
        <v>3</v>
      </c>
      <c r="C79" s="843">
        <v>1</v>
      </c>
      <c r="D79" s="842">
        <v>2</v>
      </c>
      <c r="E79" s="249">
        <v>3</v>
      </c>
      <c r="F79" s="843">
        <v>1</v>
      </c>
      <c r="G79" s="842">
        <v>2</v>
      </c>
      <c r="H79" s="249">
        <v>3</v>
      </c>
      <c r="I79" s="843">
        <v>1</v>
      </c>
      <c r="J79" s="842">
        <v>2</v>
      </c>
      <c r="K79" s="249">
        <v>2</v>
      </c>
      <c r="L79" s="841">
        <v>0.54</v>
      </c>
      <c r="M79" s="840">
        <v>52.5</v>
      </c>
    </row>
    <row r="80" spans="1:13" x14ac:dyDescent="0.2">
      <c r="A80" s="844" t="s">
        <v>750</v>
      </c>
      <c r="B80" s="249">
        <v>13</v>
      </c>
      <c r="C80" s="843">
        <v>9</v>
      </c>
      <c r="D80" s="842">
        <v>4</v>
      </c>
      <c r="E80" s="249">
        <v>13</v>
      </c>
      <c r="F80" s="843">
        <v>9</v>
      </c>
      <c r="G80" s="842">
        <v>4</v>
      </c>
      <c r="H80" s="249">
        <v>14</v>
      </c>
      <c r="I80" s="843">
        <v>9</v>
      </c>
      <c r="J80" s="842">
        <v>5</v>
      </c>
      <c r="K80" s="249">
        <v>26</v>
      </c>
      <c r="L80" s="841">
        <v>14.67</v>
      </c>
      <c r="M80" s="840">
        <v>48.236877982276802</v>
      </c>
    </row>
    <row r="81" spans="1:13" x14ac:dyDescent="0.2">
      <c r="A81" s="844" t="s">
        <v>749</v>
      </c>
      <c r="B81" s="249">
        <v>3</v>
      </c>
      <c r="C81" s="843">
        <v>1</v>
      </c>
      <c r="D81" s="842">
        <v>2</v>
      </c>
      <c r="E81" s="249">
        <v>3</v>
      </c>
      <c r="F81" s="843">
        <v>1</v>
      </c>
      <c r="G81" s="842">
        <v>2</v>
      </c>
      <c r="H81" s="249">
        <v>6</v>
      </c>
      <c r="I81" s="843">
        <v>1</v>
      </c>
      <c r="J81" s="842">
        <v>5</v>
      </c>
      <c r="K81" s="249">
        <v>12</v>
      </c>
      <c r="L81" s="841">
        <v>4.17</v>
      </c>
      <c r="M81" s="840">
        <v>41.3848920863309</v>
      </c>
    </row>
    <row r="82" spans="1:13" x14ac:dyDescent="0.2">
      <c r="A82" s="844" t="s">
        <v>748</v>
      </c>
      <c r="B82" s="249">
        <v>9</v>
      </c>
      <c r="C82" s="843">
        <v>4</v>
      </c>
      <c r="D82" s="842">
        <v>5</v>
      </c>
      <c r="E82" s="249">
        <v>9</v>
      </c>
      <c r="F82" s="843">
        <v>4</v>
      </c>
      <c r="G82" s="842">
        <v>5</v>
      </c>
      <c r="H82" s="249">
        <v>11</v>
      </c>
      <c r="I82" s="843">
        <v>5</v>
      </c>
      <c r="J82" s="842">
        <v>6</v>
      </c>
      <c r="K82" s="249">
        <v>23</v>
      </c>
      <c r="L82" s="841">
        <v>13.72</v>
      </c>
      <c r="M82" s="840">
        <v>43.457725947521901</v>
      </c>
    </row>
    <row r="83" spans="1:13" ht="13.5" thickBot="1" x14ac:dyDescent="0.25">
      <c r="A83" s="839" t="s">
        <v>747</v>
      </c>
      <c r="B83" s="836">
        <v>6</v>
      </c>
      <c r="C83" s="838">
        <v>3</v>
      </c>
      <c r="D83" s="837">
        <v>3</v>
      </c>
      <c r="E83" s="836">
        <v>6</v>
      </c>
      <c r="F83" s="838">
        <v>3</v>
      </c>
      <c r="G83" s="837">
        <v>3</v>
      </c>
      <c r="H83" s="836">
        <v>6</v>
      </c>
      <c r="I83" s="838">
        <v>3</v>
      </c>
      <c r="J83" s="837">
        <v>3</v>
      </c>
      <c r="K83" s="836">
        <v>9</v>
      </c>
      <c r="L83" s="835">
        <v>3.89</v>
      </c>
      <c r="M83" s="834">
        <v>55.805912596401001</v>
      </c>
    </row>
    <row r="84" spans="1:13" ht="13.5" thickBot="1" x14ac:dyDescent="0.25">
      <c r="A84" s="245" t="s">
        <v>746</v>
      </c>
      <c r="B84" s="243">
        <v>81</v>
      </c>
      <c r="C84" s="833">
        <v>46</v>
      </c>
      <c r="D84" s="244">
        <v>35</v>
      </c>
      <c r="E84" s="243">
        <v>82</v>
      </c>
      <c r="F84" s="833">
        <v>47</v>
      </c>
      <c r="G84" s="244">
        <v>35</v>
      </c>
      <c r="H84" s="243">
        <v>96</v>
      </c>
      <c r="I84" s="833">
        <v>51</v>
      </c>
      <c r="J84" s="244">
        <v>45</v>
      </c>
      <c r="K84" s="243">
        <v>191</v>
      </c>
      <c r="L84" s="832">
        <v>97.82</v>
      </c>
      <c r="M84" s="242">
        <v>47.307299120834202</v>
      </c>
    </row>
    <row r="86" spans="1:13" ht="13.5" thickBot="1" x14ac:dyDescent="0.25">
      <c r="A86" s="261" t="s">
        <v>1248</v>
      </c>
      <c r="B86" s="261"/>
    </row>
    <row r="87" spans="1:13" x14ac:dyDescent="0.2">
      <c r="A87" s="1243" t="s">
        <v>764</v>
      </c>
      <c r="B87" s="1245" t="s">
        <v>1188</v>
      </c>
      <c r="C87" s="1246"/>
      <c r="D87" s="1247"/>
      <c r="E87" s="1245" t="s">
        <v>1187</v>
      </c>
      <c r="F87" s="1246"/>
      <c r="G87" s="1247"/>
      <c r="H87" s="1245" t="s">
        <v>1186</v>
      </c>
      <c r="I87" s="1246"/>
      <c r="J87" s="1247"/>
      <c r="K87" s="1248" t="s">
        <v>1193</v>
      </c>
      <c r="L87" s="1249"/>
      <c r="M87" s="1250"/>
    </row>
    <row r="88" spans="1:13" ht="26.25" thickBot="1" x14ac:dyDescent="0.25">
      <c r="A88" s="1244"/>
      <c r="B88" s="260" t="s">
        <v>746</v>
      </c>
      <c r="C88" s="813" t="s">
        <v>1853</v>
      </c>
      <c r="D88" s="259" t="s">
        <v>1081</v>
      </c>
      <c r="E88" s="260" t="s">
        <v>746</v>
      </c>
      <c r="F88" s="813" t="s">
        <v>1853</v>
      </c>
      <c r="G88" s="259" t="s">
        <v>1081</v>
      </c>
      <c r="H88" s="260" t="s">
        <v>746</v>
      </c>
      <c r="I88" s="813" t="s">
        <v>1853</v>
      </c>
      <c r="J88" s="259" t="s">
        <v>1081</v>
      </c>
      <c r="K88" s="850" t="s">
        <v>687</v>
      </c>
      <c r="L88" s="849" t="s">
        <v>1192</v>
      </c>
      <c r="M88" s="848" t="s">
        <v>1191</v>
      </c>
    </row>
    <row r="89" spans="1:13" x14ac:dyDescent="0.2">
      <c r="A89" s="258" t="s">
        <v>760</v>
      </c>
      <c r="B89" s="257">
        <v>58</v>
      </c>
      <c r="C89" s="256">
        <v>47</v>
      </c>
      <c r="D89" s="255">
        <v>11</v>
      </c>
      <c r="E89" s="257">
        <v>58</v>
      </c>
      <c r="F89" s="256">
        <v>47</v>
      </c>
      <c r="G89" s="255">
        <v>11</v>
      </c>
      <c r="H89" s="257">
        <v>74</v>
      </c>
      <c r="I89" s="256">
        <v>56</v>
      </c>
      <c r="J89" s="255">
        <v>18</v>
      </c>
      <c r="K89" s="847">
        <v>171</v>
      </c>
      <c r="L89" s="846">
        <v>85.27</v>
      </c>
      <c r="M89" s="845">
        <v>50.546206168640801</v>
      </c>
    </row>
    <row r="90" spans="1:13" x14ac:dyDescent="0.2">
      <c r="A90" s="844" t="s">
        <v>759</v>
      </c>
      <c r="B90" s="249">
        <v>55</v>
      </c>
      <c r="C90" s="843">
        <v>40</v>
      </c>
      <c r="D90" s="842">
        <v>15</v>
      </c>
      <c r="E90" s="249">
        <v>56</v>
      </c>
      <c r="F90" s="843">
        <v>41</v>
      </c>
      <c r="G90" s="842">
        <v>15</v>
      </c>
      <c r="H90" s="249">
        <v>64</v>
      </c>
      <c r="I90" s="843">
        <v>43</v>
      </c>
      <c r="J90" s="842">
        <v>21</v>
      </c>
      <c r="K90" s="249">
        <v>79</v>
      </c>
      <c r="L90" s="841">
        <v>41.69</v>
      </c>
      <c r="M90" s="840">
        <v>50.365195490525302</v>
      </c>
    </row>
    <row r="91" spans="1:13" x14ac:dyDescent="0.2">
      <c r="A91" s="844" t="s">
        <v>758</v>
      </c>
      <c r="B91" s="249">
        <v>23</v>
      </c>
      <c r="C91" s="843">
        <v>18</v>
      </c>
      <c r="D91" s="842">
        <v>5</v>
      </c>
      <c r="E91" s="249">
        <v>23</v>
      </c>
      <c r="F91" s="843">
        <v>18</v>
      </c>
      <c r="G91" s="842">
        <v>5</v>
      </c>
      <c r="H91" s="249">
        <v>26</v>
      </c>
      <c r="I91" s="843">
        <v>19</v>
      </c>
      <c r="J91" s="842">
        <v>7</v>
      </c>
      <c r="K91" s="249">
        <v>32</v>
      </c>
      <c r="L91" s="841">
        <v>19.75</v>
      </c>
      <c r="M91" s="840">
        <v>52.944556962025302</v>
      </c>
    </row>
    <row r="92" spans="1:13" x14ac:dyDescent="0.2">
      <c r="A92" s="844" t="s">
        <v>757</v>
      </c>
      <c r="B92" s="249">
        <v>26</v>
      </c>
      <c r="C92" s="843">
        <v>20</v>
      </c>
      <c r="D92" s="842">
        <v>6</v>
      </c>
      <c r="E92" s="249">
        <v>26</v>
      </c>
      <c r="F92" s="843">
        <v>20</v>
      </c>
      <c r="G92" s="842">
        <v>6</v>
      </c>
      <c r="H92" s="249">
        <v>32</v>
      </c>
      <c r="I92" s="843">
        <v>25</v>
      </c>
      <c r="J92" s="842">
        <v>7</v>
      </c>
      <c r="K92" s="249">
        <v>32</v>
      </c>
      <c r="L92" s="841">
        <v>21.03</v>
      </c>
      <c r="M92" s="840">
        <v>54.399667142177798</v>
      </c>
    </row>
    <row r="93" spans="1:13" x14ac:dyDescent="0.2">
      <c r="A93" s="844" t="s">
        <v>756</v>
      </c>
      <c r="B93" s="249">
        <v>11</v>
      </c>
      <c r="C93" s="843">
        <v>10</v>
      </c>
      <c r="D93" s="842">
        <v>1</v>
      </c>
      <c r="E93" s="249">
        <v>11</v>
      </c>
      <c r="F93" s="843">
        <v>10</v>
      </c>
      <c r="G93" s="842">
        <v>1</v>
      </c>
      <c r="H93" s="249">
        <v>11</v>
      </c>
      <c r="I93" s="843">
        <v>10</v>
      </c>
      <c r="J93" s="842">
        <v>1</v>
      </c>
      <c r="K93" s="249">
        <v>11</v>
      </c>
      <c r="L93" s="841">
        <v>7.17</v>
      </c>
      <c r="M93" s="840">
        <v>59.435843793584397</v>
      </c>
    </row>
    <row r="94" spans="1:13" x14ac:dyDescent="0.2">
      <c r="A94" s="844" t="s">
        <v>755</v>
      </c>
      <c r="B94" s="249">
        <v>31</v>
      </c>
      <c r="C94" s="843">
        <v>27</v>
      </c>
      <c r="D94" s="842">
        <v>4</v>
      </c>
      <c r="E94" s="249">
        <v>35</v>
      </c>
      <c r="F94" s="843">
        <v>27</v>
      </c>
      <c r="G94" s="842">
        <v>8</v>
      </c>
      <c r="H94" s="249">
        <v>39</v>
      </c>
      <c r="I94" s="843">
        <v>30</v>
      </c>
      <c r="J94" s="842">
        <v>9</v>
      </c>
      <c r="K94" s="249">
        <v>43</v>
      </c>
      <c r="L94" s="841">
        <v>23.71</v>
      </c>
      <c r="M94" s="840">
        <v>55.636651202024503</v>
      </c>
    </row>
    <row r="95" spans="1:13" x14ac:dyDescent="0.2">
      <c r="A95" s="844" t="s">
        <v>754</v>
      </c>
      <c r="B95" s="249">
        <v>17</v>
      </c>
      <c r="C95" s="843">
        <v>12</v>
      </c>
      <c r="D95" s="842">
        <v>5</v>
      </c>
      <c r="E95" s="249">
        <v>17</v>
      </c>
      <c r="F95" s="843">
        <v>12</v>
      </c>
      <c r="G95" s="842">
        <v>5</v>
      </c>
      <c r="H95" s="249">
        <v>18</v>
      </c>
      <c r="I95" s="843">
        <v>13</v>
      </c>
      <c r="J95" s="842">
        <v>5</v>
      </c>
      <c r="K95" s="249">
        <v>18</v>
      </c>
      <c r="L95" s="841">
        <v>10.37</v>
      </c>
      <c r="M95" s="840">
        <v>48.960945033751202</v>
      </c>
    </row>
    <row r="96" spans="1:13" x14ac:dyDescent="0.2">
      <c r="A96" s="844" t="s">
        <v>753</v>
      </c>
      <c r="B96" s="249">
        <v>24</v>
      </c>
      <c r="C96" s="843">
        <v>19</v>
      </c>
      <c r="D96" s="842">
        <v>5</v>
      </c>
      <c r="E96" s="249">
        <v>24</v>
      </c>
      <c r="F96" s="843">
        <v>19</v>
      </c>
      <c r="G96" s="842">
        <v>5</v>
      </c>
      <c r="H96" s="249">
        <v>28</v>
      </c>
      <c r="I96" s="843">
        <v>22</v>
      </c>
      <c r="J96" s="842">
        <v>6</v>
      </c>
      <c r="K96" s="249">
        <v>25</v>
      </c>
      <c r="L96" s="841">
        <v>16.97</v>
      </c>
      <c r="M96" s="840">
        <v>54.7804949911609</v>
      </c>
    </row>
    <row r="97" spans="1:13" x14ac:dyDescent="0.2">
      <c r="A97" s="844" t="s">
        <v>752</v>
      </c>
      <c r="B97" s="249">
        <v>22</v>
      </c>
      <c r="C97" s="843">
        <v>18</v>
      </c>
      <c r="D97" s="842">
        <v>4</v>
      </c>
      <c r="E97" s="249">
        <v>22</v>
      </c>
      <c r="F97" s="843">
        <v>18</v>
      </c>
      <c r="G97" s="842">
        <v>4</v>
      </c>
      <c r="H97" s="249">
        <v>29</v>
      </c>
      <c r="I97" s="843">
        <v>24</v>
      </c>
      <c r="J97" s="842">
        <v>5</v>
      </c>
      <c r="K97" s="249">
        <v>27</v>
      </c>
      <c r="L97" s="841">
        <v>13.87</v>
      </c>
      <c r="M97" s="840">
        <v>52.786950252343203</v>
      </c>
    </row>
    <row r="98" spans="1:13" x14ac:dyDescent="0.2">
      <c r="A98" s="844" t="s">
        <v>751</v>
      </c>
      <c r="B98" s="249">
        <v>23</v>
      </c>
      <c r="C98" s="843">
        <v>17</v>
      </c>
      <c r="D98" s="842">
        <v>6</v>
      </c>
      <c r="E98" s="249">
        <v>23</v>
      </c>
      <c r="F98" s="843">
        <v>17</v>
      </c>
      <c r="G98" s="842">
        <v>6</v>
      </c>
      <c r="H98" s="249">
        <v>25</v>
      </c>
      <c r="I98" s="843">
        <v>19</v>
      </c>
      <c r="J98" s="842">
        <v>6</v>
      </c>
      <c r="K98" s="249">
        <v>23</v>
      </c>
      <c r="L98" s="841">
        <v>15.3</v>
      </c>
      <c r="M98" s="840">
        <v>52.912418300653599</v>
      </c>
    </row>
    <row r="99" spans="1:13" x14ac:dyDescent="0.2">
      <c r="A99" s="844" t="s">
        <v>750</v>
      </c>
      <c r="B99" s="249">
        <v>45</v>
      </c>
      <c r="C99" s="843">
        <v>34</v>
      </c>
      <c r="D99" s="842">
        <v>11</v>
      </c>
      <c r="E99" s="249">
        <v>45</v>
      </c>
      <c r="F99" s="843">
        <v>34</v>
      </c>
      <c r="G99" s="842">
        <v>11</v>
      </c>
      <c r="H99" s="249">
        <v>50</v>
      </c>
      <c r="I99" s="843">
        <v>36</v>
      </c>
      <c r="J99" s="842">
        <v>14</v>
      </c>
      <c r="K99" s="249">
        <v>62</v>
      </c>
      <c r="L99" s="841">
        <v>39.89</v>
      </c>
      <c r="M99" s="840">
        <v>49.979568814239201</v>
      </c>
    </row>
    <row r="100" spans="1:13" x14ac:dyDescent="0.2">
      <c r="A100" s="844" t="s">
        <v>749</v>
      </c>
      <c r="B100" s="249">
        <v>28</v>
      </c>
      <c r="C100" s="843">
        <v>22</v>
      </c>
      <c r="D100" s="842">
        <v>6</v>
      </c>
      <c r="E100" s="249">
        <v>28</v>
      </c>
      <c r="F100" s="843">
        <v>22</v>
      </c>
      <c r="G100" s="842">
        <v>6</v>
      </c>
      <c r="H100" s="249">
        <v>32</v>
      </c>
      <c r="I100" s="843">
        <v>23</v>
      </c>
      <c r="J100" s="842">
        <v>9</v>
      </c>
      <c r="K100" s="249">
        <v>43</v>
      </c>
      <c r="L100" s="841">
        <v>22.7</v>
      </c>
      <c r="M100" s="840">
        <v>51.003083700440499</v>
      </c>
    </row>
    <row r="101" spans="1:13" x14ac:dyDescent="0.2">
      <c r="A101" s="844" t="s">
        <v>748</v>
      </c>
      <c r="B101" s="249">
        <v>50</v>
      </c>
      <c r="C101" s="843">
        <v>34</v>
      </c>
      <c r="D101" s="842">
        <v>16</v>
      </c>
      <c r="E101" s="249">
        <v>50</v>
      </c>
      <c r="F101" s="843">
        <v>34</v>
      </c>
      <c r="G101" s="842">
        <v>16</v>
      </c>
      <c r="H101" s="249">
        <v>58</v>
      </c>
      <c r="I101" s="843">
        <v>37</v>
      </c>
      <c r="J101" s="842">
        <v>21</v>
      </c>
      <c r="K101" s="249">
        <v>63</v>
      </c>
      <c r="L101" s="841">
        <v>44.59</v>
      </c>
      <c r="M101" s="840">
        <v>50.445727741646103</v>
      </c>
    </row>
    <row r="102" spans="1:13" ht="13.5" thickBot="1" x14ac:dyDescent="0.25">
      <c r="A102" s="839" t="s">
        <v>747</v>
      </c>
      <c r="B102" s="836">
        <v>24</v>
      </c>
      <c r="C102" s="838">
        <v>21</v>
      </c>
      <c r="D102" s="837">
        <v>3</v>
      </c>
      <c r="E102" s="836">
        <v>24</v>
      </c>
      <c r="F102" s="838">
        <v>21</v>
      </c>
      <c r="G102" s="837">
        <v>3</v>
      </c>
      <c r="H102" s="836">
        <v>24</v>
      </c>
      <c r="I102" s="838">
        <v>21</v>
      </c>
      <c r="J102" s="837">
        <v>3</v>
      </c>
      <c r="K102" s="836">
        <v>29</v>
      </c>
      <c r="L102" s="835">
        <v>23.13</v>
      </c>
      <c r="M102" s="834">
        <v>51.706658019887598</v>
      </c>
    </row>
    <row r="103" spans="1:13" ht="13.5" thickBot="1" x14ac:dyDescent="0.25">
      <c r="A103" s="245" t="s">
        <v>746</v>
      </c>
      <c r="B103" s="243">
        <v>435</v>
      </c>
      <c r="C103" s="833">
        <v>337</v>
      </c>
      <c r="D103" s="244">
        <v>98</v>
      </c>
      <c r="E103" s="243">
        <v>442</v>
      </c>
      <c r="F103" s="833">
        <v>340</v>
      </c>
      <c r="G103" s="244">
        <v>102</v>
      </c>
      <c r="H103" s="243">
        <v>510</v>
      </c>
      <c r="I103" s="833">
        <v>378</v>
      </c>
      <c r="J103" s="244">
        <v>132</v>
      </c>
      <c r="K103" s="243">
        <v>639</v>
      </c>
      <c r="L103" s="832">
        <v>385.44</v>
      </c>
      <c r="M103" s="242">
        <v>51.6828819012038</v>
      </c>
    </row>
    <row r="105" spans="1:13" ht="13.5" thickBot="1" x14ac:dyDescent="0.25">
      <c r="A105" s="261" t="s">
        <v>1247</v>
      </c>
      <c r="B105" s="261"/>
    </row>
    <row r="106" spans="1:13" x14ac:dyDescent="0.2">
      <c r="A106" s="1243" t="s">
        <v>764</v>
      </c>
      <c r="B106" s="1245" t="s">
        <v>1188</v>
      </c>
      <c r="C106" s="1246"/>
      <c r="D106" s="1247"/>
      <c r="E106" s="1245" t="s">
        <v>1187</v>
      </c>
      <c r="F106" s="1246"/>
      <c r="G106" s="1247"/>
      <c r="H106" s="1245" t="s">
        <v>1186</v>
      </c>
      <c r="I106" s="1246"/>
      <c r="J106" s="1247"/>
      <c r="K106" s="1248" t="s">
        <v>1193</v>
      </c>
      <c r="L106" s="1249"/>
      <c r="M106" s="1250"/>
    </row>
    <row r="107" spans="1:13" ht="26.25" thickBot="1" x14ac:dyDescent="0.25">
      <c r="A107" s="1244"/>
      <c r="B107" s="260" t="s">
        <v>746</v>
      </c>
      <c r="C107" s="813" t="s">
        <v>1853</v>
      </c>
      <c r="D107" s="259" t="s">
        <v>1081</v>
      </c>
      <c r="E107" s="260" t="s">
        <v>746</v>
      </c>
      <c r="F107" s="813" t="s">
        <v>1853</v>
      </c>
      <c r="G107" s="259" t="s">
        <v>1081</v>
      </c>
      <c r="H107" s="260" t="s">
        <v>746</v>
      </c>
      <c r="I107" s="813" t="s">
        <v>1853</v>
      </c>
      <c r="J107" s="259" t="s">
        <v>1081</v>
      </c>
      <c r="K107" s="850" t="s">
        <v>687</v>
      </c>
      <c r="L107" s="849" t="s">
        <v>1192</v>
      </c>
      <c r="M107" s="848" t="s">
        <v>1191</v>
      </c>
    </row>
    <row r="108" spans="1:13" x14ac:dyDescent="0.2">
      <c r="A108" s="258" t="s">
        <v>760</v>
      </c>
      <c r="B108" s="257">
        <v>44</v>
      </c>
      <c r="C108" s="256">
        <v>35</v>
      </c>
      <c r="D108" s="255">
        <v>9</v>
      </c>
      <c r="E108" s="257">
        <v>44</v>
      </c>
      <c r="F108" s="256">
        <v>35</v>
      </c>
      <c r="G108" s="255">
        <v>9</v>
      </c>
      <c r="H108" s="257">
        <v>54</v>
      </c>
      <c r="I108" s="256">
        <v>37</v>
      </c>
      <c r="J108" s="255">
        <v>17</v>
      </c>
      <c r="K108" s="847">
        <v>135</v>
      </c>
      <c r="L108" s="846">
        <v>74.58</v>
      </c>
      <c r="M108" s="845">
        <v>50.9096272459104</v>
      </c>
    </row>
    <row r="109" spans="1:13" x14ac:dyDescent="0.2">
      <c r="A109" s="844" t="s">
        <v>759</v>
      </c>
      <c r="B109" s="249">
        <v>21</v>
      </c>
      <c r="C109" s="843">
        <v>16</v>
      </c>
      <c r="D109" s="842">
        <v>5</v>
      </c>
      <c r="E109" s="249">
        <v>21</v>
      </c>
      <c r="F109" s="843">
        <v>16</v>
      </c>
      <c r="G109" s="842">
        <v>5</v>
      </c>
      <c r="H109" s="249">
        <v>21</v>
      </c>
      <c r="I109" s="843">
        <v>16</v>
      </c>
      <c r="J109" s="842">
        <v>5</v>
      </c>
      <c r="K109" s="249">
        <v>25</v>
      </c>
      <c r="L109" s="841">
        <v>11.76</v>
      </c>
      <c r="M109" s="840">
        <v>47.322278911564602</v>
      </c>
    </row>
    <row r="110" spans="1:13" x14ac:dyDescent="0.2">
      <c r="A110" s="844" t="s">
        <v>758</v>
      </c>
      <c r="B110" s="249">
        <v>10</v>
      </c>
      <c r="C110" s="843">
        <v>8</v>
      </c>
      <c r="D110" s="842">
        <v>2</v>
      </c>
      <c r="E110" s="249">
        <v>10</v>
      </c>
      <c r="F110" s="843">
        <v>8</v>
      </c>
      <c r="G110" s="842">
        <v>2</v>
      </c>
      <c r="H110" s="249">
        <v>11</v>
      </c>
      <c r="I110" s="843">
        <v>8</v>
      </c>
      <c r="J110" s="842">
        <v>3</v>
      </c>
      <c r="K110" s="249">
        <v>11</v>
      </c>
      <c r="L110" s="841">
        <v>7.31</v>
      </c>
      <c r="M110" s="840">
        <v>54.423392612859097</v>
      </c>
    </row>
    <row r="111" spans="1:13" x14ac:dyDescent="0.2">
      <c r="A111" s="844" t="s">
        <v>757</v>
      </c>
      <c r="B111" s="249">
        <v>9</v>
      </c>
      <c r="C111" s="843">
        <v>7</v>
      </c>
      <c r="D111" s="842">
        <v>2</v>
      </c>
      <c r="E111" s="249">
        <v>9</v>
      </c>
      <c r="F111" s="843">
        <v>7</v>
      </c>
      <c r="G111" s="842">
        <v>2</v>
      </c>
      <c r="H111" s="249">
        <v>10</v>
      </c>
      <c r="I111" s="843">
        <v>7</v>
      </c>
      <c r="J111" s="842">
        <v>3</v>
      </c>
      <c r="K111" s="249">
        <v>10</v>
      </c>
      <c r="L111" s="841">
        <v>7.45</v>
      </c>
      <c r="M111" s="840">
        <v>54.090604026845597</v>
      </c>
    </row>
    <row r="112" spans="1:13" x14ac:dyDescent="0.2">
      <c r="A112" s="844" t="s">
        <v>756</v>
      </c>
      <c r="B112" s="249">
        <v>5</v>
      </c>
      <c r="C112" s="843">
        <v>4</v>
      </c>
      <c r="D112" s="842">
        <v>1</v>
      </c>
      <c r="E112" s="249">
        <v>5</v>
      </c>
      <c r="F112" s="843">
        <v>4</v>
      </c>
      <c r="G112" s="842">
        <v>1</v>
      </c>
      <c r="H112" s="249">
        <v>5</v>
      </c>
      <c r="I112" s="843">
        <v>4</v>
      </c>
      <c r="J112" s="842">
        <v>1</v>
      </c>
      <c r="K112" s="249">
        <v>5</v>
      </c>
      <c r="L112" s="841">
        <v>2.37</v>
      </c>
      <c r="M112" s="840">
        <v>48.858649789029499</v>
      </c>
    </row>
    <row r="113" spans="1:13" x14ac:dyDescent="0.2">
      <c r="A113" s="844" t="s">
        <v>755</v>
      </c>
      <c r="B113" s="249">
        <v>15</v>
      </c>
      <c r="C113" s="843">
        <v>12</v>
      </c>
      <c r="D113" s="842">
        <v>3</v>
      </c>
      <c r="E113" s="249">
        <v>18</v>
      </c>
      <c r="F113" s="843">
        <v>12</v>
      </c>
      <c r="G113" s="842">
        <v>6</v>
      </c>
      <c r="H113" s="249">
        <v>24</v>
      </c>
      <c r="I113" s="843">
        <v>15</v>
      </c>
      <c r="J113" s="842">
        <v>9</v>
      </c>
      <c r="K113" s="249">
        <v>20</v>
      </c>
      <c r="L113" s="841">
        <v>13.17</v>
      </c>
      <c r="M113" s="840">
        <v>50.575170842824598</v>
      </c>
    </row>
    <row r="114" spans="1:13" x14ac:dyDescent="0.2">
      <c r="A114" s="844" t="s">
        <v>754</v>
      </c>
      <c r="B114" s="249">
        <v>10</v>
      </c>
      <c r="C114" s="843">
        <v>6</v>
      </c>
      <c r="D114" s="842">
        <v>4</v>
      </c>
      <c r="E114" s="249">
        <v>10</v>
      </c>
      <c r="F114" s="843">
        <v>6</v>
      </c>
      <c r="G114" s="842">
        <v>4</v>
      </c>
      <c r="H114" s="249">
        <v>12</v>
      </c>
      <c r="I114" s="843">
        <v>7</v>
      </c>
      <c r="J114" s="842">
        <v>5</v>
      </c>
      <c r="K114" s="249">
        <v>11</v>
      </c>
      <c r="L114" s="841">
        <v>6.98</v>
      </c>
      <c r="M114" s="840">
        <v>52.606017191977102</v>
      </c>
    </row>
    <row r="115" spans="1:13" x14ac:dyDescent="0.2">
      <c r="A115" s="844" t="s">
        <v>753</v>
      </c>
      <c r="B115" s="249">
        <v>9</v>
      </c>
      <c r="C115" s="843">
        <v>6</v>
      </c>
      <c r="D115" s="842">
        <v>3</v>
      </c>
      <c r="E115" s="249">
        <v>9</v>
      </c>
      <c r="F115" s="843">
        <v>6</v>
      </c>
      <c r="G115" s="842">
        <v>3</v>
      </c>
      <c r="H115" s="249">
        <v>12</v>
      </c>
      <c r="I115" s="843">
        <v>7</v>
      </c>
      <c r="J115" s="842">
        <v>5</v>
      </c>
      <c r="K115" s="249">
        <v>16</v>
      </c>
      <c r="L115" s="841">
        <v>7.88</v>
      </c>
      <c r="M115" s="840">
        <v>47.945431472081196</v>
      </c>
    </row>
    <row r="116" spans="1:13" x14ac:dyDescent="0.2">
      <c r="A116" s="844" t="s">
        <v>752</v>
      </c>
      <c r="B116" s="249">
        <v>7</v>
      </c>
      <c r="C116" s="843">
        <v>6</v>
      </c>
      <c r="D116" s="842">
        <v>1</v>
      </c>
      <c r="E116" s="249">
        <v>7</v>
      </c>
      <c r="F116" s="843">
        <v>6</v>
      </c>
      <c r="G116" s="842">
        <v>1</v>
      </c>
      <c r="H116" s="249">
        <v>9</v>
      </c>
      <c r="I116" s="843">
        <v>8</v>
      </c>
      <c r="J116" s="842">
        <v>1</v>
      </c>
      <c r="K116" s="249">
        <v>8</v>
      </c>
      <c r="L116" s="841">
        <v>5.41</v>
      </c>
      <c r="M116" s="840">
        <v>50.239371534195897</v>
      </c>
    </row>
    <row r="117" spans="1:13" x14ac:dyDescent="0.2">
      <c r="A117" s="844" t="s">
        <v>751</v>
      </c>
      <c r="B117" s="249">
        <v>13</v>
      </c>
      <c r="C117" s="843">
        <v>7</v>
      </c>
      <c r="D117" s="842">
        <v>6</v>
      </c>
      <c r="E117" s="249">
        <v>13</v>
      </c>
      <c r="F117" s="843">
        <v>7</v>
      </c>
      <c r="G117" s="842">
        <v>6</v>
      </c>
      <c r="H117" s="249">
        <v>15</v>
      </c>
      <c r="I117" s="843">
        <v>7</v>
      </c>
      <c r="J117" s="842">
        <v>8</v>
      </c>
      <c r="K117" s="249">
        <v>16</v>
      </c>
      <c r="L117" s="841">
        <v>10.119999999999999</v>
      </c>
      <c r="M117" s="840">
        <v>50.156126482213402</v>
      </c>
    </row>
    <row r="118" spans="1:13" x14ac:dyDescent="0.2">
      <c r="A118" s="844" t="s">
        <v>750</v>
      </c>
      <c r="B118" s="249">
        <v>17</v>
      </c>
      <c r="C118" s="843">
        <v>11</v>
      </c>
      <c r="D118" s="842">
        <v>6</v>
      </c>
      <c r="E118" s="249">
        <v>17</v>
      </c>
      <c r="F118" s="843">
        <v>11</v>
      </c>
      <c r="G118" s="842">
        <v>6</v>
      </c>
      <c r="H118" s="249">
        <v>20</v>
      </c>
      <c r="I118" s="843">
        <v>13</v>
      </c>
      <c r="J118" s="842">
        <v>7</v>
      </c>
      <c r="K118" s="249">
        <v>28</v>
      </c>
      <c r="L118" s="841">
        <v>21.44</v>
      </c>
      <c r="M118" s="840">
        <v>48.049906716417901</v>
      </c>
    </row>
    <row r="119" spans="1:13" x14ac:dyDescent="0.2">
      <c r="A119" s="844" t="s">
        <v>749</v>
      </c>
      <c r="B119" s="249">
        <v>8</v>
      </c>
      <c r="C119" s="843">
        <v>6</v>
      </c>
      <c r="D119" s="842">
        <v>2</v>
      </c>
      <c r="E119" s="249">
        <v>8</v>
      </c>
      <c r="F119" s="843">
        <v>6</v>
      </c>
      <c r="G119" s="842">
        <v>2</v>
      </c>
      <c r="H119" s="249">
        <v>9</v>
      </c>
      <c r="I119" s="843">
        <v>7</v>
      </c>
      <c r="J119" s="842">
        <v>2</v>
      </c>
      <c r="K119" s="249">
        <v>13</v>
      </c>
      <c r="L119" s="841">
        <v>8.66</v>
      </c>
      <c r="M119" s="840">
        <v>49.1339491916859</v>
      </c>
    </row>
    <row r="120" spans="1:13" x14ac:dyDescent="0.2">
      <c r="A120" s="844" t="s">
        <v>748</v>
      </c>
      <c r="B120" s="249">
        <v>16</v>
      </c>
      <c r="C120" s="843">
        <v>9</v>
      </c>
      <c r="D120" s="842">
        <v>7</v>
      </c>
      <c r="E120" s="249">
        <v>16</v>
      </c>
      <c r="F120" s="843">
        <v>9</v>
      </c>
      <c r="G120" s="842">
        <v>7</v>
      </c>
      <c r="H120" s="249">
        <v>19</v>
      </c>
      <c r="I120" s="843">
        <v>9</v>
      </c>
      <c r="J120" s="842">
        <v>10</v>
      </c>
      <c r="K120" s="249">
        <v>23</v>
      </c>
      <c r="L120" s="841">
        <v>16.239999999999998</v>
      </c>
      <c r="M120" s="840">
        <v>50.031403940886698</v>
      </c>
    </row>
    <row r="121" spans="1:13" ht="13.5" thickBot="1" x14ac:dyDescent="0.25">
      <c r="A121" s="839" t="s">
        <v>747</v>
      </c>
      <c r="B121" s="836">
        <v>14</v>
      </c>
      <c r="C121" s="838">
        <v>11</v>
      </c>
      <c r="D121" s="837">
        <v>3</v>
      </c>
      <c r="E121" s="836">
        <v>14</v>
      </c>
      <c r="F121" s="838">
        <v>11</v>
      </c>
      <c r="G121" s="837">
        <v>3</v>
      </c>
      <c r="H121" s="836">
        <v>14</v>
      </c>
      <c r="I121" s="838">
        <v>11</v>
      </c>
      <c r="J121" s="837">
        <v>3</v>
      </c>
      <c r="K121" s="836">
        <v>18</v>
      </c>
      <c r="L121" s="835">
        <v>11.92</v>
      </c>
      <c r="M121" s="834">
        <v>52.211409395973199</v>
      </c>
    </row>
    <row r="122" spans="1:13" ht="13.5" thickBot="1" x14ac:dyDescent="0.25">
      <c r="A122" s="245" t="s">
        <v>746</v>
      </c>
      <c r="B122" s="243">
        <v>198</v>
      </c>
      <c r="C122" s="833">
        <v>144</v>
      </c>
      <c r="D122" s="244">
        <v>54</v>
      </c>
      <c r="E122" s="243">
        <v>201</v>
      </c>
      <c r="F122" s="833">
        <v>144</v>
      </c>
      <c r="G122" s="244">
        <v>57</v>
      </c>
      <c r="H122" s="243">
        <v>235</v>
      </c>
      <c r="I122" s="833">
        <v>156</v>
      </c>
      <c r="J122" s="244">
        <v>79</v>
      </c>
      <c r="K122" s="243">
        <v>331</v>
      </c>
      <c r="L122" s="832">
        <v>205.29</v>
      </c>
      <c r="M122" s="242">
        <v>50.421184665595</v>
      </c>
    </row>
    <row r="124" spans="1:13" ht="13.5" thickBot="1" x14ac:dyDescent="0.25">
      <c r="A124" s="261" t="s">
        <v>1246</v>
      </c>
      <c r="B124" s="261"/>
    </row>
    <row r="125" spans="1:13" x14ac:dyDescent="0.2">
      <c r="A125" s="1243" t="s">
        <v>764</v>
      </c>
      <c r="B125" s="1245" t="s">
        <v>1188</v>
      </c>
      <c r="C125" s="1246"/>
      <c r="D125" s="1247"/>
      <c r="E125" s="1245" t="s">
        <v>1187</v>
      </c>
      <c r="F125" s="1246"/>
      <c r="G125" s="1247"/>
      <c r="H125" s="1245" t="s">
        <v>1186</v>
      </c>
      <c r="I125" s="1246"/>
      <c r="J125" s="1247"/>
      <c r="K125" s="1248" t="s">
        <v>1193</v>
      </c>
      <c r="L125" s="1249"/>
      <c r="M125" s="1250"/>
    </row>
    <row r="126" spans="1:13" ht="26.25" thickBot="1" x14ac:dyDescent="0.25">
      <c r="A126" s="1244"/>
      <c r="B126" s="260" t="s">
        <v>746</v>
      </c>
      <c r="C126" s="813" t="s">
        <v>1853</v>
      </c>
      <c r="D126" s="259" t="s">
        <v>1081</v>
      </c>
      <c r="E126" s="260" t="s">
        <v>746</v>
      </c>
      <c r="F126" s="813" t="s">
        <v>1853</v>
      </c>
      <c r="G126" s="259" t="s">
        <v>1081</v>
      </c>
      <c r="H126" s="260" t="s">
        <v>746</v>
      </c>
      <c r="I126" s="813" t="s">
        <v>1853</v>
      </c>
      <c r="J126" s="259" t="s">
        <v>1081</v>
      </c>
      <c r="K126" s="850" t="s">
        <v>687</v>
      </c>
      <c r="L126" s="849" t="s">
        <v>1192</v>
      </c>
      <c r="M126" s="848" t="s">
        <v>1191</v>
      </c>
    </row>
    <row r="127" spans="1:13" x14ac:dyDescent="0.2">
      <c r="A127" s="258" t="s">
        <v>760</v>
      </c>
      <c r="B127" s="257">
        <v>42</v>
      </c>
      <c r="C127" s="256">
        <v>32</v>
      </c>
      <c r="D127" s="255">
        <v>10</v>
      </c>
      <c r="E127" s="257">
        <v>42</v>
      </c>
      <c r="F127" s="256">
        <v>32</v>
      </c>
      <c r="G127" s="255">
        <v>10</v>
      </c>
      <c r="H127" s="257">
        <v>56</v>
      </c>
      <c r="I127" s="256">
        <v>36</v>
      </c>
      <c r="J127" s="255">
        <v>20</v>
      </c>
      <c r="K127" s="847">
        <v>177</v>
      </c>
      <c r="L127" s="846">
        <v>91.65</v>
      </c>
      <c r="M127" s="845">
        <v>51.121058374249898</v>
      </c>
    </row>
    <row r="128" spans="1:13" x14ac:dyDescent="0.2">
      <c r="A128" s="844" t="s">
        <v>759</v>
      </c>
      <c r="B128" s="249">
        <v>28</v>
      </c>
      <c r="C128" s="843">
        <v>12</v>
      </c>
      <c r="D128" s="842">
        <v>16</v>
      </c>
      <c r="E128" s="249">
        <v>28</v>
      </c>
      <c r="F128" s="843">
        <v>12</v>
      </c>
      <c r="G128" s="842">
        <v>16</v>
      </c>
      <c r="H128" s="249">
        <v>33</v>
      </c>
      <c r="I128" s="843">
        <v>12</v>
      </c>
      <c r="J128" s="842">
        <v>21</v>
      </c>
      <c r="K128" s="249">
        <v>78</v>
      </c>
      <c r="L128" s="841">
        <v>44.4</v>
      </c>
      <c r="M128" s="840">
        <v>48.635135135135101</v>
      </c>
    </row>
    <row r="129" spans="1:13" x14ac:dyDescent="0.2">
      <c r="A129" s="844" t="s">
        <v>758</v>
      </c>
      <c r="B129" s="249">
        <v>14</v>
      </c>
      <c r="C129" s="843">
        <v>7</v>
      </c>
      <c r="D129" s="842">
        <v>7</v>
      </c>
      <c r="E129" s="249">
        <v>14</v>
      </c>
      <c r="F129" s="843">
        <v>7</v>
      </c>
      <c r="G129" s="842">
        <v>7</v>
      </c>
      <c r="H129" s="249">
        <v>17</v>
      </c>
      <c r="I129" s="843">
        <v>7</v>
      </c>
      <c r="J129" s="842">
        <v>10</v>
      </c>
      <c r="K129" s="249">
        <v>38</v>
      </c>
      <c r="L129" s="841">
        <v>25.5</v>
      </c>
      <c r="M129" s="840">
        <v>47.902352941176503</v>
      </c>
    </row>
    <row r="130" spans="1:13" x14ac:dyDescent="0.2">
      <c r="A130" s="844" t="s">
        <v>757</v>
      </c>
      <c r="B130" s="249">
        <v>15</v>
      </c>
      <c r="C130" s="843">
        <v>7</v>
      </c>
      <c r="D130" s="842">
        <v>8</v>
      </c>
      <c r="E130" s="249">
        <v>15</v>
      </c>
      <c r="F130" s="843">
        <v>7</v>
      </c>
      <c r="G130" s="842">
        <v>8</v>
      </c>
      <c r="H130" s="249">
        <v>18</v>
      </c>
      <c r="I130" s="843">
        <v>10</v>
      </c>
      <c r="J130" s="842">
        <v>8</v>
      </c>
      <c r="K130" s="249">
        <v>25</v>
      </c>
      <c r="L130" s="841">
        <v>18.61</v>
      </c>
      <c r="M130" s="840">
        <v>49.588662009672198</v>
      </c>
    </row>
    <row r="131" spans="1:13" x14ac:dyDescent="0.2">
      <c r="A131" s="844" t="s">
        <v>756</v>
      </c>
      <c r="B131" s="249">
        <v>8</v>
      </c>
      <c r="C131" s="843">
        <v>7</v>
      </c>
      <c r="D131" s="842">
        <v>1</v>
      </c>
      <c r="E131" s="249">
        <v>9</v>
      </c>
      <c r="F131" s="843">
        <v>7</v>
      </c>
      <c r="G131" s="842">
        <v>2</v>
      </c>
      <c r="H131" s="249">
        <v>10</v>
      </c>
      <c r="I131" s="843">
        <v>8</v>
      </c>
      <c r="J131" s="842">
        <v>2</v>
      </c>
      <c r="K131" s="249">
        <v>8</v>
      </c>
      <c r="L131" s="841">
        <v>5.65</v>
      </c>
      <c r="M131" s="840">
        <v>54.885840707964597</v>
      </c>
    </row>
    <row r="132" spans="1:13" x14ac:dyDescent="0.2">
      <c r="A132" s="844" t="s">
        <v>755</v>
      </c>
      <c r="B132" s="249">
        <v>21</v>
      </c>
      <c r="C132" s="843">
        <v>17</v>
      </c>
      <c r="D132" s="842">
        <v>4</v>
      </c>
      <c r="E132" s="249">
        <v>25</v>
      </c>
      <c r="F132" s="843">
        <v>17</v>
      </c>
      <c r="G132" s="842">
        <v>8</v>
      </c>
      <c r="H132" s="249">
        <v>32</v>
      </c>
      <c r="I132" s="843">
        <v>19</v>
      </c>
      <c r="J132" s="842">
        <v>13</v>
      </c>
      <c r="K132" s="249">
        <v>44</v>
      </c>
      <c r="L132" s="841">
        <v>30.81</v>
      </c>
      <c r="M132" s="840">
        <v>51.117656604998402</v>
      </c>
    </row>
    <row r="133" spans="1:13" x14ac:dyDescent="0.2">
      <c r="A133" s="844" t="s">
        <v>754</v>
      </c>
      <c r="B133" s="249">
        <v>10</v>
      </c>
      <c r="C133" s="843">
        <v>3</v>
      </c>
      <c r="D133" s="842">
        <v>7</v>
      </c>
      <c r="E133" s="249">
        <v>10</v>
      </c>
      <c r="F133" s="843">
        <v>3</v>
      </c>
      <c r="G133" s="842">
        <v>7</v>
      </c>
      <c r="H133" s="249">
        <v>10</v>
      </c>
      <c r="I133" s="843">
        <v>3</v>
      </c>
      <c r="J133" s="842">
        <v>7</v>
      </c>
      <c r="K133" s="249">
        <v>25</v>
      </c>
      <c r="L133" s="841">
        <v>15.74</v>
      </c>
      <c r="M133" s="840">
        <v>48.803049555273198</v>
      </c>
    </row>
    <row r="134" spans="1:13" x14ac:dyDescent="0.2">
      <c r="A134" s="844" t="s">
        <v>753</v>
      </c>
      <c r="B134" s="249">
        <v>10</v>
      </c>
      <c r="C134" s="843">
        <v>5</v>
      </c>
      <c r="D134" s="842">
        <v>5</v>
      </c>
      <c r="E134" s="249">
        <v>10</v>
      </c>
      <c r="F134" s="843">
        <v>5</v>
      </c>
      <c r="G134" s="842">
        <v>5</v>
      </c>
      <c r="H134" s="249">
        <v>17</v>
      </c>
      <c r="I134" s="843">
        <v>5</v>
      </c>
      <c r="J134" s="842">
        <v>12</v>
      </c>
      <c r="K134" s="249">
        <v>46</v>
      </c>
      <c r="L134" s="841">
        <v>27.67</v>
      </c>
      <c r="M134" s="840">
        <v>46.083303216479898</v>
      </c>
    </row>
    <row r="135" spans="1:13" x14ac:dyDescent="0.2">
      <c r="A135" s="844" t="s">
        <v>752</v>
      </c>
      <c r="B135" s="249">
        <v>10</v>
      </c>
      <c r="C135" s="843">
        <v>5</v>
      </c>
      <c r="D135" s="842">
        <v>5</v>
      </c>
      <c r="E135" s="249">
        <v>10</v>
      </c>
      <c r="F135" s="843">
        <v>5</v>
      </c>
      <c r="G135" s="842">
        <v>5</v>
      </c>
      <c r="H135" s="249">
        <v>12</v>
      </c>
      <c r="I135" s="843">
        <v>7</v>
      </c>
      <c r="J135" s="842">
        <v>5</v>
      </c>
      <c r="K135" s="249">
        <v>18</v>
      </c>
      <c r="L135" s="841">
        <v>13.34</v>
      </c>
      <c r="M135" s="840">
        <v>52.916041979010501</v>
      </c>
    </row>
    <row r="136" spans="1:13" x14ac:dyDescent="0.2">
      <c r="A136" s="844" t="s">
        <v>751</v>
      </c>
      <c r="B136" s="249">
        <v>16</v>
      </c>
      <c r="C136" s="843">
        <v>10</v>
      </c>
      <c r="D136" s="842">
        <v>6</v>
      </c>
      <c r="E136" s="249">
        <v>16</v>
      </c>
      <c r="F136" s="843">
        <v>10</v>
      </c>
      <c r="G136" s="842">
        <v>6</v>
      </c>
      <c r="H136" s="249">
        <v>16</v>
      </c>
      <c r="I136" s="843">
        <v>10</v>
      </c>
      <c r="J136" s="842">
        <v>6</v>
      </c>
      <c r="K136" s="249">
        <v>27</v>
      </c>
      <c r="L136" s="841">
        <v>16.739999999999998</v>
      </c>
      <c r="M136" s="840">
        <v>49.405615292712099</v>
      </c>
    </row>
    <row r="137" spans="1:13" x14ac:dyDescent="0.2">
      <c r="A137" s="844" t="s">
        <v>750</v>
      </c>
      <c r="B137" s="249">
        <v>26</v>
      </c>
      <c r="C137" s="843">
        <v>10</v>
      </c>
      <c r="D137" s="842">
        <v>16</v>
      </c>
      <c r="E137" s="249">
        <v>26</v>
      </c>
      <c r="F137" s="843">
        <v>10</v>
      </c>
      <c r="G137" s="842">
        <v>16</v>
      </c>
      <c r="H137" s="249">
        <v>29</v>
      </c>
      <c r="I137" s="843">
        <v>10</v>
      </c>
      <c r="J137" s="842">
        <v>19</v>
      </c>
      <c r="K137" s="249">
        <v>67</v>
      </c>
      <c r="L137" s="841">
        <v>41.18</v>
      </c>
      <c r="M137" s="840">
        <v>52.169256920835402</v>
      </c>
    </row>
    <row r="138" spans="1:13" x14ac:dyDescent="0.2">
      <c r="A138" s="844" t="s">
        <v>749</v>
      </c>
      <c r="B138" s="249">
        <v>10</v>
      </c>
      <c r="C138" s="843">
        <v>4</v>
      </c>
      <c r="D138" s="842">
        <v>6</v>
      </c>
      <c r="E138" s="249">
        <v>10</v>
      </c>
      <c r="F138" s="843">
        <v>4</v>
      </c>
      <c r="G138" s="842">
        <v>6</v>
      </c>
      <c r="H138" s="249">
        <v>13</v>
      </c>
      <c r="I138" s="843">
        <v>4</v>
      </c>
      <c r="J138" s="842">
        <v>9</v>
      </c>
      <c r="K138" s="249">
        <v>28</v>
      </c>
      <c r="L138" s="841">
        <v>16</v>
      </c>
      <c r="M138" s="840">
        <v>49.061875000000001</v>
      </c>
    </row>
    <row r="139" spans="1:13" x14ac:dyDescent="0.2">
      <c r="A139" s="844" t="s">
        <v>748</v>
      </c>
      <c r="B139" s="249">
        <v>31</v>
      </c>
      <c r="C139" s="843">
        <v>15</v>
      </c>
      <c r="D139" s="842">
        <v>16</v>
      </c>
      <c r="E139" s="249">
        <v>31</v>
      </c>
      <c r="F139" s="843">
        <v>15</v>
      </c>
      <c r="G139" s="842">
        <v>16</v>
      </c>
      <c r="H139" s="249">
        <v>44</v>
      </c>
      <c r="I139" s="843">
        <v>23</v>
      </c>
      <c r="J139" s="842">
        <v>21</v>
      </c>
      <c r="K139" s="249">
        <v>73</v>
      </c>
      <c r="L139" s="841">
        <v>45.27</v>
      </c>
      <c r="M139" s="840">
        <v>49.044731610337998</v>
      </c>
    </row>
    <row r="140" spans="1:13" ht="13.5" thickBot="1" x14ac:dyDescent="0.25">
      <c r="A140" s="839" t="s">
        <v>747</v>
      </c>
      <c r="B140" s="836">
        <v>13</v>
      </c>
      <c r="C140" s="838">
        <v>7</v>
      </c>
      <c r="D140" s="837">
        <v>6</v>
      </c>
      <c r="E140" s="836">
        <v>13</v>
      </c>
      <c r="F140" s="838">
        <v>7</v>
      </c>
      <c r="G140" s="837">
        <v>6</v>
      </c>
      <c r="H140" s="836">
        <v>13</v>
      </c>
      <c r="I140" s="838">
        <v>7</v>
      </c>
      <c r="J140" s="837">
        <v>6</v>
      </c>
      <c r="K140" s="836">
        <v>24</v>
      </c>
      <c r="L140" s="835">
        <v>14.98</v>
      </c>
      <c r="M140" s="834">
        <v>50.275033377837097</v>
      </c>
    </row>
    <row r="141" spans="1:13" ht="13.5" thickBot="1" x14ac:dyDescent="0.25">
      <c r="A141" s="245" t="s">
        <v>746</v>
      </c>
      <c r="B141" s="243">
        <v>254</v>
      </c>
      <c r="C141" s="833">
        <v>141</v>
      </c>
      <c r="D141" s="244">
        <v>113</v>
      </c>
      <c r="E141" s="243">
        <v>259</v>
      </c>
      <c r="F141" s="833">
        <v>141</v>
      </c>
      <c r="G141" s="244">
        <v>118</v>
      </c>
      <c r="H141" s="243">
        <v>320</v>
      </c>
      <c r="I141" s="833">
        <v>161</v>
      </c>
      <c r="J141" s="244">
        <v>159</v>
      </c>
      <c r="K141" s="243">
        <v>658</v>
      </c>
      <c r="L141" s="832">
        <v>407.54</v>
      </c>
      <c r="M141" s="242">
        <v>49.9508514501644</v>
      </c>
    </row>
    <row r="143" spans="1:13" ht="13.5" thickBot="1" x14ac:dyDescent="0.25">
      <c r="A143" s="261" t="s">
        <v>1245</v>
      </c>
      <c r="B143" s="261"/>
    </row>
    <row r="144" spans="1:13" x14ac:dyDescent="0.2">
      <c r="A144" s="1243" t="s">
        <v>764</v>
      </c>
      <c r="B144" s="1245" t="s">
        <v>1188</v>
      </c>
      <c r="C144" s="1246"/>
      <c r="D144" s="1247"/>
      <c r="E144" s="1245" t="s">
        <v>1187</v>
      </c>
      <c r="F144" s="1246"/>
      <c r="G144" s="1247"/>
      <c r="H144" s="1245" t="s">
        <v>1186</v>
      </c>
      <c r="I144" s="1246"/>
      <c r="J144" s="1247"/>
      <c r="K144" s="1248" t="s">
        <v>1193</v>
      </c>
      <c r="L144" s="1249"/>
      <c r="M144" s="1250"/>
    </row>
    <row r="145" spans="1:13" ht="26.25" thickBot="1" x14ac:dyDescent="0.25">
      <c r="A145" s="1244"/>
      <c r="B145" s="260" t="s">
        <v>746</v>
      </c>
      <c r="C145" s="813" t="s">
        <v>1853</v>
      </c>
      <c r="D145" s="259" t="s">
        <v>1081</v>
      </c>
      <c r="E145" s="260" t="s">
        <v>746</v>
      </c>
      <c r="F145" s="813" t="s">
        <v>1853</v>
      </c>
      <c r="G145" s="259" t="s">
        <v>1081</v>
      </c>
      <c r="H145" s="260" t="s">
        <v>746</v>
      </c>
      <c r="I145" s="813" t="s">
        <v>1853</v>
      </c>
      <c r="J145" s="259" t="s">
        <v>1081</v>
      </c>
      <c r="K145" s="850" t="s">
        <v>687</v>
      </c>
      <c r="L145" s="849" t="s">
        <v>1192</v>
      </c>
      <c r="M145" s="848" t="s">
        <v>1191</v>
      </c>
    </row>
    <row r="146" spans="1:13" x14ac:dyDescent="0.2">
      <c r="A146" s="258" t="s">
        <v>760</v>
      </c>
      <c r="B146" s="257">
        <v>12</v>
      </c>
      <c r="C146" s="256">
        <v>7</v>
      </c>
      <c r="D146" s="255">
        <v>5</v>
      </c>
      <c r="E146" s="257">
        <v>12</v>
      </c>
      <c r="F146" s="256">
        <v>7</v>
      </c>
      <c r="G146" s="255">
        <v>5</v>
      </c>
      <c r="H146" s="257">
        <v>12</v>
      </c>
      <c r="I146" s="256">
        <v>7</v>
      </c>
      <c r="J146" s="255">
        <v>5</v>
      </c>
      <c r="K146" s="847">
        <v>18</v>
      </c>
      <c r="L146" s="846">
        <v>8.8000000000000007</v>
      </c>
      <c r="M146" s="845">
        <v>54.402272727272702</v>
      </c>
    </row>
    <row r="147" spans="1:13" x14ac:dyDescent="0.2">
      <c r="A147" s="844" t="s">
        <v>759</v>
      </c>
      <c r="B147" s="249">
        <v>4</v>
      </c>
      <c r="C147" s="843">
        <v>1</v>
      </c>
      <c r="D147" s="842">
        <v>3</v>
      </c>
      <c r="E147" s="249">
        <v>4</v>
      </c>
      <c r="F147" s="843">
        <v>1</v>
      </c>
      <c r="G147" s="842">
        <v>3</v>
      </c>
      <c r="H147" s="249">
        <v>4</v>
      </c>
      <c r="I147" s="843">
        <v>1</v>
      </c>
      <c r="J147" s="842">
        <v>3</v>
      </c>
      <c r="K147" s="249">
        <v>6</v>
      </c>
      <c r="L147" s="841">
        <v>0.85</v>
      </c>
      <c r="M147" s="840">
        <v>50.064705882352897</v>
      </c>
    </row>
    <row r="148" spans="1:13" x14ac:dyDescent="0.2">
      <c r="A148" s="844" t="s">
        <v>758</v>
      </c>
      <c r="B148" s="249">
        <v>3</v>
      </c>
      <c r="C148" s="843">
        <v>1</v>
      </c>
      <c r="D148" s="842">
        <v>2</v>
      </c>
      <c r="E148" s="249">
        <v>3</v>
      </c>
      <c r="F148" s="843">
        <v>1</v>
      </c>
      <c r="G148" s="842">
        <v>2</v>
      </c>
      <c r="H148" s="249">
        <v>3</v>
      </c>
      <c r="I148" s="843">
        <v>1</v>
      </c>
      <c r="J148" s="842">
        <v>2</v>
      </c>
      <c r="K148" s="249">
        <v>5</v>
      </c>
      <c r="L148" s="841">
        <v>1.54</v>
      </c>
      <c r="M148" s="840">
        <v>64.629870129870099</v>
      </c>
    </row>
    <row r="149" spans="1:13" x14ac:dyDescent="0.2">
      <c r="A149" s="844" t="s">
        <v>757</v>
      </c>
      <c r="B149" s="249">
        <v>2</v>
      </c>
      <c r="C149" s="843">
        <v>0</v>
      </c>
      <c r="D149" s="842">
        <v>2</v>
      </c>
      <c r="E149" s="249">
        <v>2</v>
      </c>
      <c r="F149" s="843">
        <v>0</v>
      </c>
      <c r="G149" s="842">
        <v>2</v>
      </c>
      <c r="H149" s="249">
        <v>2</v>
      </c>
      <c r="I149" s="843">
        <v>0</v>
      </c>
      <c r="J149" s="842">
        <v>2</v>
      </c>
      <c r="K149" s="249">
        <v>1</v>
      </c>
      <c r="L149" s="841">
        <v>7.0000000000000007E-2</v>
      </c>
      <c r="M149" s="840">
        <v>63.5</v>
      </c>
    </row>
    <row r="150" spans="1:13" x14ac:dyDescent="0.2">
      <c r="A150" s="844" t="s">
        <v>756</v>
      </c>
      <c r="B150" s="249">
        <v>0</v>
      </c>
      <c r="C150" s="843">
        <v>0</v>
      </c>
      <c r="D150" s="842">
        <v>0</v>
      </c>
      <c r="E150" s="249">
        <v>0</v>
      </c>
      <c r="F150" s="843">
        <v>0</v>
      </c>
      <c r="G150" s="842">
        <v>0</v>
      </c>
      <c r="H150" s="249">
        <v>0</v>
      </c>
      <c r="I150" s="843">
        <v>0</v>
      </c>
      <c r="J150" s="842">
        <v>0</v>
      </c>
      <c r="K150" s="249">
        <v>0</v>
      </c>
      <c r="L150" s="841">
        <v>0</v>
      </c>
      <c r="M150" s="840">
        <v>0</v>
      </c>
    </row>
    <row r="151" spans="1:13" x14ac:dyDescent="0.2">
      <c r="A151" s="844" t="s">
        <v>755</v>
      </c>
      <c r="B151" s="249">
        <v>1</v>
      </c>
      <c r="C151" s="843">
        <v>1</v>
      </c>
      <c r="D151" s="842">
        <v>0</v>
      </c>
      <c r="E151" s="249">
        <v>1</v>
      </c>
      <c r="F151" s="843">
        <v>1</v>
      </c>
      <c r="G151" s="842">
        <v>0</v>
      </c>
      <c r="H151" s="249">
        <v>1</v>
      </c>
      <c r="I151" s="843">
        <v>1</v>
      </c>
      <c r="J151" s="842">
        <v>0</v>
      </c>
      <c r="K151" s="249">
        <v>1</v>
      </c>
      <c r="L151" s="841">
        <v>1</v>
      </c>
      <c r="M151" s="840">
        <v>66.5</v>
      </c>
    </row>
    <row r="152" spans="1:13" x14ac:dyDescent="0.2">
      <c r="A152" s="844" t="s">
        <v>754</v>
      </c>
      <c r="B152" s="249">
        <v>1</v>
      </c>
      <c r="C152" s="843">
        <v>1</v>
      </c>
      <c r="D152" s="842">
        <v>0</v>
      </c>
      <c r="E152" s="249">
        <v>1</v>
      </c>
      <c r="F152" s="843">
        <v>1</v>
      </c>
      <c r="G152" s="842">
        <v>0</v>
      </c>
      <c r="H152" s="249">
        <v>1</v>
      </c>
      <c r="I152" s="843">
        <v>1</v>
      </c>
      <c r="J152" s="842">
        <v>0</v>
      </c>
      <c r="K152" s="249">
        <v>1</v>
      </c>
      <c r="L152" s="841">
        <v>1</v>
      </c>
      <c r="M152" s="840">
        <v>50.5</v>
      </c>
    </row>
    <row r="153" spans="1:13" x14ac:dyDescent="0.2">
      <c r="A153" s="844" t="s">
        <v>753</v>
      </c>
      <c r="B153" s="249">
        <v>1</v>
      </c>
      <c r="C153" s="843">
        <v>0</v>
      </c>
      <c r="D153" s="842">
        <v>1</v>
      </c>
      <c r="E153" s="249">
        <v>1</v>
      </c>
      <c r="F153" s="843">
        <v>0</v>
      </c>
      <c r="G153" s="842">
        <v>1</v>
      </c>
      <c r="H153" s="249">
        <v>1</v>
      </c>
      <c r="I153" s="843">
        <v>0</v>
      </c>
      <c r="J153" s="842">
        <v>1</v>
      </c>
      <c r="K153" s="249">
        <v>0</v>
      </c>
      <c r="L153" s="841">
        <v>0</v>
      </c>
      <c r="M153" s="840">
        <v>0</v>
      </c>
    </row>
    <row r="154" spans="1:13" x14ac:dyDescent="0.2">
      <c r="A154" s="844" t="s">
        <v>752</v>
      </c>
      <c r="B154" s="249">
        <v>3</v>
      </c>
      <c r="C154" s="843">
        <v>1</v>
      </c>
      <c r="D154" s="842">
        <v>2</v>
      </c>
      <c r="E154" s="249">
        <v>3</v>
      </c>
      <c r="F154" s="843">
        <v>1</v>
      </c>
      <c r="G154" s="842">
        <v>2</v>
      </c>
      <c r="H154" s="249">
        <v>4</v>
      </c>
      <c r="I154" s="843">
        <v>1</v>
      </c>
      <c r="J154" s="842">
        <v>3</v>
      </c>
      <c r="K154" s="249">
        <v>2</v>
      </c>
      <c r="L154" s="841">
        <v>0.87</v>
      </c>
      <c r="M154" s="840">
        <v>69.879310344827601</v>
      </c>
    </row>
    <row r="155" spans="1:13" x14ac:dyDescent="0.2">
      <c r="A155" s="844" t="s">
        <v>751</v>
      </c>
      <c r="B155" s="249">
        <v>2</v>
      </c>
      <c r="C155" s="843">
        <v>1</v>
      </c>
      <c r="D155" s="842">
        <v>1</v>
      </c>
      <c r="E155" s="249">
        <v>2</v>
      </c>
      <c r="F155" s="843">
        <v>1</v>
      </c>
      <c r="G155" s="842">
        <v>1</v>
      </c>
      <c r="H155" s="249">
        <v>2</v>
      </c>
      <c r="I155" s="843">
        <v>1</v>
      </c>
      <c r="J155" s="842">
        <v>1</v>
      </c>
      <c r="K155" s="249">
        <v>3</v>
      </c>
      <c r="L155" s="841">
        <v>0.46</v>
      </c>
      <c r="M155" s="840">
        <v>52.565217391304301</v>
      </c>
    </row>
    <row r="156" spans="1:13" x14ac:dyDescent="0.2">
      <c r="A156" s="844" t="s">
        <v>750</v>
      </c>
      <c r="B156" s="249">
        <v>4</v>
      </c>
      <c r="C156" s="843">
        <v>2</v>
      </c>
      <c r="D156" s="842">
        <v>2</v>
      </c>
      <c r="E156" s="249">
        <v>4</v>
      </c>
      <c r="F156" s="843">
        <v>2</v>
      </c>
      <c r="G156" s="842">
        <v>2</v>
      </c>
      <c r="H156" s="249">
        <v>4</v>
      </c>
      <c r="I156" s="843">
        <v>2</v>
      </c>
      <c r="J156" s="842">
        <v>2</v>
      </c>
      <c r="K156" s="249">
        <v>10</v>
      </c>
      <c r="L156" s="841">
        <v>2.6</v>
      </c>
      <c r="M156" s="840">
        <v>51.9769230769231</v>
      </c>
    </row>
    <row r="157" spans="1:13" x14ac:dyDescent="0.2">
      <c r="A157" s="844" t="s">
        <v>749</v>
      </c>
      <c r="B157" s="249">
        <v>4</v>
      </c>
      <c r="C157" s="843">
        <v>1</v>
      </c>
      <c r="D157" s="842">
        <v>3</v>
      </c>
      <c r="E157" s="249">
        <v>4</v>
      </c>
      <c r="F157" s="843">
        <v>1</v>
      </c>
      <c r="G157" s="842">
        <v>3</v>
      </c>
      <c r="H157" s="249">
        <v>4</v>
      </c>
      <c r="I157" s="843">
        <v>1</v>
      </c>
      <c r="J157" s="842">
        <v>3</v>
      </c>
      <c r="K157" s="249">
        <v>10</v>
      </c>
      <c r="L157" s="841">
        <v>1.87</v>
      </c>
      <c r="M157" s="840">
        <v>50.114973262032102</v>
      </c>
    </row>
    <row r="158" spans="1:13" x14ac:dyDescent="0.2">
      <c r="A158" s="844" t="s">
        <v>748</v>
      </c>
      <c r="B158" s="249">
        <v>5</v>
      </c>
      <c r="C158" s="843">
        <v>2</v>
      </c>
      <c r="D158" s="842">
        <v>3</v>
      </c>
      <c r="E158" s="249">
        <v>5</v>
      </c>
      <c r="F158" s="843">
        <v>2</v>
      </c>
      <c r="G158" s="842">
        <v>3</v>
      </c>
      <c r="H158" s="249">
        <v>7</v>
      </c>
      <c r="I158" s="843">
        <v>2</v>
      </c>
      <c r="J158" s="842">
        <v>5</v>
      </c>
      <c r="K158" s="249">
        <v>5</v>
      </c>
      <c r="L158" s="841">
        <v>0.83</v>
      </c>
      <c r="M158" s="840">
        <v>50.897590361445801</v>
      </c>
    </row>
    <row r="159" spans="1:13" ht="13.5" thickBot="1" x14ac:dyDescent="0.25">
      <c r="A159" s="839" t="s">
        <v>747</v>
      </c>
      <c r="B159" s="836">
        <v>1</v>
      </c>
      <c r="C159" s="838">
        <v>0</v>
      </c>
      <c r="D159" s="837">
        <v>1</v>
      </c>
      <c r="E159" s="836">
        <v>1</v>
      </c>
      <c r="F159" s="838">
        <v>0</v>
      </c>
      <c r="G159" s="837">
        <v>1</v>
      </c>
      <c r="H159" s="836">
        <v>1</v>
      </c>
      <c r="I159" s="838">
        <v>0</v>
      </c>
      <c r="J159" s="837">
        <v>1</v>
      </c>
      <c r="K159" s="836">
        <v>2</v>
      </c>
      <c r="L159" s="835">
        <v>0.26</v>
      </c>
      <c r="M159" s="834">
        <v>59</v>
      </c>
    </row>
    <row r="160" spans="1:13" ht="13.5" thickBot="1" x14ac:dyDescent="0.25">
      <c r="A160" s="245" t="s">
        <v>746</v>
      </c>
      <c r="B160" s="243">
        <v>43</v>
      </c>
      <c r="C160" s="833">
        <v>18</v>
      </c>
      <c r="D160" s="244">
        <v>25</v>
      </c>
      <c r="E160" s="243">
        <v>43</v>
      </c>
      <c r="F160" s="833">
        <v>18</v>
      </c>
      <c r="G160" s="244">
        <v>25</v>
      </c>
      <c r="H160" s="243">
        <v>46</v>
      </c>
      <c r="I160" s="833">
        <v>18</v>
      </c>
      <c r="J160" s="244">
        <v>28</v>
      </c>
      <c r="K160" s="243">
        <v>64</v>
      </c>
      <c r="L160" s="832">
        <v>20.149999999999999</v>
      </c>
      <c r="M160" s="242">
        <v>55.269727047146397</v>
      </c>
    </row>
    <row r="162" spans="1:13" ht="13.5" thickBot="1" x14ac:dyDescent="0.25">
      <c r="A162" s="261" t="s">
        <v>1244</v>
      </c>
      <c r="B162" s="261"/>
    </row>
    <row r="163" spans="1:13" x14ac:dyDescent="0.2">
      <c r="A163" s="1243" t="s">
        <v>764</v>
      </c>
      <c r="B163" s="1245" t="s">
        <v>1188</v>
      </c>
      <c r="C163" s="1246"/>
      <c r="D163" s="1247"/>
      <c r="E163" s="1245" t="s">
        <v>1187</v>
      </c>
      <c r="F163" s="1246"/>
      <c r="G163" s="1247"/>
      <c r="H163" s="1245" t="s">
        <v>1186</v>
      </c>
      <c r="I163" s="1246"/>
      <c r="J163" s="1247"/>
      <c r="K163" s="1248" t="s">
        <v>1193</v>
      </c>
      <c r="L163" s="1249"/>
      <c r="M163" s="1250"/>
    </row>
    <row r="164" spans="1:13" ht="26.25" thickBot="1" x14ac:dyDescent="0.25">
      <c r="A164" s="1244"/>
      <c r="B164" s="260" t="s">
        <v>746</v>
      </c>
      <c r="C164" s="813" t="s">
        <v>1853</v>
      </c>
      <c r="D164" s="259" t="s">
        <v>1081</v>
      </c>
      <c r="E164" s="260" t="s">
        <v>746</v>
      </c>
      <c r="F164" s="813" t="s">
        <v>1853</v>
      </c>
      <c r="G164" s="259" t="s">
        <v>1081</v>
      </c>
      <c r="H164" s="260" t="s">
        <v>746</v>
      </c>
      <c r="I164" s="813" t="s">
        <v>1853</v>
      </c>
      <c r="J164" s="259" t="s">
        <v>1081</v>
      </c>
      <c r="K164" s="850" t="s">
        <v>687</v>
      </c>
      <c r="L164" s="849" t="s">
        <v>1192</v>
      </c>
      <c r="M164" s="848" t="s">
        <v>1191</v>
      </c>
    </row>
    <row r="165" spans="1:13" x14ac:dyDescent="0.2">
      <c r="A165" s="258" t="s">
        <v>760</v>
      </c>
      <c r="B165" s="257">
        <v>77</v>
      </c>
      <c r="C165" s="256">
        <v>65</v>
      </c>
      <c r="D165" s="255">
        <v>12</v>
      </c>
      <c r="E165" s="257">
        <v>77</v>
      </c>
      <c r="F165" s="256">
        <v>65</v>
      </c>
      <c r="G165" s="255">
        <v>12</v>
      </c>
      <c r="H165" s="257">
        <v>111</v>
      </c>
      <c r="I165" s="256">
        <v>76</v>
      </c>
      <c r="J165" s="255">
        <v>35</v>
      </c>
      <c r="K165" s="847">
        <v>320</v>
      </c>
      <c r="L165" s="846">
        <v>167.98</v>
      </c>
      <c r="M165" s="845">
        <v>52.172103821883603</v>
      </c>
    </row>
    <row r="166" spans="1:13" x14ac:dyDescent="0.2">
      <c r="A166" s="844" t="s">
        <v>759</v>
      </c>
      <c r="B166" s="249">
        <v>39</v>
      </c>
      <c r="C166" s="843">
        <v>25</v>
      </c>
      <c r="D166" s="842">
        <v>14</v>
      </c>
      <c r="E166" s="249">
        <v>39</v>
      </c>
      <c r="F166" s="843">
        <v>25</v>
      </c>
      <c r="G166" s="842">
        <v>14</v>
      </c>
      <c r="H166" s="249">
        <v>45</v>
      </c>
      <c r="I166" s="843">
        <v>28</v>
      </c>
      <c r="J166" s="842">
        <v>17</v>
      </c>
      <c r="K166" s="249">
        <v>104</v>
      </c>
      <c r="L166" s="841">
        <v>52.69</v>
      </c>
      <c r="M166" s="840">
        <v>49.414974378439901</v>
      </c>
    </row>
    <row r="167" spans="1:13" x14ac:dyDescent="0.2">
      <c r="A167" s="844" t="s">
        <v>758</v>
      </c>
      <c r="B167" s="249">
        <v>19</v>
      </c>
      <c r="C167" s="843">
        <v>14</v>
      </c>
      <c r="D167" s="842">
        <v>5</v>
      </c>
      <c r="E167" s="249">
        <v>19</v>
      </c>
      <c r="F167" s="843">
        <v>14</v>
      </c>
      <c r="G167" s="842">
        <v>5</v>
      </c>
      <c r="H167" s="249">
        <v>22</v>
      </c>
      <c r="I167" s="843">
        <v>14</v>
      </c>
      <c r="J167" s="842">
        <v>8</v>
      </c>
      <c r="K167" s="249">
        <v>49</v>
      </c>
      <c r="L167" s="841">
        <v>37.39</v>
      </c>
      <c r="M167" s="840">
        <v>51.301283765712803</v>
      </c>
    </row>
    <row r="168" spans="1:13" x14ac:dyDescent="0.2">
      <c r="A168" s="844" t="s">
        <v>757</v>
      </c>
      <c r="B168" s="249">
        <v>15</v>
      </c>
      <c r="C168" s="843">
        <v>8</v>
      </c>
      <c r="D168" s="842">
        <v>7</v>
      </c>
      <c r="E168" s="249">
        <v>15</v>
      </c>
      <c r="F168" s="843">
        <v>8</v>
      </c>
      <c r="G168" s="842">
        <v>7</v>
      </c>
      <c r="H168" s="249">
        <v>20</v>
      </c>
      <c r="I168" s="843">
        <v>9</v>
      </c>
      <c r="J168" s="842">
        <v>11</v>
      </c>
      <c r="K168" s="249">
        <v>37</v>
      </c>
      <c r="L168" s="841">
        <v>30.58</v>
      </c>
      <c r="M168" s="840">
        <v>49.827011118378003</v>
      </c>
    </row>
    <row r="169" spans="1:13" x14ac:dyDescent="0.2">
      <c r="A169" s="844" t="s">
        <v>756</v>
      </c>
      <c r="B169" s="249">
        <v>7</v>
      </c>
      <c r="C169" s="843">
        <v>5</v>
      </c>
      <c r="D169" s="842">
        <v>2</v>
      </c>
      <c r="E169" s="249">
        <v>7</v>
      </c>
      <c r="F169" s="843">
        <v>5</v>
      </c>
      <c r="G169" s="842">
        <v>2</v>
      </c>
      <c r="H169" s="249">
        <v>10</v>
      </c>
      <c r="I169" s="843">
        <v>6</v>
      </c>
      <c r="J169" s="842">
        <v>4</v>
      </c>
      <c r="K169" s="249">
        <v>8</v>
      </c>
      <c r="L169" s="841">
        <v>6.3</v>
      </c>
      <c r="M169" s="840">
        <v>53.117460317460299</v>
      </c>
    </row>
    <row r="170" spans="1:13" x14ac:dyDescent="0.2">
      <c r="A170" s="844" t="s">
        <v>755</v>
      </c>
      <c r="B170" s="249">
        <v>22</v>
      </c>
      <c r="C170" s="843">
        <v>18</v>
      </c>
      <c r="D170" s="842">
        <v>4</v>
      </c>
      <c r="E170" s="249">
        <v>26</v>
      </c>
      <c r="F170" s="843">
        <v>18</v>
      </c>
      <c r="G170" s="842">
        <v>8</v>
      </c>
      <c r="H170" s="249">
        <v>31</v>
      </c>
      <c r="I170" s="843">
        <v>19</v>
      </c>
      <c r="J170" s="842">
        <v>12</v>
      </c>
      <c r="K170" s="249">
        <v>41</v>
      </c>
      <c r="L170" s="841">
        <v>26.84</v>
      </c>
      <c r="M170" s="840">
        <v>52.188524590163901</v>
      </c>
    </row>
    <row r="171" spans="1:13" x14ac:dyDescent="0.2">
      <c r="A171" s="844" t="s">
        <v>754</v>
      </c>
      <c r="B171" s="249">
        <v>17</v>
      </c>
      <c r="C171" s="843">
        <v>10</v>
      </c>
      <c r="D171" s="842">
        <v>7</v>
      </c>
      <c r="E171" s="249">
        <v>17</v>
      </c>
      <c r="F171" s="843">
        <v>10</v>
      </c>
      <c r="G171" s="842">
        <v>7</v>
      </c>
      <c r="H171" s="249">
        <v>23</v>
      </c>
      <c r="I171" s="843">
        <v>11</v>
      </c>
      <c r="J171" s="842">
        <v>12</v>
      </c>
      <c r="K171" s="249">
        <v>33</v>
      </c>
      <c r="L171" s="841">
        <v>21.19</v>
      </c>
      <c r="M171" s="840">
        <v>50.673194903256302</v>
      </c>
    </row>
    <row r="172" spans="1:13" x14ac:dyDescent="0.2">
      <c r="A172" s="844" t="s">
        <v>753</v>
      </c>
      <c r="B172" s="249">
        <v>16</v>
      </c>
      <c r="C172" s="843">
        <v>12</v>
      </c>
      <c r="D172" s="842">
        <v>4</v>
      </c>
      <c r="E172" s="249">
        <v>16</v>
      </c>
      <c r="F172" s="843">
        <v>12</v>
      </c>
      <c r="G172" s="842">
        <v>4</v>
      </c>
      <c r="H172" s="249">
        <v>29</v>
      </c>
      <c r="I172" s="843">
        <v>13</v>
      </c>
      <c r="J172" s="842">
        <v>16</v>
      </c>
      <c r="K172" s="249">
        <v>45</v>
      </c>
      <c r="L172" s="841">
        <v>33.880000000000003</v>
      </c>
      <c r="M172" s="840">
        <v>48.028630460448603</v>
      </c>
    </row>
    <row r="173" spans="1:13" x14ac:dyDescent="0.2">
      <c r="A173" s="844" t="s">
        <v>752</v>
      </c>
      <c r="B173" s="249">
        <v>16</v>
      </c>
      <c r="C173" s="843">
        <v>10</v>
      </c>
      <c r="D173" s="842">
        <v>6</v>
      </c>
      <c r="E173" s="249">
        <v>16</v>
      </c>
      <c r="F173" s="843">
        <v>10</v>
      </c>
      <c r="G173" s="842">
        <v>6</v>
      </c>
      <c r="H173" s="249">
        <v>18</v>
      </c>
      <c r="I173" s="843">
        <v>11</v>
      </c>
      <c r="J173" s="842">
        <v>7</v>
      </c>
      <c r="K173" s="249">
        <v>28</v>
      </c>
      <c r="L173" s="841">
        <v>19.53</v>
      </c>
      <c r="M173" s="840">
        <v>55.7959549411162</v>
      </c>
    </row>
    <row r="174" spans="1:13" x14ac:dyDescent="0.2">
      <c r="A174" s="844" t="s">
        <v>751</v>
      </c>
      <c r="B174" s="249">
        <v>17</v>
      </c>
      <c r="C174" s="843">
        <v>11</v>
      </c>
      <c r="D174" s="842">
        <v>6</v>
      </c>
      <c r="E174" s="249">
        <v>17</v>
      </c>
      <c r="F174" s="843">
        <v>11</v>
      </c>
      <c r="G174" s="842">
        <v>6</v>
      </c>
      <c r="H174" s="249">
        <v>22</v>
      </c>
      <c r="I174" s="843">
        <v>12</v>
      </c>
      <c r="J174" s="842">
        <v>10</v>
      </c>
      <c r="K174" s="249">
        <v>38</v>
      </c>
      <c r="L174" s="841">
        <v>20.79</v>
      </c>
      <c r="M174" s="840">
        <v>47.600048100048099</v>
      </c>
    </row>
    <row r="175" spans="1:13" x14ac:dyDescent="0.2">
      <c r="A175" s="844" t="s">
        <v>750</v>
      </c>
      <c r="B175" s="249">
        <v>37</v>
      </c>
      <c r="C175" s="843">
        <v>23</v>
      </c>
      <c r="D175" s="842">
        <v>14</v>
      </c>
      <c r="E175" s="249">
        <v>37</v>
      </c>
      <c r="F175" s="843">
        <v>23</v>
      </c>
      <c r="G175" s="842">
        <v>14</v>
      </c>
      <c r="H175" s="249">
        <v>53</v>
      </c>
      <c r="I175" s="843">
        <v>27</v>
      </c>
      <c r="J175" s="842">
        <v>26</v>
      </c>
      <c r="K175" s="249">
        <v>138</v>
      </c>
      <c r="L175" s="841">
        <v>71.489999999999995</v>
      </c>
      <c r="M175" s="840">
        <v>50.532871730311903</v>
      </c>
    </row>
    <row r="176" spans="1:13" x14ac:dyDescent="0.2">
      <c r="A176" s="844" t="s">
        <v>749</v>
      </c>
      <c r="B176" s="249">
        <v>21</v>
      </c>
      <c r="C176" s="843">
        <v>15</v>
      </c>
      <c r="D176" s="842">
        <v>6</v>
      </c>
      <c r="E176" s="249">
        <v>21</v>
      </c>
      <c r="F176" s="843">
        <v>15</v>
      </c>
      <c r="G176" s="842">
        <v>6</v>
      </c>
      <c r="H176" s="249">
        <v>29</v>
      </c>
      <c r="I176" s="843">
        <v>15</v>
      </c>
      <c r="J176" s="842">
        <v>14</v>
      </c>
      <c r="K176" s="249">
        <v>61</v>
      </c>
      <c r="L176" s="841">
        <v>36.85</v>
      </c>
      <c r="M176" s="840">
        <v>51.117096336499301</v>
      </c>
    </row>
    <row r="177" spans="1:13" x14ac:dyDescent="0.2">
      <c r="A177" s="844" t="s">
        <v>748</v>
      </c>
      <c r="B177" s="249">
        <v>41</v>
      </c>
      <c r="C177" s="843">
        <v>27</v>
      </c>
      <c r="D177" s="842">
        <v>14</v>
      </c>
      <c r="E177" s="249">
        <v>41</v>
      </c>
      <c r="F177" s="843">
        <v>27</v>
      </c>
      <c r="G177" s="842">
        <v>14</v>
      </c>
      <c r="H177" s="249">
        <v>56</v>
      </c>
      <c r="I177" s="843">
        <v>31</v>
      </c>
      <c r="J177" s="842">
        <v>25</v>
      </c>
      <c r="K177" s="249">
        <v>111</v>
      </c>
      <c r="L177" s="841">
        <v>68.23</v>
      </c>
      <c r="M177" s="840">
        <v>47.817015975377402</v>
      </c>
    </row>
    <row r="178" spans="1:13" ht="13.5" thickBot="1" x14ac:dyDescent="0.25">
      <c r="A178" s="839" t="s">
        <v>747</v>
      </c>
      <c r="B178" s="836">
        <v>16</v>
      </c>
      <c r="C178" s="838">
        <v>10</v>
      </c>
      <c r="D178" s="837">
        <v>6</v>
      </c>
      <c r="E178" s="836">
        <v>16</v>
      </c>
      <c r="F178" s="838">
        <v>10</v>
      </c>
      <c r="G178" s="837">
        <v>6</v>
      </c>
      <c r="H178" s="836">
        <v>20</v>
      </c>
      <c r="I178" s="838">
        <v>11</v>
      </c>
      <c r="J178" s="837">
        <v>9</v>
      </c>
      <c r="K178" s="836">
        <v>35</v>
      </c>
      <c r="L178" s="835">
        <v>24.07</v>
      </c>
      <c r="M178" s="834">
        <v>49.982343165766501</v>
      </c>
    </row>
    <row r="179" spans="1:13" ht="13.5" thickBot="1" x14ac:dyDescent="0.25">
      <c r="A179" s="245" t="s">
        <v>746</v>
      </c>
      <c r="B179" s="243">
        <v>358</v>
      </c>
      <c r="C179" s="833">
        <v>251</v>
      </c>
      <c r="D179" s="244">
        <v>107</v>
      </c>
      <c r="E179" s="243">
        <v>364</v>
      </c>
      <c r="F179" s="833">
        <v>253</v>
      </c>
      <c r="G179" s="244">
        <v>111</v>
      </c>
      <c r="H179" s="243">
        <v>489</v>
      </c>
      <c r="I179" s="833">
        <v>283</v>
      </c>
      <c r="J179" s="244">
        <v>206</v>
      </c>
      <c r="K179" s="243">
        <v>1005</v>
      </c>
      <c r="L179" s="832">
        <v>617.80999999999995</v>
      </c>
      <c r="M179" s="242">
        <v>50.641710234538102</v>
      </c>
    </row>
    <row r="181" spans="1:13" ht="13.5" thickBot="1" x14ac:dyDescent="0.25">
      <c r="A181" s="261" t="s">
        <v>1243</v>
      </c>
      <c r="B181" s="261"/>
    </row>
    <row r="182" spans="1:13" x14ac:dyDescent="0.2">
      <c r="A182" s="1243" t="s">
        <v>764</v>
      </c>
      <c r="B182" s="1245" t="s">
        <v>1188</v>
      </c>
      <c r="C182" s="1246"/>
      <c r="D182" s="1247"/>
      <c r="E182" s="1245" t="s">
        <v>1187</v>
      </c>
      <c r="F182" s="1246"/>
      <c r="G182" s="1247"/>
      <c r="H182" s="1245" t="s">
        <v>1186</v>
      </c>
      <c r="I182" s="1246"/>
      <c r="J182" s="1247"/>
      <c r="K182" s="1248" t="s">
        <v>1193</v>
      </c>
      <c r="L182" s="1249"/>
      <c r="M182" s="1250"/>
    </row>
    <row r="183" spans="1:13" ht="26.25" thickBot="1" x14ac:dyDescent="0.25">
      <c r="A183" s="1244"/>
      <c r="B183" s="260" t="s">
        <v>746</v>
      </c>
      <c r="C183" s="813" t="s">
        <v>1853</v>
      </c>
      <c r="D183" s="259" t="s">
        <v>1081</v>
      </c>
      <c r="E183" s="260" t="s">
        <v>746</v>
      </c>
      <c r="F183" s="813" t="s">
        <v>1853</v>
      </c>
      <c r="G183" s="259" t="s">
        <v>1081</v>
      </c>
      <c r="H183" s="260" t="s">
        <v>746</v>
      </c>
      <c r="I183" s="813" t="s">
        <v>1853</v>
      </c>
      <c r="J183" s="259" t="s">
        <v>1081</v>
      </c>
      <c r="K183" s="850" t="s">
        <v>687</v>
      </c>
      <c r="L183" s="849" t="s">
        <v>1192</v>
      </c>
      <c r="M183" s="848" t="s">
        <v>1191</v>
      </c>
    </row>
    <row r="184" spans="1:13" x14ac:dyDescent="0.2">
      <c r="A184" s="258" t="s">
        <v>760</v>
      </c>
      <c r="B184" s="257">
        <v>19</v>
      </c>
      <c r="C184" s="256">
        <v>12</v>
      </c>
      <c r="D184" s="255">
        <v>7</v>
      </c>
      <c r="E184" s="257">
        <v>21</v>
      </c>
      <c r="F184" s="256">
        <v>14</v>
      </c>
      <c r="G184" s="255">
        <v>7</v>
      </c>
      <c r="H184" s="257">
        <v>33</v>
      </c>
      <c r="I184" s="256">
        <v>19</v>
      </c>
      <c r="J184" s="255">
        <v>14</v>
      </c>
      <c r="K184" s="847">
        <v>95</v>
      </c>
      <c r="L184" s="846">
        <v>38.93</v>
      </c>
      <c r="M184" s="845">
        <v>50.517980991523203</v>
      </c>
    </row>
    <row r="185" spans="1:13" x14ac:dyDescent="0.2">
      <c r="A185" s="844" t="s">
        <v>759</v>
      </c>
      <c r="B185" s="249">
        <v>8</v>
      </c>
      <c r="C185" s="843">
        <v>5</v>
      </c>
      <c r="D185" s="842">
        <v>3</v>
      </c>
      <c r="E185" s="249">
        <v>11</v>
      </c>
      <c r="F185" s="843">
        <v>8</v>
      </c>
      <c r="G185" s="842">
        <v>3</v>
      </c>
      <c r="H185" s="249">
        <v>13</v>
      </c>
      <c r="I185" s="843">
        <v>10</v>
      </c>
      <c r="J185" s="842">
        <v>3</v>
      </c>
      <c r="K185" s="249">
        <v>15</v>
      </c>
      <c r="L185" s="841">
        <v>4.63</v>
      </c>
      <c r="M185" s="840">
        <v>56.435205183585303</v>
      </c>
    </row>
    <row r="186" spans="1:13" x14ac:dyDescent="0.2">
      <c r="A186" s="844" t="s">
        <v>758</v>
      </c>
      <c r="B186" s="249">
        <v>8</v>
      </c>
      <c r="C186" s="843">
        <v>2</v>
      </c>
      <c r="D186" s="842">
        <v>6</v>
      </c>
      <c r="E186" s="249">
        <v>8</v>
      </c>
      <c r="F186" s="843">
        <v>2</v>
      </c>
      <c r="G186" s="842">
        <v>6</v>
      </c>
      <c r="H186" s="249">
        <v>9</v>
      </c>
      <c r="I186" s="843">
        <v>2</v>
      </c>
      <c r="J186" s="842">
        <v>7</v>
      </c>
      <c r="K186" s="249">
        <v>16</v>
      </c>
      <c r="L186" s="841">
        <v>7.91</v>
      </c>
      <c r="M186" s="840">
        <v>51.444374209860896</v>
      </c>
    </row>
    <row r="187" spans="1:13" x14ac:dyDescent="0.2">
      <c r="A187" s="844" t="s">
        <v>757</v>
      </c>
      <c r="B187" s="249">
        <v>5</v>
      </c>
      <c r="C187" s="843">
        <v>3</v>
      </c>
      <c r="D187" s="842">
        <v>2</v>
      </c>
      <c r="E187" s="249">
        <v>5</v>
      </c>
      <c r="F187" s="843">
        <v>3</v>
      </c>
      <c r="G187" s="842">
        <v>2</v>
      </c>
      <c r="H187" s="249">
        <v>5</v>
      </c>
      <c r="I187" s="843">
        <v>3</v>
      </c>
      <c r="J187" s="842">
        <v>2</v>
      </c>
      <c r="K187" s="249">
        <v>12</v>
      </c>
      <c r="L187" s="841">
        <v>5.19</v>
      </c>
      <c r="M187" s="840">
        <v>47.074181117533698</v>
      </c>
    </row>
    <row r="188" spans="1:13" x14ac:dyDescent="0.2">
      <c r="A188" s="844" t="s">
        <v>756</v>
      </c>
      <c r="B188" s="249">
        <v>3</v>
      </c>
      <c r="C188" s="843">
        <v>2</v>
      </c>
      <c r="D188" s="842">
        <v>1</v>
      </c>
      <c r="E188" s="249">
        <v>5</v>
      </c>
      <c r="F188" s="843">
        <v>4</v>
      </c>
      <c r="G188" s="842">
        <v>1</v>
      </c>
      <c r="H188" s="249">
        <v>6</v>
      </c>
      <c r="I188" s="843">
        <v>5</v>
      </c>
      <c r="J188" s="842">
        <v>1</v>
      </c>
      <c r="K188" s="249">
        <v>4</v>
      </c>
      <c r="L188" s="841">
        <v>1.49</v>
      </c>
      <c r="M188" s="840">
        <v>58.258389261745002</v>
      </c>
    </row>
    <row r="189" spans="1:13" x14ac:dyDescent="0.2">
      <c r="A189" s="844" t="s">
        <v>755</v>
      </c>
      <c r="B189" s="249">
        <v>6</v>
      </c>
      <c r="C189" s="843">
        <v>5</v>
      </c>
      <c r="D189" s="842">
        <v>1</v>
      </c>
      <c r="E189" s="249">
        <v>9</v>
      </c>
      <c r="F189" s="843">
        <v>7</v>
      </c>
      <c r="G189" s="842">
        <v>2</v>
      </c>
      <c r="H189" s="249">
        <v>12</v>
      </c>
      <c r="I189" s="843">
        <v>9</v>
      </c>
      <c r="J189" s="842">
        <v>3</v>
      </c>
      <c r="K189" s="249">
        <v>17</v>
      </c>
      <c r="L189" s="841">
        <v>6.91</v>
      </c>
      <c r="M189" s="840">
        <v>49.678002894355998</v>
      </c>
    </row>
    <row r="190" spans="1:13" x14ac:dyDescent="0.2">
      <c r="A190" s="844" t="s">
        <v>754</v>
      </c>
      <c r="B190" s="249">
        <v>5</v>
      </c>
      <c r="C190" s="843">
        <v>2</v>
      </c>
      <c r="D190" s="842">
        <v>3</v>
      </c>
      <c r="E190" s="249">
        <v>5</v>
      </c>
      <c r="F190" s="843">
        <v>2</v>
      </c>
      <c r="G190" s="842">
        <v>3</v>
      </c>
      <c r="H190" s="249">
        <v>6</v>
      </c>
      <c r="I190" s="843">
        <v>2</v>
      </c>
      <c r="J190" s="842">
        <v>4</v>
      </c>
      <c r="K190" s="249">
        <v>7</v>
      </c>
      <c r="L190" s="841">
        <v>2.4900000000000002</v>
      </c>
      <c r="M190" s="840">
        <v>52.379518072289201</v>
      </c>
    </row>
    <row r="191" spans="1:13" x14ac:dyDescent="0.2">
      <c r="A191" s="844" t="s">
        <v>753</v>
      </c>
      <c r="B191" s="249">
        <v>5</v>
      </c>
      <c r="C191" s="843">
        <v>1</v>
      </c>
      <c r="D191" s="842">
        <v>4</v>
      </c>
      <c r="E191" s="249">
        <v>5</v>
      </c>
      <c r="F191" s="843">
        <v>1</v>
      </c>
      <c r="G191" s="842">
        <v>4</v>
      </c>
      <c r="H191" s="249">
        <v>7</v>
      </c>
      <c r="I191" s="843">
        <v>1</v>
      </c>
      <c r="J191" s="842">
        <v>6</v>
      </c>
      <c r="K191" s="249">
        <v>8</v>
      </c>
      <c r="L191" s="841">
        <v>2.52</v>
      </c>
      <c r="M191" s="840">
        <v>52.162698412698397</v>
      </c>
    </row>
    <row r="192" spans="1:13" x14ac:dyDescent="0.2">
      <c r="A192" s="844" t="s">
        <v>752</v>
      </c>
      <c r="B192" s="249">
        <v>5</v>
      </c>
      <c r="C192" s="843">
        <v>4</v>
      </c>
      <c r="D192" s="842">
        <v>1</v>
      </c>
      <c r="E192" s="249">
        <v>5</v>
      </c>
      <c r="F192" s="843">
        <v>4</v>
      </c>
      <c r="G192" s="842">
        <v>1</v>
      </c>
      <c r="H192" s="249">
        <v>6</v>
      </c>
      <c r="I192" s="843">
        <v>5</v>
      </c>
      <c r="J192" s="842">
        <v>1</v>
      </c>
      <c r="K192" s="249">
        <v>13</v>
      </c>
      <c r="L192" s="841">
        <v>3.23</v>
      </c>
      <c r="M192" s="840">
        <v>51.410216718266298</v>
      </c>
    </row>
    <row r="193" spans="1:13" x14ac:dyDescent="0.2">
      <c r="A193" s="844" t="s">
        <v>751</v>
      </c>
      <c r="B193" s="249">
        <v>7</v>
      </c>
      <c r="C193" s="843">
        <v>2</v>
      </c>
      <c r="D193" s="842">
        <v>5</v>
      </c>
      <c r="E193" s="249">
        <v>7</v>
      </c>
      <c r="F193" s="843">
        <v>2</v>
      </c>
      <c r="G193" s="842">
        <v>5</v>
      </c>
      <c r="H193" s="249">
        <v>8</v>
      </c>
      <c r="I193" s="843">
        <v>2</v>
      </c>
      <c r="J193" s="842">
        <v>6</v>
      </c>
      <c r="K193" s="249">
        <v>8</v>
      </c>
      <c r="L193" s="841">
        <v>3.24</v>
      </c>
      <c r="M193" s="840">
        <v>50.450617283950599</v>
      </c>
    </row>
    <row r="194" spans="1:13" x14ac:dyDescent="0.2">
      <c r="A194" s="844" t="s">
        <v>750</v>
      </c>
      <c r="B194" s="249">
        <v>15</v>
      </c>
      <c r="C194" s="843">
        <v>7</v>
      </c>
      <c r="D194" s="842">
        <v>8</v>
      </c>
      <c r="E194" s="249">
        <v>15</v>
      </c>
      <c r="F194" s="843">
        <v>7</v>
      </c>
      <c r="G194" s="842">
        <v>8</v>
      </c>
      <c r="H194" s="249">
        <v>20</v>
      </c>
      <c r="I194" s="843">
        <v>11</v>
      </c>
      <c r="J194" s="842">
        <v>9</v>
      </c>
      <c r="K194" s="249">
        <v>34</v>
      </c>
      <c r="L194" s="841">
        <v>15.37</v>
      </c>
      <c r="M194" s="840">
        <v>46.006831489915399</v>
      </c>
    </row>
    <row r="195" spans="1:13" x14ac:dyDescent="0.2">
      <c r="A195" s="844" t="s">
        <v>749</v>
      </c>
      <c r="B195" s="249">
        <v>5</v>
      </c>
      <c r="C195" s="843">
        <v>2</v>
      </c>
      <c r="D195" s="842">
        <v>3</v>
      </c>
      <c r="E195" s="249">
        <v>5</v>
      </c>
      <c r="F195" s="843">
        <v>2</v>
      </c>
      <c r="G195" s="842">
        <v>3</v>
      </c>
      <c r="H195" s="249">
        <v>8</v>
      </c>
      <c r="I195" s="843">
        <v>2</v>
      </c>
      <c r="J195" s="842">
        <v>6</v>
      </c>
      <c r="K195" s="249">
        <v>17</v>
      </c>
      <c r="L195" s="841">
        <v>5.95</v>
      </c>
      <c r="M195" s="840">
        <v>55.205882352941202</v>
      </c>
    </row>
    <row r="196" spans="1:13" x14ac:dyDescent="0.2">
      <c r="A196" s="844" t="s">
        <v>748</v>
      </c>
      <c r="B196" s="249">
        <v>10</v>
      </c>
      <c r="C196" s="843">
        <v>4</v>
      </c>
      <c r="D196" s="842">
        <v>6</v>
      </c>
      <c r="E196" s="249">
        <v>12</v>
      </c>
      <c r="F196" s="843">
        <v>6</v>
      </c>
      <c r="G196" s="842">
        <v>6</v>
      </c>
      <c r="H196" s="249">
        <v>16</v>
      </c>
      <c r="I196" s="843">
        <v>7</v>
      </c>
      <c r="J196" s="842">
        <v>9</v>
      </c>
      <c r="K196" s="249">
        <v>20</v>
      </c>
      <c r="L196" s="841">
        <v>7.51</v>
      </c>
      <c r="M196" s="840">
        <v>49.944740346205101</v>
      </c>
    </row>
    <row r="197" spans="1:13" ht="13.5" thickBot="1" x14ac:dyDescent="0.25">
      <c r="A197" s="839" t="s">
        <v>747</v>
      </c>
      <c r="B197" s="836">
        <v>6</v>
      </c>
      <c r="C197" s="838">
        <v>2</v>
      </c>
      <c r="D197" s="837">
        <v>4</v>
      </c>
      <c r="E197" s="836">
        <v>6</v>
      </c>
      <c r="F197" s="838">
        <v>2</v>
      </c>
      <c r="G197" s="837">
        <v>4</v>
      </c>
      <c r="H197" s="836">
        <v>6</v>
      </c>
      <c r="I197" s="838">
        <v>2</v>
      </c>
      <c r="J197" s="837">
        <v>4</v>
      </c>
      <c r="K197" s="836">
        <v>7</v>
      </c>
      <c r="L197" s="835">
        <v>3.3</v>
      </c>
      <c r="M197" s="834">
        <v>53.766666666666701</v>
      </c>
    </row>
    <row r="198" spans="1:13" ht="13.5" thickBot="1" x14ac:dyDescent="0.25">
      <c r="A198" s="245" t="s">
        <v>746</v>
      </c>
      <c r="B198" s="243">
        <v>96</v>
      </c>
      <c r="C198" s="833">
        <v>42</v>
      </c>
      <c r="D198" s="244">
        <v>54</v>
      </c>
      <c r="E198" s="243">
        <v>119</v>
      </c>
      <c r="F198" s="833">
        <v>64</v>
      </c>
      <c r="G198" s="244">
        <v>55</v>
      </c>
      <c r="H198" s="243">
        <v>155</v>
      </c>
      <c r="I198" s="833">
        <v>80</v>
      </c>
      <c r="J198" s="244">
        <v>75</v>
      </c>
      <c r="K198" s="243">
        <v>271</v>
      </c>
      <c r="L198" s="832">
        <v>108.67</v>
      </c>
      <c r="M198" s="242">
        <v>50.508742063126903</v>
      </c>
    </row>
    <row r="200" spans="1:13" ht="13.5" thickBot="1" x14ac:dyDescent="0.25">
      <c r="A200" s="261" t="s">
        <v>1242</v>
      </c>
      <c r="B200" s="261"/>
    </row>
    <row r="201" spans="1:13" x14ac:dyDescent="0.2">
      <c r="A201" s="1243" t="s">
        <v>764</v>
      </c>
      <c r="B201" s="1245" t="s">
        <v>1188</v>
      </c>
      <c r="C201" s="1246"/>
      <c r="D201" s="1247"/>
      <c r="E201" s="1245" t="s">
        <v>1187</v>
      </c>
      <c r="F201" s="1246"/>
      <c r="G201" s="1247"/>
      <c r="H201" s="1245" t="s">
        <v>1186</v>
      </c>
      <c r="I201" s="1246"/>
      <c r="J201" s="1247"/>
      <c r="K201" s="1248" t="s">
        <v>1193</v>
      </c>
      <c r="L201" s="1249"/>
      <c r="M201" s="1250"/>
    </row>
    <row r="202" spans="1:13" ht="26.25" thickBot="1" x14ac:dyDescent="0.25">
      <c r="A202" s="1244"/>
      <c r="B202" s="260" t="s">
        <v>746</v>
      </c>
      <c r="C202" s="813" t="s">
        <v>1853</v>
      </c>
      <c r="D202" s="259" t="s">
        <v>1081</v>
      </c>
      <c r="E202" s="260" t="s">
        <v>746</v>
      </c>
      <c r="F202" s="813" t="s">
        <v>1853</v>
      </c>
      <c r="G202" s="259" t="s">
        <v>1081</v>
      </c>
      <c r="H202" s="260" t="s">
        <v>746</v>
      </c>
      <c r="I202" s="813" t="s">
        <v>1853</v>
      </c>
      <c r="J202" s="259" t="s">
        <v>1081</v>
      </c>
      <c r="K202" s="850" t="s">
        <v>687</v>
      </c>
      <c r="L202" s="849" t="s">
        <v>1192</v>
      </c>
      <c r="M202" s="848" t="s">
        <v>1191</v>
      </c>
    </row>
    <row r="203" spans="1:13" x14ac:dyDescent="0.2">
      <c r="A203" s="258" t="s">
        <v>760</v>
      </c>
      <c r="B203" s="257">
        <v>34</v>
      </c>
      <c r="C203" s="256">
        <v>28</v>
      </c>
      <c r="D203" s="255">
        <v>6</v>
      </c>
      <c r="E203" s="257">
        <v>34</v>
      </c>
      <c r="F203" s="256">
        <v>28</v>
      </c>
      <c r="G203" s="255">
        <v>6</v>
      </c>
      <c r="H203" s="257">
        <v>41</v>
      </c>
      <c r="I203" s="256">
        <v>29</v>
      </c>
      <c r="J203" s="255">
        <v>12</v>
      </c>
      <c r="K203" s="847">
        <v>81</v>
      </c>
      <c r="L203" s="846">
        <v>42.5</v>
      </c>
      <c r="M203" s="845">
        <v>54.049411764705901</v>
      </c>
    </row>
    <row r="204" spans="1:13" x14ac:dyDescent="0.2">
      <c r="A204" s="844" t="s">
        <v>759</v>
      </c>
      <c r="B204" s="249">
        <v>22</v>
      </c>
      <c r="C204" s="843">
        <v>15</v>
      </c>
      <c r="D204" s="842">
        <v>7</v>
      </c>
      <c r="E204" s="249">
        <v>22</v>
      </c>
      <c r="F204" s="843">
        <v>15</v>
      </c>
      <c r="G204" s="842">
        <v>7</v>
      </c>
      <c r="H204" s="249">
        <v>22</v>
      </c>
      <c r="I204" s="843">
        <v>15</v>
      </c>
      <c r="J204" s="842">
        <v>7</v>
      </c>
      <c r="K204" s="249">
        <v>26</v>
      </c>
      <c r="L204" s="841">
        <v>14.17</v>
      </c>
      <c r="M204" s="840">
        <v>52.026464361326703</v>
      </c>
    </row>
    <row r="205" spans="1:13" x14ac:dyDescent="0.2">
      <c r="A205" s="844" t="s">
        <v>758</v>
      </c>
      <c r="B205" s="249">
        <v>14</v>
      </c>
      <c r="C205" s="843">
        <v>11</v>
      </c>
      <c r="D205" s="842">
        <v>3</v>
      </c>
      <c r="E205" s="249">
        <v>14</v>
      </c>
      <c r="F205" s="843">
        <v>11</v>
      </c>
      <c r="G205" s="842">
        <v>3</v>
      </c>
      <c r="H205" s="249">
        <v>16</v>
      </c>
      <c r="I205" s="843">
        <v>12</v>
      </c>
      <c r="J205" s="842">
        <v>4</v>
      </c>
      <c r="K205" s="249">
        <v>18</v>
      </c>
      <c r="L205" s="841">
        <v>9.7200000000000006</v>
      </c>
      <c r="M205" s="840">
        <v>53.311728395061699</v>
      </c>
    </row>
    <row r="206" spans="1:13" x14ac:dyDescent="0.2">
      <c r="A206" s="844" t="s">
        <v>757</v>
      </c>
      <c r="B206" s="249">
        <v>12</v>
      </c>
      <c r="C206" s="843">
        <v>8</v>
      </c>
      <c r="D206" s="842">
        <v>4</v>
      </c>
      <c r="E206" s="249">
        <v>12</v>
      </c>
      <c r="F206" s="843">
        <v>8</v>
      </c>
      <c r="G206" s="842">
        <v>4</v>
      </c>
      <c r="H206" s="249">
        <v>12</v>
      </c>
      <c r="I206" s="843">
        <v>8</v>
      </c>
      <c r="J206" s="842">
        <v>4</v>
      </c>
      <c r="K206" s="249">
        <v>11</v>
      </c>
      <c r="L206" s="841">
        <v>6.21</v>
      </c>
      <c r="M206" s="840">
        <v>53.477455716586199</v>
      </c>
    </row>
    <row r="207" spans="1:13" x14ac:dyDescent="0.2">
      <c r="A207" s="844" t="s">
        <v>756</v>
      </c>
      <c r="B207" s="249">
        <v>4</v>
      </c>
      <c r="C207" s="843">
        <v>4</v>
      </c>
      <c r="D207" s="842">
        <v>0</v>
      </c>
      <c r="E207" s="249">
        <v>4</v>
      </c>
      <c r="F207" s="843">
        <v>4</v>
      </c>
      <c r="G207" s="842">
        <v>0</v>
      </c>
      <c r="H207" s="249">
        <v>4</v>
      </c>
      <c r="I207" s="843">
        <v>4</v>
      </c>
      <c r="J207" s="842">
        <v>0</v>
      </c>
      <c r="K207" s="249">
        <v>6</v>
      </c>
      <c r="L207" s="841">
        <v>4.7</v>
      </c>
      <c r="M207" s="840">
        <v>53.989361702127702</v>
      </c>
    </row>
    <row r="208" spans="1:13" x14ac:dyDescent="0.2">
      <c r="A208" s="844" t="s">
        <v>755</v>
      </c>
      <c r="B208" s="249">
        <v>11</v>
      </c>
      <c r="C208" s="843">
        <v>9</v>
      </c>
      <c r="D208" s="842">
        <v>2</v>
      </c>
      <c r="E208" s="249">
        <v>12</v>
      </c>
      <c r="F208" s="843">
        <v>9</v>
      </c>
      <c r="G208" s="842">
        <v>3</v>
      </c>
      <c r="H208" s="249">
        <v>18</v>
      </c>
      <c r="I208" s="843">
        <v>13</v>
      </c>
      <c r="J208" s="842">
        <v>5</v>
      </c>
      <c r="K208" s="249">
        <v>16</v>
      </c>
      <c r="L208" s="841">
        <v>11.26</v>
      </c>
      <c r="M208" s="840">
        <v>55.268206039076397</v>
      </c>
    </row>
    <row r="209" spans="1:13" x14ac:dyDescent="0.2">
      <c r="A209" s="844" t="s">
        <v>754</v>
      </c>
      <c r="B209" s="249">
        <v>7</v>
      </c>
      <c r="C209" s="843">
        <v>6</v>
      </c>
      <c r="D209" s="842">
        <v>1</v>
      </c>
      <c r="E209" s="249">
        <v>7</v>
      </c>
      <c r="F209" s="843">
        <v>6</v>
      </c>
      <c r="G209" s="842">
        <v>1</v>
      </c>
      <c r="H209" s="249">
        <v>7</v>
      </c>
      <c r="I209" s="843">
        <v>6</v>
      </c>
      <c r="J209" s="842">
        <v>1</v>
      </c>
      <c r="K209" s="249">
        <v>7</v>
      </c>
      <c r="L209" s="841">
        <v>4.3099999999999996</v>
      </c>
      <c r="M209" s="840">
        <v>57.829466357308597</v>
      </c>
    </row>
    <row r="210" spans="1:13" x14ac:dyDescent="0.2">
      <c r="A210" s="844" t="s">
        <v>753</v>
      </c>
      <c r="B210" s="249">
        <v>7</v>
      </c>
      <c r="C210" s="843">
        <v>5</v>
      </c>
      <c r="D210" s="842">
        <v>2</v>
      </c>
      <c r="E210" s="249">
        <v>7</v>
      </c>
      <c r="F210" s="843">
        <v>5</v>
      </c>
      <c r="G210" s="842">
        <v>2</v>
      </c>
      <c r="H210" s="249">
        <v>9</v>
      </c>
      <c r="I210" s="843">
        <v>6</v>
      </c>
      <c r="J210" s="842">
        <v>3</v>
      </c>
      <c r="K210" s="249">
        <v>9</v>
      </c>
      <c r="L210" s="841">
        <v>4.87</v>
      </c>
      <c r="M210" s="840">
        <v>51.0872689938398</v>
      </c>
    </row>
    <row r="211" spans="1:13" x14ac:dyDescent="0.2">
      <c r="A211" s="844" t="s">
        <v>752</v>
      </c>
      <c r="B211" s="249">
        <v>7</v>
      </c>
      <c r="C211" s="843">
        <v>6</v>
      </c>
      <c r="D211" s="842">
        <v>1</v>
      </c>
      <c r="E211" s="249">
        <v>7</v>
      </c>
      <c r="F211" s="843">
        <v>6</v>
      </c>
      <c r="G211" s="842">
        <v>1</v>
      </c>
      <c r="H211" s="249">
        <v>10</v>
      </c>
      <c r="I211" s="843">
        <v>9</v>
      </c>
      <c r="J211" s="842">
        <v>1</v>
      </c>
      <c r="K211" s="249">
        <v>8</v>
      </c>
      <c r="L211" s="841">
        <v>5.45</v>
      </c>
      <c r="M211" s="840">
        <v>49.371559633027502</v>
      </c>
    </row>
    <row r="212" spans="1:13" x14ac:dyDescent="0.2">
      <c r="A212" s="844" t="s">
        <v>751</v>
      </c>
      <c r="B212" s="249">
        <v>10</v>
      </c>
      <c r="C212" s="843">
        <v>7</v>
      </c>
      <c r="D212" s="842">
        <v>3</v>
      </c>
      <c r="E212" s="249">
        <v>10</v>
      </c>
      <c r="F212" s="843">
        <v>7</v>
      </c>
      <c r="G212" s="842">
        <v>3</v>
      </c>
      <c r="H212" s="249">
        <v>10</v>
      </c>
      <c r="I212" s="843">
        <v>7</v>
      </c>
      <c r="J212" s="842">
        <v>3</v>
      </c>
      <c r="K212" s="249">
        <v>8</v>
      </c>
      <c r="L212" s="841">
        <v>6.93</v>
      </c>
      <c r="M212" s="840">
        <v>59.029581529581499</v>
      </c>
    </row>
    <row r="213" spans="1:13" x14ac:dyDescent="0.2">
      <c r="A213" s="844" t="s">
        <v>750</v>
      </c>
      <c r="B213" s="249">
        <v>25</v>
      </c>
      <c r="C213" s="843">
        <v>21</v>
      </c>
      <c r="D213" s="842">
        <v>4</v>
      </c>
      <c r="E213" s="249">
        <v>25</v>
      </c>
      <c r="F213" s="843">
        <v>21</v>
      </c>
      <c r="G213" s="842">
        <v>4</v>
      </c>
      <c r="H213" s="249">
        <v>30</v>
      </c>
      <c r="I213" s="843">
        <v>25</v>
      </c>
      <c r="J213" s="842">
        <v>5</v>
      </c>
      <c r="K213" s="249">
        <v>31</v>
      </c>
      <c r="L213" s="841">
        <v>27.96</v>
      </c>
      <c r="M213" s="840">
        <v>50.463876967095899</v>
      </c>
    </row>
    <row r="214" spans="1:13" x14ac:dyDescent="0.2">
      <c r="A214" s="844" t="s">
        <v>749</v>
      </c>
      <c r="B214" s="249">
        <v>12</v>
      </c>
      <c r="C214" s="843">
        <v>9</v>
      </c>
      <c r="D214" s="842">
        <v>3</v>
      </c>
      <c r="E214" s="249">
        <v>12</v>
      </c>
      <c r="F214" s="843">
        <v>9</v>
      </c>
      <c r="G214" s="842">
        <v>3</v>
      </c>
      <c r="H214" s="249">
        <v>14</v>
      </c>
      <c r="I214" s="843">
        <v>10</v>
      </c>
      <c r="J214" s="842">
        <v>4</v>
      </c>
      <c r="K214" s="249">
        <v>25</v>
      </c>
      <c r="L214" s="841">
        <v>12.56</v>
      </c>
      <c r="M214" s="840">
        <v>53.779458598726102</v>
      </c>
    </row>
    <row r="215" spans="1:13" x14ac:dyDescent="0.2">
      <c r="A215" s="844" t="s">
        <v>748</v>
      </c>
      <c r="B215" s="249">
        <v>26</v>
      </c>
      <c r="C215" s="843">
        <v>20</v>
      </c>
      <c r="D215" s="842">
        <v>6</v>
      </c>
      <c r="E215" s="249">
        <v>26</v>
      </c>
      <c r="F215" s="843">
        <v>20</v>
      </c>
      <c r="G215" s="842">
        <v>6</v>
      </c>
      <c r="H215" s="249">
        <v>30</v>
      </c>
      <c r="I215" s="843">
        <v>24</v>
      </c>
      <c r="J215" s="842">
        <v>6</v>
      </c>
      <c r="K215" s="249">
        <v>30</v>
      </c>
      <c r="L215" s="841">
        <v>22.56</v>
      </c>
      <c r="M215" s="840">
        <v>53.1507092198582</v>
      </c>
    </row>
    <row r="216" spans="1:13" ht="13.5" thickBot="1" x14ac:dyDescent="0.25">
      <c r="A216" s="839" t="s">
        <v>747</v>
      </c>
      <c r="B216" s="836">
        <v>7</v>
      </c>
      <c r="C216" s="838">
        <v>6</v>
      </c>
      <c r="D216" s="837">
        <v>1</v>
      </c>
      <c r="E216" s="836">
        <v>7</v>
      </c>
      <c r="F216" s="838">
        <v>6</v>
      </c>
      <c r="G216" s="837">
        <v>1</v>
      </c>
      <c r="H216" s="836">
        <v>7</v>
      </c>
      <c r="I216" s="838">
        <v>6</v>
      </c>
      <c r="J216" s="837">
        <v>1</v>
      </c>
      <c r="K216" s="836">
        <v>11</v>
      </c>
      <c r="L216" s="835">
        <v>8.1</v>
      </c>
      <c r="M216" s="834">
        <v>54.044444444444402</v>
      </c>
    </row>
    <row r="217" spans="1:13" ht="13.5" thickBot="1" x14ac:dyDescent="0.25">
      <c r="A217" s="245" t="s">
        <v>746</v>
      </c>
      <c r="B217" s="243">
        <v>197</v>
      </c>
      <c r="C217" s="833">
        <v>154</v>
      </c>
      <c r="D217" s="244">
        <v>43</v>
      </c>
      <c r="E217" s="243">
        <v>199</v>
      </c>
      <c r="F217" s="833">
        <v>155</v>
      </c>
      <c r="G217" s="244">
        <v>44</v>
      </c>
      <c r="H217" s="243">
        <v>230</v>
      </c>
      <c r="I217" s="833">
        <v>174</v>
      </c>
      <c r="J217" s="244">
        <v>56</v>
      </c>
      <c r="K217" s="243">
        <v>280</v>
      </c>
      <c r="L217" s="832">
        <v>181.3</v>
      </c>
      <c r="M217" s="242">
        <v>53.282625482625498</v>
      </c>
    </row>
    <row r="219" spans="1:13" ht="13.5" thickBot="1" x14ac:dyDescent="0.25">
      <c r="A219" s="261" t="s">
        <v>1241</v>
      </c>
      <c r="B219" s="261"/>
    </row>
    <row r="220" spans="1:13" x14ac:dyDescent="0.2">
      <c r="A220" s="1243" t="s">
        <v>764</v>
      </c>
      <c r="B220" s="1245" t="s">
        <v>1188</v>
      </c>
      <c r="C220" s="1246"/>
      <c r="D220" s="1247"/>
      <c r="E220" s="1245" t="s">
        <v>1187</v>
      </c>
      <c r="F220" s="1246"/>
      <c r="G220" s="1247"/>
      <c r="H220" s="1245" t="s">
        <v>1186</v>
      </c>
      <c r="I220" s="1246"/>
      <c r="J220" s="1247"/>
      <c r="K220" s="1248" t="s">
        <v>1193</v>
      </c>
      <c r="L220" s="1249"/>
      <c r="M220" s="1250"/>
    </row>
    <row r="221" spans="1:13" ht="26.25" thickBot="1" x14ac:dyDescent="0.25">
      <c r="A221" s="1244"/>
      <c r="B221" s="260" t="s">
        <v>746</v>
      </c>
      <c r="C221" s="813" t="s">
        <v>1853</v>
      </c>
      <c r="D221" s="259" t="s">
        <v>1081</v>
      </c>
      <c r="E221" s="260" t="s">
        <v>746</v>
      </c>
      <c r="F221" s="813" t="s">
        <v>1853</v>
      </c>
      <c r="G221" s="259" t="s">
        <v>1081</v>
      </c>
      <c r="H221" s="260" t="s">
        <v>746</v>
      </c>
      <c r="I221" s="813" t="s">
        <v>1853</v>
      </c>
      <c r="J221" s="259" t="s">
        <v>1081</v>
      </c>
      <c r="K221" s="850" t="s">
        <v>687</v>
      </c>
      <c r="L221" s="849" t="s">
        <v>1192</v>
      </c>
      <c r="M221" s="848" t="s">
        <v>1191</v>
      </c>
    </row>
    <row r="222" spans="1:13" x14ac:dyDescent="0.2">
      <c r="A222" s="258" t="s">
        <v>760</v>
      </c>
      <c r="B222" s="257">
        <v>7</v>
      </c>
      <c r="C222" s="256">
        <v>3</v>
      </c>
      <c r="D222" s="255">
        <v>4</v>
      </c>
      <c r="E222" s="257">
        <v>9</v>
      </c>
      <c r="F222" s="256">
        <v>5</v>
      </c>
      <c r="G222" s="255">
        <v>4</v>
      </c>
      <c r="H222" s="257">
        <v>18</v>
      </c>
      <c r="I222" s="256">
        <v>10</v>
      </c>
      <c r="J222" s="255">
        <v>8</v>
      </c>
      <c r="K222" s="847">
        <v>100</v>
      </c>
      <c r="L222" s="846">
        <v>52.23</v>
      </c>
      <c r="M222" s="845">
        <v>44.424564426574797</v>
      </c>
    </row>
    <row r="223" spans="1:13" x14ac:dyDescent="0.2">
      <c r="A223" s="844" t="s">
        <v>759</v>
      </c>
      <c r="B223" s="249">
        <v>5</v>
      </c>
      <c r="C223" s="843">
        <v>3</v>
      </c>
      <c r="D223" s="842">
        <v>2</v>
      </c>
      <c r="E223" s="249">
        <v>8</v>
      </c>
      <c r="F223" s="843">
        <v>6</v>
      </c>
      <c r="G223" s="842">
        <v>2</v>
      </c>
      <c r="H223" s="249">
        <v>10</v>
      </c>
      <c r="I223" s="843">
        <v>8</v>
      </c>
      <c r="J223" s="842">
        <v>2</v>
      </c>
      <c r="K223" s="249">
        <v>38</v>
      </c>
      <c r="L223" s="841">
        <v>21.92</v>
      </c>
      <c r="M223" s="840">
        <v>49.191149635036503</v>
      </c>
    </row>
    <row r="224" spans="1:13" x14ac:dyDescent="0.2">
      <c r="A224" s="844" t="s">
        <v>758</v>
      </c>
      <c r="B224" s="249">
        <v>7</v>
      </c>
      <c r="C224" s="843">
        <v>0</v>
      </c>
      <c r="D224" s="842">
        <v>7</v>
      </c>
      <c r="E224" s="249">
        <v>7</v>
      </c>
      <c r="F224" s="843">
        <v>0</v>
      </c>
      <c r="G224" s="842">
        <v>7</v>
      </c>
      <c r="H224" s="249">
        <v>7</v>
      </c>
      <c r="I224" s="843">
        <v>0</v>
      </c>
      <c r="J224" s="842">
        <v>7</v>
      </c>
      <c r="K224" s="249">
        <v>15</v>
      </c>
      <c r="L224" s="841">
        <v>12.14</v>
      </c>
      <c r="M224" s="840">
        <v>47.533772652388798</v>
      </c>
    </row>
    <row r="225" spans="1:13" x14ac:dyDescent="0.2">
      <c r="A225" s="844" t="s">
        <v>757</v>
      </c>
      <c r="B225" s="249">
        <v>4</v>
      </c>
      <c r="C225" s="843">
        <v>2</v>
      </c>
      <c r="D225" s="842">
        <v>2</v>
      </c>
      <c r="E225" s="249">
        <v>4</v>
      </c>
      <c r="F225" s="843">
        <v>2</v>
      </c>
      <c r="G225" s="842">
        <v>2</v>
      </c>
      <c r="H225" s="249">
        <v>4</v>
      </c>
      <c r="I225" s="843">
        <v>2</v>
      </c>
      <c r="J225" s="842">
        <v>2</v>
      </c>
      <c r="K225" s="249">
        <v>18</v>
      </c>
      <c r="L225" s="841">
        <v>11.45</v>
      </c>
      <c r="M225" s="840">
        <v>45.0414847161572</v>
      </c>
    </row>
    <row r="226" spans="1:13" x14ac:dyDescent="0.2">
      <c r="A226" s="844" t="s">
        <v>756</v>
      </c>
      <c r="B226" s="249">
        <v>1</v>
      </c>
      <c r="C226" s="843">
        <v>1</v>
      </c>
      <c r="D226" s="842">
        <v>0</v>
      </c>
      <c r="E226" s="249">
        <v>3</v>
      </c>
      <c r="F226" s="843">
        <v>3</v>
      </c>
      <c r="G226" s="842">
        <v>0</v>
      </c>
      <c r="H226" s="249">
        <v>3</v>
      </c>
      <c r="I226" s="843">
        <v>3</v>
      </c>
      <c r="J226" s="842">
        <v>0</v>
      </c>
      <c r="K226" s="249">
        <v>14</v>
      </c>
      <c r="L226" s="841">
        <v>10.63</v>
      </c>
      <c r="M226" s="840">
        <v>42.8254938852305</v>
      </c>
    </row>
    <row r="227" spans="1:13" x14ac:dyDescent="0.2">
      <c r="A227" s="844" t="s">
        <v>755</v>
      </c>
      <c r="B227" s="249">
        <v>5</v>
      </c>
      <c r="C227" s="843">
        <v>4</v>
      </c>
      <c r="D227" s="842">
        <v>1</v>
      </c>
      <c r="E227" s="249">
        <v>8</v>
      </c>
      <c r="F227" s="843">
        <v>6</v>
      </c>
      <c r="G227" s="842">
        <v>2</v>
      </c>
      <c r="H227" s="249">
        <v>8</v>
      </c>
      <c r="I227" s="843">
        <v>6</v>
      </c>
      <c r="J227" s="842">
        <v>2</v>
      </c>
      <c r="K227" s="249">
        <v>32</v>
      </c>
      <c r="L227" s="841">
        <v>19.64</v>
      </c>
      <c r="M227" s="840">
        <v>48.918024439918497</v>
      </c>
    </row>
    <row r="228" spans="1:13" x14ac:dyDescent="0.2">
      <c r="A228" s="844" t="s">
        <v>754</v>
      </c>
      <c r="B228" s="249">
        <v>3</v>
      </c>
      <c r="C228" s="843">
        <v>0</v>
      </c>
      <c r="D228" s="842">
        <v>3</v>
      </c>
      <c r="E228" s="249">
        <v>3</v>
      </c>
      <c r="F228" s="843">
        <v>0</v>
      </c>
      <c r="G228" s="842">
        <v>3</v>
      </c>
      <c r="H228" s="249">
        <v>5</v>
      </c>
      <c r="I228" s="843">
        <v>0</v>
      </c>
      <c r="J228" s="842">
        <v>5</v>
      </c>
      <c r="K228" s="249">
        <v>10</v>
      </c>
      <c r="L228" s="841">
        <v>10.57</v>
      </c>
      <c r="M228" s="840">
        <v>41.929517502365201</v>
      </c>
    </row>
    <row r="229" spans="1:13" x14ac:dyDescent="0.2">
      <c r="A229" s="844" t="s">
        <v>753</v>
      </c>
      <c r="B229" s="249">
        <v>5</v>
      </c>
      <c r="C229" s="843">
        <v>1</v>
      </c>
      <c r="D229" s="842">
        <v>4</v>
      </c>
      <c r="E229" s="249">
        <v>5</v>
      </c>
      <c r="F229" s="843">
        <v>1</v>
      </c>
      <c r="G229" s="842">
        <v>4</v>
      </c>
      <c r="H229" s="249">
        <v>5</v>
      </c>
      <c r="I229" s="843">
        <v>1</v>
      </c>
      <c r="J229" s="842">
        <v>4</v>
      </c>
      <c r="K229" s="249">
        <v>11</v>
      </c>
      <c r="L229" s="841">
        <v>8.9</v>
      </c>
      <c r="M229" s="840">
        <v>47.588764044943801</v>
      </c>
    </row>
    <row r="230" spans="1:13" x14ac:dyDescent="0.2">
      <c r="A230" s="844" t="s">
        <v>752</v>
      </c>
      <c r="B230" s="249">
        <v>3</v>
      </c>
      <c r="C230" s="843">
        <v>3</v>
      </c>
      <c r="D230" s="842">
        <v>0</v>
      </c>
      <c r="E230" s="249">
        <v>4</v>
      </c>
      <c r="F230" s="843">
        <v>4</v>
      </c>
      <c r="G230" s="842">
        <v>0</v>
      </c>
      <c r="H230" s="249">
        <v>5</v>
      </c>
      <c r="I230" s="843">
        <v>5</v>
      </c>
      <c r="J230" s="842">
        <v>0</v>
      </c>
      <c r="K230" s="249">
        <v>25</v>
      </c>
      <c r="L230" s="841">
        <v>17.940000000000001</v>
      </c>
      <c r="M230" s="840">
        <v>49.628205128205103</v>
      </c>
    </row>
    <row r="231" spans="1:13" x14ac:dyDescent="0.2">
      <c r="A231" s="844" t="s">
        <v>751</v>
      </c>
      <c r="B231" s="249">
        <v>5</v>
      </c>
      <c r="C231" s="843">
        <v>0</v>
      </c>
      <c r="D231" s="842">
        <v>5</v>
      </c>
      <c r="E231" s="249">
        <v>5</v>
      </c>
      <c r="F231" s="843">
        <v>0</v>
      </c>
      <c r="G231" s="842">
        <v>5</v>
      </c>
      <c r="H231" s="249">
        <v>5</v>
      </c>
      <c r="I231" s="843">
        <v>0</v>
      </c>
      <c r="J231" s="842">
        <v>5</v>
      </c>
      <c r="K231" s="249">
        <v>19</v>
      </c>
      <c r="L231" s="841">
        <v>7.89</v>
      </c>
      <c r="M231" s="840">
        <v>44.361850443599501</v>
      </c>
    </row>
    <row r="232" spans="1:13" x14ac:dyDescent="0.2">
      <c r="A232" s="844" t="s">
        <v>750</v>
      </c>
      <c r="B232" s="249">
        <v>9</v>
      </c>
      <c r="C232" s="843">
        <v>3</v>
      </c>
      <c r="D232" s="842">
        <v>6</v>
      </c>
      <c r="E232" s="249">
        <v>9</v>
      </c>
      <c r="F232" s="843">
        <v>3</v>
      </c>
      <c r="G232" s="842">
        <v>6</v>
      </c>
      <c r="H232" s="249">
        <v>12</v>
      </c>
      <c r="I232" s="843">
        <v>5</v>
      </c>
      <c r="J232" s="842">
        <v>7</v>
      </c>
      <c r="K232" s="249">
        <v>36</v>
      </c>
      <c r="L232" s="841">
        <v>25.15</v>
      </c>
      <c r="M232" s="840">
        <v>44.335785288270401</v>
      </c>
    </row>
    <row r="233" spans="1:13" x14ac:dyDescent="0.2">
      <c r="A233" s="844" t="s">
        <v>749</v>
      </c>
      <c r="B233" s="249">
        <v>4</v>
      </c>
      <c r="C233" s="843">
        <v>1</v>
      </c>
      <c r="D233" s="842">
        <v>3</v>
      </c>
      <c r="E233" s="249">
        <v>4</v>
      </c>
      <c r="F233" s="843">
        <v>1</v>
      </c>
      <c r="G233" s="842">
        <v>3</v>
      </c>
      <c r="H233" s="249">
        <v>6</v>
      </c>
      <c r="I233" s="843">
        <v>1</v>
      </c>
      <c r="J233" s="842">
        <v>5</v>
      </c>
      <c r="K233" s="249">
        <v>23</v>
      </c>
      <c r="L233" s="841">
        <v>15.73</v>
      </c>
      <c r="M233" s="840">
        <v>42.594723458359802</v>
      </c>
    </row>
    <row r="234" spans="1:13" x14ac:dyDescent="0.2">
      <c r="A234" s="844" t="s">
        <v>748</v>
      </c>
      <c r="B234" s="249">
        <v>8</v>
      </c>
      <c r="C234" s="843">
        <v>1</v>
      </c>
      <c r="D234" s="842">
        <v>7</v>
      </c>
      <c r="E234" s="249">
        <v>10</v>
      </c>
      <c r="F234" s="843">
        <v>3</v>
      </c>
      <c r="G234" s="842">
        <v>7</v>
      </c>
      <c r="H234" s="249">
        <v>12</v>
      </c>
      <c r="I234" s="843">
        <v>4</v>
      </c>
      <c r="J234" s="842">
        <v>8</v>
      </c>
      <c r="K234" s="249">
        <v>35</v>
      </c>
      <c r="L234" s="841">
        <v>20.53</v>
      </c>
      <c r="M234" s="840">
        <v>45.642717973697003</v>
      </c>
    </row>
    <row r="235" spans="1:13" ht="13.5" thickBot="1" x14ac:dyDescent="0.25">
      <c r="A235" s="839" t="s">
        <v>747</v>
      </c>
      <c r="B235" s="836">
        <v>6</v>
      </c>
      <c r="C235" s="838">
        <v>2</v>
      </c>
      <c r="D235" s="837">
        <v>4</v>
      </c>
      <c r="E235" s="836">
        <v>6</v>
      </c>
      <c r="F235" s="838">
        <v>2</v>
      </c>
      <c r="G235" s="837">
        <v>4</v>
      </c>
      <c r="H235" s="836">
        <v>6</v>
      </c>
      <c r="I235" s="838">
        <v>2</v>
      </c>
      <c r="J235" s="837">
        <v>4</v>
      </c>
      <c r="K235" s="836">
        <v>10</v>
      </c>
      <c r="L235" s="835">
        <v>6.38</v>
      </c>
      <c r="M235" s="834">
        <v>47.876175548589302</v>
      </c>
    </row>
    <row r="236" spans="1:13" ht="13.5" thickBot="1" x14ac:dyDescent="0.25">
      <c r="A236" s="245" t="s">
        <v>746</v>
      </c>
      <c r="B236" s="243">
        <v>61</v>
      </c>
      <c r="C236" s="833">
        <v>13</v>
      </c>
      <c r="D236" s="244">
        <v>48</v>
      </c>
      <c r="E236" s="243">
        <v>85</v>
      </c>
      <c r="F236" s="833">
        <v>36</v>
      </c>
      <c r="G236" s="244">
        <v>49</v>
      </c>
      <c r="H236" s="243">
        <v>106</v>
      </c>
      <c r="I236" s="833">
        <v>47</v>
      </c>
      <c r="J236" s="244">
        <v>59</v>
      </c>
      <c r="K236" s="243">
        <v>378</v>
      </c>
      <c r="L236" s="832">
        <v>241.1</v>
      </c>
      <c r="M236" s="242">
        <v>45.7982994608046</v>
      </c>
    </row>
    <row r="238" spans="1:13" ht="13.5" thickBot="1" x14ac:dyDescent="0.25">
      <c r="A238" s="261" t="s">
        <v>1240</v>
      </c>
      <c r="B238" s="261"/>
    </row>
    <row r="239" spans="1:13" x14ac:dyDescent="0.2">
      <c r="A239" s="1243" t="s">
        <v>764</v>
      </c>
      <c r="B239" s="1245" t="s">
        <v>1188</v>
      </c>
      <c r="C239" s="1246"/>
      <c r="D239" s="1247"/>
      <c r="E239" s="1245" t="s">
        <v>1187</v>
      </c>
      <c r="F239" s="1246"/>
      <c r="G239" s="1247"/>
      <c r="H239" s="1245" t="s">
        <v>1186</v>
      </c>
      <c r="I239" s="1246"/>
      <c r="J239" s="1247"/>
      <c r="K239" s="1248" t="s">
        <v>1193</v>
      </c>
      <c r="L239" s="1249"/>
      <c r="M239" s="1250"/>
    </row>
    <row r="240" spans="1:13" ht="26.25" thickBot="1" x14ac:dyDescent="0.25">
      <c r="A240" s="1244"/>
      <c r="B240" s="260" t="s">
        <v>746</v>
      </c>
      <c r="C240" s="813" t="s">
        <v>1853</v>
      </c>
      <c r="D240" s="259" t="s">
        <v>1081</v>
      </c>
      <c r="E240" s="260" t="s">
        <v>746</v>
      </c>
      <c r="F240" s="813" t="s">
        <v>1853</v>
      </c>
      <c r="G240" s="259" t="s">
        <v>1081</v>
      </c>
      <c r="H240" s="260" t="s">
        <v>746</v>
      </c>
      <c r="I240" s="813" t="s">
        <v>1853</v>
      </c>
      <c r="J240" s="259" t="s">
        <v>1081</v>
      </c>
      <c r="K240" s="850" t="s">
        <v>687</v>
      </c>
      <c r="L240" s="849" t="s">
        <v>1192</v>
      </c>
      <c r="M240" s="848" t="s">
        <v>1191</v>
      </c>
    </row>
    <row r="241" spans="1:13" x14ac:dyDescent="0.2">
      <c r="A241" s="258" t="s">
        <v>760</v>
      </c>
      <c r="B241" s="257">
        <v>78</v>
      </c>
      <c r="C241" s="256">
        <v>66</v>
      </c>
      <c r="D241" s="255">
        <v>12</v>
      </c>
      <c r="E241" s="257">
        <v>78</v>
      </c>
      <c r="F241" s="256">
        <v>66</v>
      </c>
      <c r="G241" s="255">
        <v>12</v>
      </c>
      <c r="H241" s="257">
        <v>107</v>
      </c>
      <c r="I241" s="256">
        <v>92</v>
      </c>
      <c r="J241" s="255">
        <v>15</v>
      </c>
      <c r="K241" s="847">
        <v>173</v>
      </c>
      <c r="L241" s="846">
        <v>118.97</v>
      </c>
      <c r="M241" s="845">
        <v>52.880684206102401</v>
      </c>
    </row>
    <row r="242" spans="1:13" x14ac:dyDescent="0.2">
      <c r="A242" s="844" t="s">
        <v>759</v>
      </c>
      <c r="B242" s="249">
        <v>46</v>
      </c>
      <c r="C242" s="843">
        <v>30</v>
      </c>
      <c r="D242" s="842">
        <v>16</v>
      </c>
      <c r="E242" s="249">
        <v>47</v>
      </c>
      <c r="F242" s="843">
        <v>31</v>
      </c>
      <c r="G242" s="842">
        <v>16</v>
      </c>
      <c r="H242" s="249">
        <v>55</v>
      </c>
      <c r="I242" s="843">
        <v>33</v>
      </c>
      <c r="J242" s="842">
        <v>22</v>
      </c>
      <c r="K242" s="249">
        <v>75</v>
      </c>
      <c r="L242" s="841">
        <v>44.06</v>
      </c>
      <c r="M242" s="840">
        <v>51.268043576940499</v>
      </c>
    </row>
    <row r="243" spans="1:13" x14ac:dyDescent="0.2">
      <c r="A243" s="844" t="s">
        <v>758</v>
      </c>
      <c r="B243" s="249">
        <v>35</v>
      </c>
      <c r="C243" s="843">
        <v>28</v>
      </c>
      <c r="D243" s="842">
        <v>7</v>
      </c>
      <c r="E243" s="249">
        <v>35</v>
      </c>
      <c r="F243" s="843">
        <v>28</v>
      </c>
      <c r="G243" s="842">
        <v>7</v>
      </c>
      <c r="H243" s="249">
        <v>36</v>
      </c>
      <c r="I243" s="843">
        <v>29</v>
      </c>
      <c r="J243" s="842">
        <v>7</v>
      </c>
      <c r="K243" s="249">
        <v>40</v>
      </c>
      <c r="L243" s="841">
        <v>25.08</v>
      </c>
      <c r="M243" s="840">
        <v>55.249202551834102</v>
      </c>
    </row>
    <row r="244" spans="1:13" x14ac:dyDescent="0.2">
      <c r="A244" s="844" t="s">
        <v>757</v>
      </c>
      <c r="B244" s="249">
        <v>28</v>
      </c>
      <c r="C244" s="843">
        <v>17</v>
      </c>
      <c r="D244" s="842">
        <v>11</v>
      </c>
      <c r="E244" s="249">
        <v>28</v>
      </c>
      <c r="F244" s="843">
        <v>17</v>
      </c>
      <c r="G244" s="842">
        <v>11</v>
      </c>
      <c r="H244" s="249">
        <v>31</v>
      </c>
      <c r="I244" s="843">
        <v>18</v>
      </c>
      <c r="J244" s="842">
        <v>13</v>
      </c>
      <c r="K244" s="249">
        <v>33</v>
      </c>
      <c r="L244" s="841">
        <v>25.15</v>
      </c>
      <c r="M244" s="840">
        <v>53.340954274353898</v>
      </c>
    </row>
    <row r="245" spans="1:13" x14ac:dyDescent="0.2">
      <c r="A245" s="844" t="s">
        <v>756</v>
      </c>
      <c r="B245" s="249">
        <v>15</v>
      </c>
      <c r="C245" s="843">
        <v>11</v>
      </c>
      <c r="D245" s="842">
        <v>4</v>
      </c>
      <c r="E245" s="249">
        <v>16</v>
      </c>
      <c r="F245" s="843">
        <v>11</v>
      </c>
      <c r="G245" s="842">
        <v>5</v>
      </c>
      <c r="H245" s="249">
        <v>19</v>
      </c>
      <c r="I245" s="843">
        <v>13</v>
      </c>
      <c r="J245" s="842">
        <v>6</v>
      </c>
      <c r="K245" s="249">
        <v>20</v>
      </c>
      <c r="L245" s="841">
        <v>10.27</v>
      </c>
      <c r="M245" s="840">
        <v>57.544790652385601</v>
      </c>
    </row>
    <row r="246" spans="1:13" x14ac:dyDescent="0.2">
      <c r="A246" s="844" t="s">
        <v>755</v>
      </c>
      <c r="B246" s="249">
        <v>29</v>
      </c>
      <c r="C246" s="843">
        <v>26</v>
      </c>
      <c r="D246" s="842">
        <v>3</v>
      </c>
      <c r="E246" s="249">
        <v>33</v>
      </c>
      <c r="F246" s="843">
        <v>26</v>
      </c>
      <c r="G246" s="842">
        <v>7</v>
      </c>
      <c r="H246" s="249">
        <v>43</v>
      </c>
      <c r="I246" s="843">
        <v>31</v>
      </c>
      <c r="J246" s="842">
        <v>12</v>
      </c>
      <c r="K246" s="249">
        <v>51</v>
      </c>
      <c r="L246" s="841">
        <v>33.19</v>
      </c>
      <c r="M246" s="840">
        <v>54.340915938535701</v>
      </c>
    </row>
    <row r="247" spans="1:13" x14ac:dyDescent="0.2">
      <c r="A247" s="844" t="s">
        <v>754</v>
      </c>
      <c r="B247" s="249">
        <v>25</v>
      </c>
      <c r="C247" s="843">
        <v>18</v>
      </c>
      <c r="D247" s="842">
        <v>7</v>
      </c>
      <c r="E247" s="249">
        <v>25</v>
      </c>
      <c r="F247" s="843">
        <v>18</v>
      </c>
      <c r="G247" s="842">
        <v>7</v>
      </c>
      <c r="H247" s="249">
        <v>27</v>
      </c>
      <c r="I247" s="843">
        <v>19</v>
      </c>
      <c r="J247" s="842">
        <v>8</v>
      </c>
      <c r="K247" s="249">
        <v>29</v>
      </c>
      <c r="L247" s="841">
        <v>19.82</v>
      </c>
      <c r="M247" s="840">
        <v>54.227547931382396</v>
      </c>
    </row>
    <row r="248" spans="1:13" x14ac:dyDescent="0.2">
      <c r="A248" s="844" t="s">
        <v>753</v>
      </c>
      <c r="B248" s="249">
        <v>33</v>
      </c>
      <c r="C248" s="843">
        <v>29</v>
      </c>
      <c r="D248" s="842">
        <v>4</v>
      </c>
      <c r="E248" s="249">
        <v>33</v>
      </c>
      <c r="F248" s="843">
        <v>29</v>
      </c>
      <c r="G248" s="842">
        <v>4</v>
      </c>
      <c r="H248" s="249">
        <v>57</v>
      </c>
      <c r="I248" s="843">
        <v>47</v>
      </c>
      <c r="J248" s="842">
        <v>10</v>
      </c>
      <c r="K248" s="249">
        <v>41</v>
      </c>
      <c r="L248" s="841">
        <v>29.45</v>
      </c>
      <c r="M248" s="840">
        <v>55.842954159592502</v>
      </c>
    </row>
    <row r="249" spans="1:13" x14ac:dyDescent="0.2">
      <c r="A249" s="844" t="s">
        <v>752</v>
      </c>
      <c r="B249" s="249">
        <v>26</v>
      </c>
      <c r="C249" s="843">
        <v>17</v>
      </c>
      <c r="D249" s="842">
        <v>9</v>
      </c>
      <c r="E249" s="249">
        <v>26</v>
      </c>
      <c r="F249" s="843">
        <v>17</v>
      </c>
      <c r="G249" s="842">
        <v>9</v>
      </c>
      <c r="H249" s="249">
        <v>36</v>
      </c>
      <c r="I249" s="843">
        <v>19</v>
      </c>
      <c r="J249" s="842">
        <v>17</v>
      </c>
      <c r="K249" s="249">
        <v>38</v>
      </c>
      <c r="L249" s="841">
        <v>18.79</v>
      </c>
      <c r="M249" s="840">
        <v>55.131186801490202</v>
      </c>
    </row>
    <row r="250" spans="1:13" x14ac:dyDescent="0.2">
      <c r="A250" s="844" t="s">
        <v>751</v>
      </c>
      <c r="B250" s="249">
        <v>11</v>
      </c>
      <c r="C250" s="843">
        <v>6</v>
      </c>
      <c r="D250" s="842">
        <v>5</v>
      </c>
      <c r="E250" s="249">
        <v>11</v>
      </c>
      <c r="F250" s="843">
        <v>6</v>
      </c>
      <c r="G250" s="842">
        <v>5</v>
      </c>
      <c r="H250" s="249">
        <v>18</v>
      </c>
      <c r="I250" s="843">
        <v>11</v>
      </c>
      <c r="J250" s="842">
        <v>7</v>
      </c>
      <c r="K250" s="249">
        <v>13</v>
      </c>
      <c r="L250" s="841">
        <v>9.23</v>
      </c>
      <c r="M250" s="840">
        <v>54.866197183098599</v>
      </c>
    </row>
    <row r="251" spans="1:13" x14ac:dyDescent="0.2">
      <c r="A251" s="844" t="s">
        <v>750</v>
      </c>
      <c r="B251" s="249">
        <v>44</v>
      </c>
      <c r="C251" s="843">
        <v>26</v>
      </c>
      <c r="D251" s="842">
        <v>18</v>
      </c>
      <c r="E251" s="249">
        <v>44</v>
      </c>
      <c r="F251" s="843">
        <v>26</v>
      </c>
      <c r="G251" s="842">
        <v>18</v>
      </c>
      <c r="H251" s="249">
        <v>60</v>
      </c>
      <c r="I251" s="843">
        <v>31</v>
      </c>
      <c r="J251" s="842">
        <v>29</v>
      </c>
      <c r="K251" s="249">
        <v>85</v>
      </c>
      <c r="L251" s="841">
        <v>51.12</v>
      </c>
      <c r="M251" s="840">
        <v>53.257433489827903</v>
      </c>
    </row>
    <row r="252" spans="1:13" x14ac:dyDescent="0.2">
      <c r="A252" s="844" t="s">
        <v>749</v>
      </c>
      <c r="B252" s="249">
        <v>32</v>
      </c>
      <c r="C252" s="843">
        <v>24</v>
      </c>
      <c r="D252" s="842">
        <v>8</v>
      </c>
      <c r="E252" s="249">
        <v>32</v>
      </c>
      <c r="F252" s="843">
        <v>24</v>
      </c>
      <c r="G252" s="842">
        <v>8</v>
      </c>
      <c r="H252" s="249">
        <v>45</v>
      </c>
      <c r="I252" s="843">
        <v>32</v>
      </c>
      <c r="J252" s="842">
        <v>13</v>
      </c>
      <c r="K252" s="249">
        <v>47</v>
      </c>
      <c r="L252" s="841">
        <v>31.67</v>
      </c>
      <c r="M252" s="840">
        <v>51.659772655509897</v>
      </c>
    </row>
    <row r="253" spans="1:13" x14ac:dyDescent="0.2">
      <c r="A253" s="844" t="s">
        <v>748</v>
      </c>
      <c r="B253" s="249">
        <v>61</v>
      </c>
      <c r="C253" s="843">
        <v>40</v>
      </c>
      <c r="D253" s="842">
        <v>21</v>
      </c>
      <c r="E253" s="249">
        <v>61</v>
      </c>
      <c r="F253" s="843">
        <v>40</v>
      </c>
      <c r="G253" s="842">
        <v>21</v>
      </c>
      <c r="H253" s="249">
        <v>86</v>
      </c>
      <c r="I253" s="843">
        <v>54</v>
      </c>
      <c r="J253" s="842">
        <v>32</v>
      </c>
      <c r="K253" s="249">
        <v>84</v>
      </c>
      <c r="L253" s="841">
        <v>59.83</v>
      </c>
      <c r="M253" s="840">
        <v>52.137974260404498</v>
      </c>
    </row>
    <row r="254" spans="1:13" ht="13.5" thickBot="1" x14ac:dyDescent="0.25">
      <c r="A254" s="839" t="s">
        <v>747</v>
      </c>
      <c r="B254" s="836">
        <v>17</v>
      </c>
      <c r="C254" s="838">
        <v>11</v>
      </c>
      <c r="D254" s="837">
        <v>6</v>
      </c>
      <c r="E254" s="836">
        <v>17</v>
      </c>
      <c r="F254" s="838">
        <v>11</v>
      </c>
      <c r="G254" s="837">
        <v>6</v>
      </c>
      <c r="H254" s="836">
        <v>20</v>
      </c>
      <c r="I254" s="838">
        <v>14</v>
      </c>
      <c r="J254" s="837">
        <v>6</v>
      </c>
      <c r="K254" s="836">
        <v>36</v>
      </c>
      <c r="L254" s="835">
        <v>19.04</v>
      </c>
      <c r="M254" s="834">
        <v>46.549894957983199</v>
      </c>
    </row>
    <row r="255" spans="1:13" ht="13.5" thickBot="1" x14ac:dyDescent="0.25">
      <c r="A255" s="245" t="s">
        <v>746</v>
      </c>
      <c r="B255" s="243">
        <v>478</v>
      </c>
      <c r="C255" s="833">
        <v>347</v>
      </c>
      <c r="D255" s="244">
        <v>131</v>
      </c>
      <c r="E255" s="243">
        <v>486</v>
      </c>
      <c r="F255" s="833">
        <v>350</v>
      </c>
      <c r="G255" s="244">
        <v>136</v>
      </c>
      <c r="H255" s="243">
        <v>640</v>
      </c>
      <c r="I255" s="833">
        <v>443</v>
      </c>
      <c r="J255" s="244">
        <v>197</v>
      </c>
      <c r="K255" s="243">
        <v>724</v>
      </c>
      <c r="L255" s="832">
        <v>495.67</v>
      </c>
      <c r="M255" s="242">
        <v>53.055107228599702</v>
      </c>
    </row>
    <row r="257" spans="1:13" ht="13.5" thickBot="1" x14ac:dyDescent="0.25">
      <c r="A257" s="261" t="s">
        <v>1239</v>
      </c>
      <c r="B257" s="261"/>
    </row>
    <row r="258" spans="1:13" x14ac:dyDescent="0.2">
      <c r="A258" s="1243" t="s">
        <v>764</v>
      </c>
      <c r="B258" s="1245" t="s">
        <v>1188</v>
      </c>
      <c r="C258" s="1246"/>
      <c r="D258" s="1247"/>
      <c r="E258" s="1245" t="s">
        <v>1187</v>
      </c>
      <c r="F258" s="1246"/>
      <c r="G258" s="1247"/>
      <c r="H258" s="1245" t="s">
        <v>1186</v>
      </c>
      <c r="I258" s="1246"/>
      <c r="J258" s="1247"/>
      <c r="K258" s="1248" t="s">
        <v>1193</v>
      </c>
      <c r="L258" s="1249"/>
      <c r="M258" s="1250"/>
    </row>
    <row r="259" spans="1:13" ht="26.25" thickBot="1" x14ac:dyDescent="0.25">
      <c r="A259" s="1244"/>
      <c r="B259" s="260" t="s">
        <v>746</v>
      </c>
      <c r="C259" s="813" t="s">
        <v>1853</v>
      </c>
      <c r="D259" s="259" t="s">
        <v>1081</v>
      </c>
      <c r="E259" s="260" t="s">
        <v>746</v>
      </c>
      <c r="F259" s="813" t="s">
        <v>1853</v>
      </c>
      <c r="G259" s="259" t="s">
        <v>1081</v>
      </c>
      <c r="H259" s="260" t="s">
        <v>746</v>
      </c>
      <c r="I259" s="813" t="s">
        <v>1853</v>
      </c>
      <c r="J259" s="259" t="s">
        <v>1081</v>
      </c>
      <c r="K259" s="850" t="s">
        <v>687</v>
      </c>
      <c r="L259" s="849" t="s">
        <v>1192</v>
      </c>
      <c r="M259" s="848" t="s">
        <v>1191</v>
      </c>
    </row>
    <row r="260" spans="1:13" x14ac:dyDescent="0.2">
      <c r="A260" s="258" t="s">
        <v>760</v>
      </c>
      <c r="B260" s="257">
        <v>12</v>
      </c>
      <c r="C260" s="256">
        <v>3</v>
      </c>
      <c r="D260" s="255">
        <v>9</v>
      </c>
      <c r="E260" s="257">
        <v>12</v>
      </c>
      <c r="F260" s="256">
        <v>3</v>
      </c>
      <c r="G260" s="255">
        <v>9</v>
      </c>
      <c r="H260" s="257">
        <v>23</v>
      </c>
      <c r="I260" s="256">
        <v>5</v>
      </c>
      <c r="J260" s="255">
        <v>18</v>
      </c>
      <c r="K260" s="847">
        <v>81</v>
      </c>
      <c r="L260" s="846">
        <v>39.130000000000003</v>
      </c>
      <c r="M260" s="845">
        <v>49.154485049833902</v>
      </c>
    </row>
    <row r="261" spans="1:13" x14ac:dyDescent="0.2">
      <c r="A261" s="844" t="s">
        <v>759</v>
      </c>
      <c r="B261" s="249">
        <v>12</v>
      </c>
      <c r="C261" s="843">
        <v>3</v>
      </c>
      <c r="D261" s="842">
        <v>9</v>
      </c>
      <c r="E261" s="249">
        <v>12</v>
      </c>
      <c r="F261" s="843">
        <v>3</v>
      </c>
      <c r="G261" s="842">
        <v>9</v>
      </c>
      <c r="H261" s="249">
        <v>13</v>
      </c>
      <c r="I261" s="843">
        <v>4</v>
      </c>
      <c r="J261" s="842">
        <v>9</v>
      </c>
      <c r="K261" s="249">
        <v>23</v>
      </c>
      <c r="L261" s="841">
        <v>9.39</v>
      </c>
      <c r="M261" s="840">
        <v>43.864217252396202</v>
      </c>
    </row>
    <row r="262" spans="1:13" x14ac:dyDescent="0.2">
      <c r="A262" s="844" t="s">
        <v>758</v>
      </c>
      <c r="B262" s="249">
        <v>7</v>
      </c>
      <c r="C262" s="843">
        <v>2</v>
      </c>
      <c r="D262" s="842">
        <v>5</v>
      </c>
      <c r="E262" s="249">
        <v>7</v>
      </c>
      <c r="F262" s="843">
        <v>2</v>
      </c>
      <c r="G262" s="842">
        <v>5</v>
      </c>
      <c r="H262" s="249">
        <v>7</v>
      </c>
      <c r="I262" s="843">
        <v>2</v>
      </c>
      <c r="J262" s="842">
        <v>5</v>
      </c>
      <c r="K262" s="249">
        <v>13</v>
      </c>
      <c r="L262" s="841">
        <v>7.11</v>
      </c>
      <c r="M262" s="840">
        <v>48.955696202531598</v>
      </c>
    </row>
    <row r="263" spans="1:13" x14ac:dyDescent="0.2">
      <c r="A263" s="844" t="s">
        <v>757</v>
      </c>
      <c r="B263" s="249">
        <v>6</v>
      </c>
      <c r="C263" s="843">
        <v>1</v>
      </c>
      <c r="D263" s="842">
        <v>5</v>
      </c>
      <c r="E263" s="249">
        <v>6</v>
      </c>
      <c r="F263" s="843">
        <v>1</v>
      </c>
      <c r="G263" s="842">
        <v>5</v>
      </c>
      <c r="H263" s="249">
        <v>7</v>
      </c>
      <c r="I263" s="843">
        <v>1</v>
      </c>
      <c r="J263" s="842">
        <v>6</v>
      </c>
      <c r="K263" s="249">
        <v>11</v>
      </c>
      <c r="L263" s="841">
        <v>6.27</v>
      </c>
      <c r="M263" s="840">
        <v>55.040669856459303</v>
      </c>
    </row>
    <row r="264" spans="1:13" x14ac:dyDescent="0.2">
      <c r="A264" s="844" t="s">
        <v>756</v>
      </c>
      <c r="B264" s="249">
        <v>3</v>
      </c>
      <c r="C264" s="843">
        <v>2</v>
      </c>
      <c r="D264" s="842">
        <v>1</v>
      </c>
      <c r="E264" s="249">
        <v>4</v>
      </c>
      <c r="F264" s="843">
        <v>2</v>
      </c>
      <c r="G264" s="842">
        <v>2</v>
      </c>
      <c r="H264" s="249">
        <v>4</v>
      </c>
      <c r="I264" s="843">
        <v>2</v>
      </c>
      <c r="J264" s="842">
        <v>2</v>
      </c>
      <c r="K264" s="249">
        <v>5</v>
      </c>
      <c r="L264" s="841">
        <v>1.9</v>
      </c>
      <c r="M264" s="840">
        <v>53.857894736842098</v>
      </c>
    </row>
    <row r="265" spans="1:13" x14ac:dyDescent="0.2">
      <c r="A265" s="844" t="s">
        <v>755</v>
      </c>
      <c r="B265" s="249">
        <v>4</v>
      </c>
      <c r="C265" s="843">
        <v>2</v>
      </c>
      <c r="D265" s="842">
        <v>2</v>
      </c>
      <c r="E265" s="249">
        <v>8</v>
      </c>
      <c r="F265" s="843">
        <v>2</v>
      </c>
      <c r="G265" s="842">
        <v>6</v>
      </c>
      <c r="H265" s="249">
        <v>10</v>
      </c>
      <c r="I265" s="843">
        <v>2</v>
      </c>
      <c r="J265" s="842">
        <v>8</v>
      </c>
      <c r="K265" s="249">
        <v>15</v>
      </c>
      <c r="L265" s="841">
        <v>6.14</v>
      </c>
      <c r="M265" s="840">
        <v>45.882736156351797</v>
      </c>
    </row>
    <row r="266" spans="1:13" x14ac:dyDescent="0.2">
      <c r="A266" s="844" t="s">
        <v>754</v>
      </c>
      <c r="B266" s="249">
        <v>6</v>
      </c>
      <c r="C266" s="843">
        <v>0</v>
      </c>
      <c r="D266" s="842">
        <v>6</v>
      </c>
      <c r="E266" s="249">
        <v>6</v>
      </c>
      <c r="F266" s="843">
        <v>0</v>
      </c>
      <c r="G266" s="842">
        <v>6</v>
      </c>
      <c r="H266" s="249">
        <v>7</v>
      </c>
      <c r="I266" s="843">
        <v>0</v>
      </c>
      <c r="J266" s="842">
        <v>7</v>
      </c>
      <c r="K266" s="249">
        <v>13</v>
      </c>
      <c r="L266" s="841">
        <v>6.7</v>
      </c>
      <c r="M266" s="840">
        <v>46.613432835820902</v>
      </c>
    </row>
    <row r="267" spans="1:13" x14ac:dyDescent="0.2">
      <c r="A267" s="844" t="s">
        <v>753</v>
      </c>
      <c r="B267" s="249">
        <v>4</v>
      </c>
      <c r="C267" s="843">
        <v>0</v>
      </c>
      <c r="D267" s="842">
        <v>4</v>
      </c>
      <c r="E267" s="249">
        <v>4</v>
      </c>
      <c r="F267" s="843">
        <v>0</v>
      </c>
      <c r="G267" s="842">
        <v>4</v>
      </c>
      <c r="H267" s="249">
        <v>10</v>
      </c>
      <c r="I267" s="843">
        <v>0</v>
      </c>
      <c r="J267" s="842">
        <v>10</v>
      </c>
      <c r="K267" s="249">
        <v>19</v>
      </c>
      <c r="L267" s="841">
        <v>6.34</v>
      </c>
      <c r="M267" s="840">
        <v>48.175078864353303</v>
      </c>
    </row>
    <row r="268" spans="1:13" x14ac:dyDescent="0.2">
      <c r="A268" s="844" t="s">
        <v>752</v>
      </c>
      <c r="B268" s="249">
        <v>5</v>
      </c>
      <c r="C268" s="843">
        <v>0</v>
      </c>
      <c r="D268" s="842">
        <v>5</v>
      </c>
      <c r="E268" s="249">
        <v>5</v>
      </c>
      <c r="F268" s="843">
        <v>0</v>
      </c>
      <c r="G268" s="842">
        <v>5</v>
      </c>
      <c r="H268" s="249">
        <v>6</v>
      </c>
      <c r="I268" s="843">
        <v>0</v>
      </c>
      <c r="J268" s="842">
        <v>6</v>
      </c>
      <c r="K268" s="249">
        <v>10</v>
      </c>
      <c r="L268" s="841">
        <v>4.25</v>
      </c>
      <c r="M268" s="840">
        <v>51.438823529411799</v>
      </c>
    </row>
    <row r="269" spans="1:13" x14ac:dyDescent="0.2">
      <c r="A269" s="844" t="s">
        <v>751</v>
      </c>
      <c r="B269" s="249">
        <v>5</v>
      </c>
      <c r="C269" s="843">
        <v>0</v>
      </c>
      <c r="D269" s="842">
        <v>5</v>
      </c>
      <c r="E269" s="249">
        <v>5</v>
      </c>
      <c r="F269" s="843">
        <v>0</v>
      </c>
      <c r="G269" s="842">
        <v>5</v>
      </c>
      <c r="H269" s="249">
        <v>5</v>
      </c>
      <c r="I269" s="843">
        <v>0</v>
      </c>
      <c r="J269" s="842">
        <v>5</v>
      </c>
      <c r="K269" s="249">
        <v>12</v>
      </c>
      <c r="L269" s="841">
        <v>6.54</v>
      </c>
      <c r="M269" s="840">
        <v>46.8103975535168</v>
      </c>
    </row>
    <row r="270" spans="1:13" x14ac:dyDescent="0.2">
      <c r="A270" s="844" t="s">
        <v>750</v>
      </c>
      <c r="B270" s="249">
        <v>14</v>
      </c>
      <c r="C270" s="843">
        <v>1</v>
      </c>
      <c r="D270" s="842">
        <v>13</v>
      </c>
      <c r="E270" s="249">
        <v>14</v>
      </c>
      <c r="F270" s="843">
        <v>1</v>
      </c>
      <c r="G270" s="842">
        <v>13</v>
      </c>
      <c r="H270" s="249">
        <v>20</v>
      </c>
      <c r="I270" s="843">
        <v>1</v>
      </c>
      <c r="J270" s="842">
        <v>19</v>
      </c>
      <c r="K270" s="249">
        <v>64</v>
      </c>
      <c r="L270" s="841">
        <v>30.48</v>
      </c>
      <c r="M270" s="840">
        <v>46.9753937007874</v>
      </c>
    </row>
    <row r="271" spans="1:13" x14ac:dyDescent="0.2">
      <c r="A271" s="844" t="s">
        <v>749</v>
      </c>
      <c r="B271" s="249">
        <v>6</v>
      </c>
      <c r="C271" s="843">
        <v>1</v>
      </c>
      <c r="D271" s="842">
        <v>5</v>
      </c>
      <c r="E271" s="249">
        <v>6</v>
      </c>
      <c r="F271" s="843">
        <v>1</v>
      </c>
      <c r="G271" s="842">
        <v>5</v>
      </c>
      <c r="H271" s="249">
        <v>11</v>
      </c>
      <c r="I271" s="843">
        <v>1</v>
      </c>
      <c r="J271" s="842">
        <v>10</v>
      </c>
      <c r="K271" s="249">
        <v>29</v>
      </c>
      <c r="L271" s="841">
        <v>12.3</v>
      </c>
      <c r="M271" s="840">
        <v>49.088617886178902</v>
      </c>
    </row>
    <row r="272" spans="1:13" x14ac:dyDescent="0.2">
      <c r="A272" s="844" t="s">
        <v>748</v>
      </c>
      <c r="B272" s="249">
        <v>15</v>
      </c>
      <c r="C272" s="843">
        <v>3</v>
      </c>
      <c r="D272" s="842">
        <v>12</v>
      </c>
      <c r="E272" s="249">
        <v>15</v>
      </c>
      <c r="F272" s="843">
        <v>3</v>
      </c>
      <c r="G272" s="842">
        <v>12</v>
      </c>
      <c r="H272" s="249">
        <v>20</v>
      </c>
      <c r="I272" s="843">
        <v>4</v>
      </c>
      <c r="J272" s="842">
        <v>16</v>
      </c>
      <c r="K272" s="249">
        <v>42</v>
      </c>
      <c r="L272" s="841">
        <v>18.98</v>
      </c>
      <c r="M272" s="840">
        <v>47.550579557428897</v>
      </c>
    </row>
    <row r="273" spans="1:13" ht="13.5" thickBot="1" x14ac:dyDescent="0.25">
      <c r="A273" s="839" t="s">
        <v>747</v>
      </c>
      <c r="B273" s="836">
        <v>5</v>
      </c>
      <c r="C273" s="838">
        <v>1</v>
      </c>
      <c r="D273" s="837">
        <v>4</v>
      </c>
      <c r="E273" s="836">
        <v>5</v>
      </c>
      <c r="F273" s="838">
        <v>1</v>
      </c>
      <c r="G273" s="837">
        <v>4</v>
      </c>
      <c r="H273" s="836">
        <v>5</v>
      </c>
      <c r="I273" s="838">
        <v>1</v>
      </c>
      <c r="J273" s="837">
        <v>4</v>
      </c>
      <c r="K273" s="836">
        <v>11</v>
      </c>
      <c r="L273" s="835">
        <v>6</v>
      </c>
      <c r="M273" s="834">
        <v>49.228333333333303</v>
      </c>
    </row>
    <row r="274" spans="1:13" ht="13.5" thickBot="1" x14ac:dyDescent="0.25">
      <c r="A274" s="245" t="s">
        <v>746</v>
      </c>
      <c r="B274" s="243">
        <v>103</v>
      </c>
      <c r="C274" s="833">
        <v>18</v>
      </c>
      <c r="D274" s="244">
        <v>85</v>
      </c>
      <c r="E274" s="243">
        <v>109</v>
      </c>
      <c r="F274" s="833">
        <v>19</v>
      </c>
      <c r="G274" s="244">
        <v>90</v>
      </c>
      <c r="H274" s="243">
        <v>148</v>
      </c>
      <c r="I274" s="833">
        <v>23</v>
      </c>
      <c r="J274" s="244">
        <v>125</v>
      </c>
      <c r="K274" s="243">
        <v>338</v>
      </c>
      <c r="L274" s="832">
        <v>161.53</v>
      </c>
      <c r="M274" s="242">
        <v>48.217080418498099</v>
      </c>
    </row>
    <row r="276" spans="1:13" ht="13.5" thickBot="1" x14ac:dyDescent="0.25">
      <c r="A276" s="261" t="s">
        <v>1238</v>
      </c>
      <c r="B276" s="261"/>
    </row>
    <row r="277" spans="1:13" x14ac:dyDescent="0.2">
      <c r="A277" s="1243" t="s">
        <v>764</v>
      </c>
      <c r="B277" s="1245" t="s">
        <v>1188</v>
      </c>
      <c r="C277" s="1246"/>
      <c r="D277" s="1247"/>
      <c r="E277" s="1245" t="s">
        <v>1187</v>
      </c>
      <c r="F277" s="1246"/>
      <c r="G277" s="1247"/>
      <c r="H277" s="1245" t="s">
        <v>1186</v>
      </c>
      <c r="I277" s="1246"/>
      <c r="J277" s="1247"/>
      <c r="K277" s="1248" t="s">
        <v>1193</v>
      </c>
      <c r="L277" s="1249"/>
      <c r="M277" s="1250"/>
    </row>
    <row r="278" spans="1:13" ht="26.25" thickBot="1" x14ac:dyDescent="0.25">
      <c r="A278" s="1244"/>
      <c r="B278" s="260" t="s">
        <v>746</v>
      </c>
      <c r="C278" s="813" t="s">
        <v>1853</v>
      </c>
      <c r="D278" s="259" t="s">
        <v>1081</v>
      </c>
      <c r="E278" s="260" t="s">
        <v>746</v>
      </c>
      <c r="F278" s="813" t="s">
        <v>1853</v>
      </c>
      <c r="G278" s="259" t="s">
        <v>1081</v>
      </c>
      <c r="H278" s="260" t="s">
        <v>746</v>
      </c>
      <c r="I278" s="813" t="s">
        <v>1853</v>
      </c>
      <c r="J278" s="259" t="s">
        <v>1081</v>
      </c>
      <c r="K278" s="850" t="s">
        <v>687</v>
      </c>
      <c r="L278" s="849" t="s">
        <v>1192</v>
      </c>
      <c r="M278" s="848" t="s">
        <v>1191</v>
      </c>
    </row>
    <row r="279" spans="1:13" x14ac:dyDescent="0.2">
      <c r="A279" s="258" t="s">
        <v>760</v>
      </c>
      <c r="B279" s="257">
        <v>4</v>
      </c>
      <c r="C279" s="256">
        <v>0</v>
      </c>
      <c r="D279" s="255">
        <v>4</v>
      </c>
      <c r="E279" s="257">
        <v>4</v>
      </c>
      <c r="F279" s="256">
        <v>0</v>
      </c>
      <c r="G279" s="255">
        <v>4</v>
      </c>
      <c r="H279" s="257">
        <v>8</v>
      </c>
      <c r="I279" s="256">
        <v>0</v>
      </c>
      <c r="J279" s="255">
        <v>8</v>
      </c>
      <c r="K279" s="847">
        <v>21</v>
      </c>
      <c r="L279" s="846">
        <v>8.61</v>
      </c>
      <c r="M279" s="845">
        <v>50.164343786294999</v>
      </c>
    </row>
    <row r="280" spans="1:13" x14ac:dyDescent="0.2">
      <c r="A280" s="844" t="s">
        <v>759</v>
      </c>
      <c r="B280" s="249">
        <v>3</v>
      </c>
      <c r="C280" s="843">
        <v>0</v>
      </c>
      <c r="D280" s="842">
        <v>3</v>
      </c>
      <c r="E280" s="249">
        <v>3</v>
      </c>
      <c r="F280" s="843">
        <v>0</v>
      </c>
      <c r="G280" s="842">
        <v>3</v>
      </c>
      <c r="H280" s="249">
        <v>5</v>
      </c>
      <c r="I280" s="843">
        <v>0</v>
      </c>
      <c r="J280" s="842">
        <v>5</v>
      </c>
      <c r="K280" s="249">
        <v>2</v>
      </c>
      <c r="L280" s="841">
        <v>1.34</v>
      </c>
      <c r="M280" s="840">
        <v>42.701492537313399</v>
      </c>
    </row>
    <row r="281" spans="1:13" x14ac:dyDescent="0.2">
      <c r="A281" s="844" t="s">
        <v>758</v>
      </c>
      <c r="B281" s="249">
        <v>4</v>
      </c>
      <c r="C281" s="843">
        <v>0</v>
      </c>
      <c r="D281" s="842">
        <v>4</v>
      </c>
      <c r="E281" s="249">
        <v>4</v>
      </c>
      <c r="F281" s="843">
        <v>0</v>
      </c>
      <c r="G281" s="842">
        <v>4</v>
      </c>
      <c r="H281" s="249">
        <v>5</v>
      </c>
      <c r="I281" s="843">
        <v>0</v>
      </c>
      <c r="J281" s="842">
        <v>5</v>
      </c>
      <c r="K281" s="249">
        <v>10</v>
      </c>
      <c r="L281" s="841">
        <v>4.4400000000000004</v>
      </c>
      <c r="M281" s="840">
        <v>53.0833333333333</v>
      </c>
    </row>
    <row r="282" spans="1:13" x14ac:dyDescent="0.2">
      <c r="A282" s="844" t="s">
        <v>757</v>
      </c>
      <c r="B282" s="249">
        <v>1</v>
      </c>
      <c r="C282" s="843">
        <v>0</v>
      </c>
      <c r="D282" s="842">
        <v>1</v>
      </c>
      <c r="E282" s="249">
        <v>1</v>
      </c>
      <c r="F282" s="843">
        <v>0</v>
      </c>
      <c r="G282" s="842">
        <v>1</v>
      </c>
      <c r="H282" s="249">
        <v>1</v>
      </c>
      <c r="I282" s="843">
        <v>0</v>
      </c>
      <c r="J282" s="842">
        <v>1</v>
      </c>
      <c r="K282" s="249">
        <v>0</v>
      </c>
      <c r="L282" s="841">
        <v>0</v>
      </c>
      <c r="M282" s="840">
        <v>0</v>
      </c>
    </row>
    <row r="283" spans="1:13" x14ac:dyDescent="0.2">
      <c r="A283" s="844" t="s">
        <v>756</v>
      </c>
      <c r="B283" s="249">
        <v>1</v>
      </c>
      <c r="C283" s="843">
        <v>0</v>
      </c>
      <c r="D283" s="842">
        <v>1</v>
      </c>
      <c r="E283" s="249">
        <v>1</v>
      </c>
      <c r="F283" s="843">
        <v>0</v>
      </c>
      <c r="G283" s="842">
        <v>1</v>
      </c>
      <c r="H283" s="249">
        <v>2</v>
      </c>
      <c r="I283" s="843">
        <v>0</v>
      </c>
      <c r="J283" s="842">
        <v>2</v>
      </c>
      <c r="K283" s="249">
        <v>2</v>
      </c>
      <c r="L283" s="841">
        <v>1.67</v>
      </c>
      <c r="M283" s="840">
        <v>45.907185628742504</v>
      </c>
    </row>
    <row r="284" spans="1:13" x14ac:dyDescent="0.2">
      <c r="A284" s="844" t="s">
        <v>755</v>
      </c>
      <c r="B284" s="249">
        <v>3</v>
      </c>
      <c r="C284" s="843">
        <v>2</v>
      </c>
      <c r="D284" s="842">
        <v>1</v>
      </c>
      <c r="E284" s="249">
        <v>3</v>
      </c>
      <c r="F284" s="843">
        <v>2</v>
      </c>
      <c r="G284" s="842">
        <v>1</v>
      </c>
      <c r="H284" s="249">
        <v>7</v>
      </c>
      <c r="I284" s="843">
        <v>4</v>
      </c>
      <c r="J284" s="842">
        <v>3</v>
      </c>
      <c r="K284" s="249">
        <v>9</v>
      </c>
      <c r="L284" s="841">
        <v>3.5</v>
      </c>
      <c r="M284" s="840">
        <v>54.788571428571402</v>
      </c>
    </row>
    <row r="285" spans="1:13" x14ac:dyDescent="0.2">
      <c r="A285" s="844" t="s">
        <v>754</v>
      </c>
      <c r="B285" s="249">
        <v>2</v>
      </c>
      <c r="C285" s="843">
        <v>0</v>
      </c>
      <c r="D285" s="842">
        <v>2</v>
      </c>
      <c r="E285" s="249">
        <v>2</v>
      </c>
      <c r="F285" s="843">
        <v>0</v>
      </c>
      <c r="G285" s="842">
        <v>2</v>
      </c>
      <c r="H285" s="249">
        <v>4</v>
      </c>
      <c r="I285" s="843">
        <v>0</v>
      </c>
      <c r="J285" s="842">
        <v>4</v>
      </c>
      <c r="K285" s="249">
        <v>2</v>
      </c>
      <c r="L285" s="841">
        <v>1.37</v>
      </c>
      <c r="M285" s="840">
        <v>56.558394160583902</v>
      </c>
    </row>
    <row r="286" spans="1:13" x14ac:dyDescent="0.2">
      <c r="A286" s="844" t="s">
        <v>753</v>
      </c>
      <c r="B286" s="249">
        <v>4</v>
      </c>
      <c r="C286" s="843">
        <v>1</v>
      </c>
      <c r="D286" s="842">
        <v>3</v>
      </c>
      <c r="E286" s="249">
        <v>4</v>
      </c>
      <c r="F286" s="843">
        <v>1</v>
      </c>
      <c r="G286" s="842">
        <v>3</v>
      </c>
      <c r="H286" s="249">
        <v>7</v>
      </c>
      <c r="I286" s="843">
        <v>1</v>
      </c>
      <c r="J286" s="842">
        <v>6</v>
      </c>
      <c r="K286" s="249">
        <v>3</v>
      </c>
      <c r="L286" s="841">
        <v>1.54</v>
      </c>
      <c r="M286" s="840">
        <v>62.551948051948102</v>
      </c>
    </row>
    <row r="287" spans="1:13" x14ac:dyDescent="0.2">
      <c r="A287" s="844" t="s">
        <v>752</v>
      </c>
      <c r="B287" s="249">
        <v>1</v>
      </c>
      <c r="C287" s="843">
        <v>0</v>
      </c>
      <c r="D287" s="842">
        <v>1</v>
      </c>
      <c r="E287" s="249">
        <v>1</v>
      </c>
      <c r="F287" s="843">
        <v>0</v>
      </c>
      <c r="G287" s="842">
        <v>1</v>
      </c>
      <c r="H287" s="249">
        <v>2</v>
      </c>
      <c r="I287" s="843">
        <v>0</v>
      </c>
      <c r="J287" s="842">
        <v>2</v>
      </c>
      <c r="K287" s="249">
        <v>0</v>
      </c>
      <c r="L287" s="841">
        <v>0</v>
      </c>
      <c r="M287" s="840">
        <v>0</v>
      </c>
    </row>
    <row r="288" spans="1:13" x14ac:dyDescent="0.2">
      <c r="A288" s="844" t="s">
        <v>751</v>
      </c>
      <c r="B288" s="249">
        <v>4</v>
      </c>
      <c r="C288" s="843">
        <v>0</v>
      </c>
      <c r="D288" s="842">
        <v>4</v>
      </c>
      <c r="E288" s="249">
        <v>4</v>
      </c>
      <c r="F288" s="843">
        <v>0</v>
      </c>
      <c r="G288" s="842">
        <v>4</v>
      </c>
      <c r="H288" s="249">
        <v>6</v>
      </c>
      <c r="I288" s="843">
        <v>0</v>
      </c>
      <c r="J288" s="842">
        <v>6</v>
      </c>
      <c r="K288" s="249">
        <v>3</v>
      </c>
      <c r="L288" s="841">
        <v>1.21</v>
      </c>
      <c r="M288" s="840">
        <v>51.301652892561997</v>
      </c>
    </row>
    <row r="289" spans="1:13" x14ac:dyDescent="0.2">
      <c r="A289" s="844" t="s">
        <v>750</v>
      </c>
      <c r="B289" s="249">
        <v>8</v>
      </c>
      <c r="C289" s="843">
        <v>3</v>
      </c>
      <c r="D289" s="842">
        <v>5</v>
      </c>
      <c r="E289" s="249">
        <v>8</v>
      </c>
      <c r="F289" s="843">
        <v>3</v>
      </c>
      <c r="G289" s="842">
        <v>5</v>
      </c>
      <c r="H289" s="249">
        <v>18</v>
      </c>
      <c r="I289" s="843">
        <v>3</v>
      </c>
      <c r="J289" s="842">
        <v>15</v>
      </c>
      <c r="K289" s="249">
        <v>20</v>
      </c>
      <c r="L289" s="841">
        <v>9.8800000000000008</v>
      </c>
      <c r="M289" s="840">
        <v>46.616396761133601</v>
      </c>
    </row>
    <row r="290" spans="1:13" x14ac:dyDescent="0.2">
      <c r="A290" s="844" t="s">
        <v>749</v>
      </c>
      <c r="B290" s="249">
        <v>2</v>
      </c>
      <c r="C290" s="843">
        <v>0</v>
      </c>
      <c r="D290" s="842">
        <v>2</v>
      </c>
      <c r="E290" s="249">
        <v>2</v>
      </c>
      <c r="F290" s="843">
        <v>0</v>
      </c>
      <c r="G290" s="842">
        <v>2</v>
      </c>
      <c r="H290" s="249">
        <v>3</v>
      </c>
      <c r="I290" s="843">
        <v>0</v>
      </c>
      <c r="J290" s="842">
        <v>3</v>
      </c>
      <c r="K290" s="249">
        <v>6</v>
      </c>
      <c r="L290" s="841">
        <v>1.86</v>
      </c>
      <c r="M290" s="840">
        <v>52.112903225806498</v>
      </c>
    </row>
    <row r="291" spans="1:13" x14ac:dyDescent="0.2">
      <c r="A291" s="844" t="s">
        <v>748</v>
      </c>
      <c r="B291" s="249">
        <v>5</v>
      </c>
      <c r="C291" s="843">
        <v>0</v>
      </c>
      <c r="D291" s="842">
        <v>5</v>
      </c>
      <c r="E291" s="249">
        <v>5</v>
      </c>
      <c r="F291" s="843">
        <v>0</v>
      </c>
      <c r="G291" s="842">
        <v>5</v>
      </c>
      <c r="H291" s="249">
        <v>12</v>
      </c>
      <c r="I291" s="843">
        <v>0</v>
      </c>
      <c r="J291" s="842">
        <v>12</v>
      </c>
      <c r="K291" s="249">
        <v>9</v>
      </c>
      <c r="L291" s="841">
        <v>3.93</v>
      </c>
      <c r="M291" s="840">
        <v>55.8511450381679</v>
      </c>
    </row>
    <row r="292" spans="1:13" ht="13.5" thickBot="1" x14ac:dyDescent="0.25">
      <c r="A292" s="839" t="s">
        <v>747</v>
      </c>
      <c r="B292" s="836">
        <v>4</v>
      </c>
      <c r="C292" s="838">
        <v>1</v>
      </c>
      <c r="D292" s="837">
        <v>3</v>
      </c>
      <c r="E292" s="836">
        <v>4</v>
      </c>
      <c r="F292" s="838">
        <v>1</v>
      </c>
      <c r="G292" s="837">
        <v>3</v>
      </c>
      <c r="H292" s="836">
        <v>6</v>
      </c>
      <c r="I292" s="838">
        <v>1</v>
      </c>
      <c r="J292" s="837">
        <v>5</v>
      </c>
      <c r="K292" s="836">
        <v>6</v>
      </c>
      <c r="L292" s="835">
        <v>1.47</v>
      </c>
      <c r="M292" s="834">
        <v>57.493197278911602</v>
      </c>
    </row>
    <row r="293" spans="1:13" ht="13.5" thickBot="1" x14ac:dyDescent="0.25">
      <c r="A293" s="245" t="s">
        <v>746</v>
      </c>
      <c r="B293" s="243">
        <v>46</v>
      </c>
      <c r="C293" s="833">
        <v>7</v>
      </c>
      <c r="D293" s="244">
        <v>39</v>
      </c>
      <c r="E293" s="243">
        <v>46</v>
      </c>
      <c r="F293" s="833">
        <v>7</v>
      </c>
      <c r="G293" s="244">
        <v>39</v>
      </c>
      <c r="H293" s="243">
        <v>86</v>
      </c>
      <c r="I293" s="833">
        <v>9</v>
      </c>
      <c r="J293" s="244">
        <v>77</v>
      </c>
      <c r="K293" s="243">
        <v>91</v>
      </c>
      <c r="L293" s="832">
        <v>40.82</v>
      </c>
      <c r="M293" s="242">
        <v>51.216315531602199</v>
      </c>
    </row>
    <row r="295" spans="1:13" ht="13.5" thickBot="1" x14ac:dyDescent="0.25">
      <c r="A295" s="261" t="s">
        <v>1237</v>
      </c>
      <c r="B295" s="261"/>
    </row>
    <row r="296" spans="1:13" x14ac:dyDescent="0.2">
      <c r="A296" s="1243" t="s">
        <v>764</v>
      </c>
      <c r="B296" s="1245" t="s">
        <v>1188</v>
      </c>
      <c r="C296" s="1246"/>
      <c r="D296" s="1247"/>
      <c r="E296" s="1245" t="s">
        <v>1187</v>
      </c>
      <c r="F296" s="1246"/>
      <c r="G296" s="1247"/>
      <c r="H296" s="1245" t="s">
        <v>1186</v>
      </c>
      <c r="I296" s="1246"/>
      <c r="J296" s="1247"/>
      <c r="K296" s="1248" t="s">
        <v>1193</v>
      </c>
      <c r="L296" s="1249"/>
      <c r="M296" s="1250"/>
    </row>
    <row r="297" spans="1:13" ht="26.25" thickBot="1" x14ac:dyDescent="0.25">
      <c r="A297" s="1244"/>
      <c r="B297" s="260" t="s">
        <v>746</v>
      </c>
      <c r="C297" s="813" t="s">
        <v>1853</v>
      </c>
      <c r="D297" s="259" t="s">
        <v>1081</v>
      </c>
      <c r="E297" s="260" t="s">
        <v>746</v>
      </c>
      <c r="F297" s="813" t="s">
        <v>1853</v>
      </c>
      <c r="G297" s="259" t="s">
        <v>1081</v>
      </c>
      <c r="H297" s="260" t="s">
        <v>746</v>
      </c>
      <c r="I297" s="813" t="s">
        <v>1853</v>
      </c>
      <c r="J297" s="259" t="s">
        <v>1081</v>
      </c>
      <c r="K297" s="850" t="s">
        <v>687</v>
      </c>
      <c r="L297" s="849" t="s">
        <v>1192</v>
      </c>
      <c r="M297" s="848" t="s">
        <v>1191</v>
      </c>
    </row>
    <row r="298" spans="1:13" x14ac:dyDescent="0.2">
      <c r="A298" s="258" t="s">
        <v>760</v>
      </c>
      <c r="B298" s="257">
        <v>42</v>
      </c>
      <c r="C298" s="256">
        <v>36</v>
      </c>
      <c r="D298" s="255">
        <v>6</v>
      </c>
      <c r="E298" s="257">
        <v>42</v>
      </c>
      <c r="F298" s="256">
        <v>36</v>
      </c>
      <c r="G298" s="255">
        <v>6</v>
      </c>
      <c r="H298" s="257">
        <v>60</v>
      </c>
      <c r="I298" s="256">
        <v>43</v>
      </c>
      <c r="J298" s="255">
        <v>17</v>
      </c>
      <c r="K298" s="847">
        <v>129</v>
      </c>
      <c r="L298" s="846">
        <v>82.06</v>
      </c>
      <c r="M298" s="845">
        <v>55.918108700950498</v>
      </c>
    </row>
    <row r="299" spans="1:13" x14ac:dyDescent="0.2">
      <c r="A299" s="844" t="s">
        <v>759</v>
      </c>
      <c r="B299" s="249">
        <v>34</v>
      </c>
      <c r="C299" s="843">
        <v>24</v>
      </c>
      <c r="D299" s="842">
        <v>10</v>
      </c>
      <c r="E299" s="249">
        <v>34</v>
      </c>
      <c r="F299" s="843">
        <v>24</v>
      </c>
      <c r="G299" s="842">
        <v>10</v>
      </c>
      <c r="H299" s="249">
        <v>45</v>
      </c>
      <c r="I299" s="843">
        <v>27</v>
      </c>
      <c r="J299" s="842">
        <v>18</v>
      </c>
      <c r="K299" s="249">
        <v>53</v>
      </c>
      <c r="L299" s="841">
        <v>39.92</v>
      </c>
      <c r="M299" s="840">
        <v>53.7191883767535</v>
      </c>
    </row>
    <row r="300" spans="1:13" x14ac:dyDescent="0.2">
      <c r="A300" s="844" t="s">
        <v>758</v>
      </c>
      <c r="B300" s="249">
        <v>16</v>
      </c>
      <c r="C300" s="843">
        <v>11</v>
      </c>
      <c r="D300" s="842">
        <v>5</v>
      </c>
      <c r="E300" s="249">
        <v>16</v>
      </c>
      <c r="F300" s="843">
        <v>11</v>
      </c>
      <c r="G300" s="842">
        <v>5</v>
      </c>
      <c r="H300" s="249">
        <v>23</v>
      </c>
      <c r="I300" s="843">
        <v>12</v>
      </c>
      <c r="J300" s="842">
        <v>11</v>
      </c>
      <c r="K300" s="249">
        <v>27</v>
      </c>
      <c r="L300" s="841">
        <v>19.29</v>
      </c>
      <c r="M300" s="840">
        <v>51.879471228615898</v>
      </c>
    </row>
    <row r="301" spans="1:13" x14ac:dyDescent="0.2">
      <c r="A301" s="844" t="s">
        <v>757</v>
      </c>
      <c r="B301" s="249">
        <v>24</v>
      </c>
      <c r="C301" s="843">
        <v>19</v>
      </c>
      <c r="D301" s="842">
        <v>5</v>
      </c>
      <c r="E301" s="249">
        <v>24</v>
      </c>
      <c r="F301" s="843">
        <v>19</v>
      </c>
      <c r="G301" s="842">
        <v>5</v>
      </c>
      <c r="H301" s="249">
        <v>30</v>
      </c>
      <c r="I301" s="843">
        <v>23</v>
      </c>
      <c r="J301" s="842">
        <v>7</v>
      </c>
      <c r="K301" s="249">
        <v>27</v>
      </c>
      <c r="L301" s="841">
        <v>19.059999999999999</v>
      </c>
      <c r="M301" s="840">
        <v>55.772822665267597</v>
      </c>
    </row>
    <row r="302" spans="1:13" x14ac:dyDescent="0.2">
      <c r="A302" s="844" t="s">
        <v>756</v>
      </c>
      <c r="B302" s="249">
        <v>9</v>
      </c>
      <c r="C302" s="843">
        <v>8</v>
      </c>
      <c r="D302" s="842">
        <v>1</v>
      </c>
      <c r="E302" s="249">
        <v>9</v>
      </c>
      <c r="F302" s="843">
        <v>8</v>
      </c>
      <c r="G302" s="842">
        <v>1</v>
      </c>
      <c r="H302" s="249">
        <v>10</v>
      </c>
      <c r="I302" s="843">
        <v>8</v>
      </c>
      <c r="J302" s="842">
        <v>2</v>
      </c>
      <c r="K302" s="249">
        <v>10</v>
      </c>
      <c r="L302" s="841">
        <v>8.6</v>
      </c>
      <c r="M302" s="840">
        <v>51.318604651162801</v>
      </c>
    </row>
    <row r="303" spans="1:13" x14ac:dyDescent="0.2">
      <c r="A303" s="844" t="s">
        <v>755</v>
      </c>
      <c r="B303" s="249">
        <v>20</v>
      </c>
      <c r="C303" s="843">
        <v>17</v>
      </c>
      <c r="D303" s="842">
        <v>3</v>
      </c>
      <c r="E303" s="249">
        <v>22</v>
      </c>
      <c r="F303" s="843">
        <v>17</v>
      </c>
      <c r="G303" s="842">
        <v>5</v>
      </c>
      <c r="H303" s="249">
        <v>30</v>
      </c>
      <c r="I303" s="843">
        <v>17</v>
      </c>
      <c r="J303" s="842">
        <v>13</v>
      </c>
      <c r="K303" s="249">
        <v>41</v>
      </c>
      <c r="L303" s="841">
        <v>26.46</v>
      </c>
      <c r="M303" s="840">
        <v>52.380574452003003</v>
      </c>
    </row>
    <row r="304" spans="1:13" x14ac:dyDescent="0.2">
      <c r="A304" s="844" t="s">
        <v>754</v>
      </c>
      <c r="B304" s="249">
        <v>11</v>
      </c>
      <c r="C304" s="843">
        <v>6</v>
      </c>
      <c r="D304" s="842">
        <v>5</v>
      </c>
      <c r="E304" s="249">
        <v>11</v>
      </c>
      <c r="F304" s="843">
        <v>6</v>
      </c>
      <c r="G304" s="842">
        <v>5</v>
      </c>
      <c r="H304" s="249">
        <v>14</v>
      </c>
      <c r="I304" s="843">
        <v>6</v>
      </c>
      <c r="J304" s="842">
        <v>8</v>
      </c>
      <c r="K304" s="249">
        <v>14</v>
      </c>
      <c r="L304" s="841">
        <v>9.6999999999999993</v>
      </c>
      <c r="M304" s="840">
        <v>51.581443298969099</v>
      </c>
    </row>
    <row r="305" spans="1:13" x14ac:dyDescent="0.2">
      <c r="A305" s="844" t="s">
        <v>753</v>
      </c>
      <c r="B305" s="249">
        <v>13</v>
      </c>
      <c r="C305" s="843">
        <v>10</v>
      </c>
      <c r="D305" s="842">
        <v>3</v>
      </c>
      <c r="E305" s="249">
        <v>13</v>
      </c>
      <c r="F305" s="843">
        <v>10</v>
      </c>
      <c r="G305" s="842">
        <v>3</v>
      </c>
      <c r="H305" s="249">
        <v>24</v>
      </c>
      <c r="I305" s="843">
        <v>13</v>
      </c>
      <c r="J305" s="842">
        <v>11</v>
      </c>
      <c r="K305" s="249">
        <v>25</v>
      </c>
      <c r="L305" s="841">
        <v>16.84</v>
      </c>
      <c r="M305" s="840">
        <v>48.871140142517802</v>
      </c>
    </row>
    <row r="306" spans="1:13" x14ac:dyDescent="0.2">
      <c r="A306" s="844" t="s">
        <v>752</v>
      </c>
      <c r="B306" s="249">
        <v>18</v>
      </c>
      <c r="C306" s="843">
        <v>13</v>
      </c>
      <c r="D306" s="842">
        <v>5</v>
      </c>
      <c r="E306" s="249">
        <v>18</v>
      </c>
      <c r="F306" s="843">
        <v>13</v>
      </c>
      <c r="G306" s="842">
        <v>5</v>
      </c>
      <c r="H306" s="249">
        <v>28</v>
      </c>
      <c r="I306" s="843">
        <v>18</v>
      </c>
      <c r="J306" s="842">
        <v>10</v>
      </c>
      <c r="K306" s="249">
        <v>25</v>
      </c>
      <c r="L306" s="841">
        <v>16.13</v>
      </c>
      <c r="M306" s="840">
        <v>53.71388716677</v>
      </c>
    </row>
    <row r="307" spans="1:13" x14ac:dyDescent="0.2">
      <c r="A307" s="844" t="s">
        <v>751</v>
      </c>
      <c r="B307" s="249">
        <v>15</v>
      </c>
      <c r="C307" s="843">
        <v>9</v>
      </c>
      <c r="D307" s="842">
        <v>6</v>
      </c>
      <c r="E307" s="249">
        <v>15</v>
      </c>
      <c r="F307" s="843">
        <v>9</v>
      </c>
      <c r="G307" s="842">
        <v>6</v>
      </c>
      <c r="H307" s="249">
        <v>19</v>
      </c>
      <c r="I307" s="843">
        <v>10</v>
      </c>
      <c r="J307" s="842">
        <v>9</v>
      </c>
      <c r="K307" s="249">
        <v>23</v>
      </c>
      <c r="L307" s="841">
        <v>14.65</v>
      </c>
      <c r="M307" s="840">
        <v>55.061092150170602</v>
      </c>
    </row>
    <row r="308" spans="1:13" x14ac:dyDescent="0.2">
      <c r="A308" s="844" t="s">
        <v>750</v>
      </c>
      <c r="B308" s="249">
        <v>32</v>
      </c>
      <c r="C308" s="843">
        <v>22</v>
      </c>
      <c r="D308" s="842">
        <v>10</v>
      </c>
      <c r="E308" s="249">
        <v>32</v>
      </c>
      <c r="F308" s="843">
        <v>22</v>
      </c>
      <c r="G308" s="842">
        <v>10</v>
      </c>
      <c r="H308" s="249">
        <v>44</v>
      </c>
      <c r="I308" s="843">
        <v>23</v>
      </c>
      <c r="J308" s="842">
        <v>21</v>
      </c>
      <c r="K308" s="249">
        <v>57</v>
      </c>
      <c r="L308" s="841">
        <v>37.99</v>
      </c>
      <c r="M308" s="840">
        <v>52.462884969728897</v>
      </c>
    </row>
    <row r="309" spans="1:13" x14ac:dyDescent="0.2">
      <c r="A309" s="844" t="s">
        <v>749</v>
      </c>
      <c r="B309" s="249">
        <v>13</v>
      </c>
      <c r="C309" s="843">
        <v>9</v>
      </c>
      <c r="D309" s="842">
        <v>4</v>
      </c>
      <c r="E309" s="249">
        <v>13</v>
      </c>
      <c r="F309" s="843">
        <v>9</v>
      </c>
      <c r="G309" s="842">
        <v>4</v>
      </c>
      <c r="H309" s="249">
        <v>21</v>
      </c>
      <c r="I309" s="843">
        <v>9</v>
      </c>
      <c r="J309" s="842">
        <v>12</v>
      </c>
      <c r="K309" s="249">
        <v>33</v>
      </c>
      <c r="L309" s="841">
        <v>23.91</v>
      </c>
      <c r="M309" s="840">
        <v>53.735466332078602</v>
      </c>
    </row>
    <row r="310" spans="1:13" x14ac:dyDescent="0.2">
      <c r="A310" s="844" t="s">
        <v>748</v>
      </c>
      <c r="B310" s="249">
        <v>32</v>
      </c>
      <c r="C310" s="843">
        <v>21</v>
      </c>
      <c r="D310" s="842">
        <v>11</v>
      </c>
      <c r="E310" s="249">
        <v>32</v>
      </c>
      <c r="F310" s="843">
        <v>21</v>
      </c>
      <c r="G310" s="842">
        <v>11</v>
      </c>
      <c r="H310" s="249">
        <v>49</v>
      </c>
      <c r="I310" s="843">
        <v>30</v>
      </c>
      <c r="J310" s="842">
        <v>19</v>
      </c>
      <c r="K310" s="249">
        <v>46</v>
      </c>
      <c r="L310" s="841">
        <v>36.130000000000003</v>
      </c>
      <c r="M310" s="840">
        <v>53.091475228342098</v>
      </c>
    </row>
    <row r="311" spans="1:13" ht="13.5" thickBot="1" x14ac:dyDescent="0.25">
      <c r="A311" s="839" t="s">
        <v>747</v>
      </c>
      <c r="B311" s="836">
        <v>16</v>
      </c>
      <c r="C311" s="838">
        <v>11</v>
      </c>
      <c r="D311" s="837">
        <v>5</v>
      </c>
      <c r="E311" s="836">
        <v>16</v>
      </c>
      <c r="F311" s="838">
        <v>11</v>
      </c>
      <c r="G311" s="837">
        <v>5</v>
      </c>
      <c r="H311" s="836">
        <v>19</v>
      </c>
      <c r="I311" s="838">
        <v>12</v>
      </c>
      <c r="J311" s="837">
        <v>7</v>
      </c>
      <c r="K311" s="836">
        <v>25</v>
      </c>
      <c r="L311" s="835">
        <v>19.16</v>
      </c>
      <c r="M311" s="834">
        <v>50.2442588726514</v>
      </c>
    </row>
    <row r="312" spans="1:13" ht="13.5" thickBot="1" x14ac:dyDescent="0.25">
      <c r="A312" s="245" t="s">
        <v>746</v>
      </c>
      <c r="B312" s="243">
        <v>284</v>
      </c>
      <c r="C312" s="833">
        <v>205</v>
      </c>
      <c r="D312" s="244">
        <v>79</v>
      </c>
      <c r="E312" s="243">
        <v>297</v>
      </c>
      <c r="F312" s="833">
        <v>216</v>
      </c>
      <c r="G312" s="244">
        <v>81</v>
      </c>
      <c r="H312" s="243">
        <v>416</v>
      </c>
      <c r="I312" s="833">
        <v>251</v>
      </c>
      <c r="J312" s="244">
        <v>165</v>
      </c>
      <c r="K312" s="243">
        <v>526</v>
      </c>
      <c r="L312" s="832">
        <v>369.9</v>
      </c>
      <c r="M312" s="242">
        <v>53.472181670721803</v>
      </c>
    </row>
    <row r="314" spans="1:13" ht="13.5" thickBot="1" x14ac:dyDescent="0.25">
      <c r="A314" s="261" t="s">
        <v>1236</v>
      </c>
      <c r="B314" s="261"/>
    </row>
    <row r="315" spans="1:13" x14ac:dyDescent="0.2">
      <c r="A315" s="1243" t="s">
        <v>764</v>
      </c>
      <c r="B315" s="1245" t="s">
        <v>1188</v>
      </c>
      <c r="C315" s="1246"/>
      <c r="D315" s="1247"/>
      <c r="E315" s="1245" t="s">
        <v>1187</v>
      </c>
      <c r="F315" s="1246"/>
      <c r="G315" s="1247"/>
      <c r="H315" s="1245" t="s">
        <v>1186</v>
      </c>
      <c r="I315" s="1246"/>
      <c r="J315" s="1247"/>
      <c r="K315" s="1248" t="s">
        <v>1193</v>
      </c>
      <c r="L315" s="1249"/>
      <c r="M315" s="1250"/>
    </row>
    <row r="316" spans="1:13" ht="26.25" thickBot="1" x14ac:dyDescent="0.25">
      <c r="A316" s="1244"/>
      <c r="B316" s="260" t="s">
        <v>746</v>
      </c>
      <c r="C316" s="813" t="s">
        <v>1853</v>
      </c>
      <c r="D316" s="259" t="s">
        <v>1081</v>
      </c>
      <c r="E316" s="260" t="s">
        <v>746</v>
      </c>
      <c r="F316" s="813" t="s">
        <v>1853</v>
      </c>
      <c r="G316" s="259" t="s">
        <v>1081</v>
      </c>
      <c r="H316" s="260" t="s">
        <v>746</v>
      </c>
      <c r="I316" s="813" t="s">
        <v>1853</v>
      </c>
      <c r="J316" s="259" t="s">
        <v>1081</v>
      </c>
      <c r="K316" s="850" t="s">
        <v>687</v>
      </c>
      <c r="L316" s="849" t="s">
        <v>1192</v>
      </c>
      <c r="M316" s="848" t="s">
        <v>1191</v>
      </c>
    </row>
    <row r="317" spans="1:13" x14ac:dyDescent="0.2">
      <c r="A317" s="258" t="s">
        <v>760</v>
      </c>
      <c r="B317" s="257">
        <v>74</v>
      </c>
      <c r="C317" s="256">
        <v>66</v>
      </c>
      <c r="D317" s="255">
        <v>8</v>
      </c>
      <c r="E317" s="257">
        <v>74</v>
      </c>
      <c r="F317" s="256">
        <v>66</v>
      </c>
      <c r="G317" s="255">
        <v>8</v>
      </c>
      <c r="H317" s="257">
        <v>100</v>
      </c>
      <c r="I317" s="256">
        <v>85</v>
      </c>
      <c r="J317" s="255">
        <v>15</v>
      </c>
      <c r="K317" s="847">
        <v>180</v>
      </c>
      <c r="L317" s="846">
        <v>119.81</v>
      </c>
      <c r="M317" s="845">
        <v>54.144520490777097</v>
      </c>
    </row>
    <row r="318" spans="1:13" x14ac:dyDescent="0.2">
      <c r="A318" s="844" t="s">
        <v>759</v>
      </c>
      <c r="B318" s="249">
        <v>39</v>
      </c>
      <c r="C318" s="843">
        <v>32</v>
      </c>
      <c r="D318" s="842">
        <v>7</v>
      </c>
      <c r="E318" s="249">
        <v>39</v>
      </c>
      <c r="F318" s="843">
        <v>32</v>
      </c>
      <c r="G318" s="842">
        <v>7</v>
      </c>
      <c r="H318" s="249">
        <v>42</v>
      </c>
      <c r="I318" s="843">
        <v>34</v>
      </c>
      <c r="J318" s="842">
        <v>8</v>
      </c>
      <c r="K318" s="249">
        <v>51</v>
      </c>
      <c r="L318" s="841">
        <v>35.58</v>
      </c>
      <c r="M318" s="840">
        <v>52.493816750983697</v>
      </c>
    </row>
    <row r="319" spans="1:13" x14ac:dyDescent="0.2">
      <c r="A319" s="844" t="s">
        <v>758</v>
      </c>
      <c r="B319" s="249">
        <v>20</v>
      </c>
      <c r="C319" s="843">
        <v>17</v>
      </c>
      <c r="D319" s="842">
        <v>3</v>
      </c>
      <c r="E319" s="249">
        <v>20</v>
      </c>
      <c r="F319" s="843">
        <v>17</v>
      </c>
      <c r="G319" s="842">
        <v>3</v>
      </c>
      <c r="H319" s="249">
        <v>21</v>
      </c>
      <c r="I319" s="843">
        <v>18</v>
      </c>
      <c r="J319" s="842">
        <v>3</v>
      </c>
      <c r="K319" s="249">
        <v>20</v>
      </c>
      <c r="L319" s="841">
        <v>14</v>
      </c>
      <c r="M319" s="840">
        <v>55.807857142857102</v>
      </c>
    </row>
    <row r="320" spans="1:13" x14ac:dyDescent="0.2">
      <c r="A320" s="844" t="s">
        <v>757</v>
      </c>
      <c r="B320" s="249">
        <v>17</v>
      </c>
      <c r="C320" s="843">
        <v>14</v>
      </c>
      <c r="D320" s="842">
        <v>3</v>
      </c>
      <c r="E320" s="249">
        <v>17</v>
      </c>
      <c r="F320" s="843">
        <v>14</v>
      </c>
      <c r="G320" s="842">
        <v>3</v>
      </c>
      <c r="H320" s="249">
        <v>17</v>
      </c>
      <c r="I320" s="843">
        <v>14</v>
      </c>
      <c r="J320" s="842">
        <v>3</v>
      </c>
      <c r="K320" s="249">
        <v>20</v>
      </c>
      <c r="L320" s="841">
        <v>16.690000000000001</v>
      </c>
      <c r="M320" s="840">
        <v>54.989514679448803</v>
      </c>
    </row>
    <row r="321" spans="1:13" x14ac:dyDescent="0.2">
      <c r="A321" s="844" t="s">
        <v>756</v>
      </c>
      <c r="B321" s="249">
        <v>9</v>
      </c>
      <c r="C321" s="843">
        <v>9</v>
      </c>
      <c r="D321" s="842">
        <v>0</v>
      </c>
      <c r="E321" s="249">
        <v>9</v>
      </c>
      <c r="F321" s="843">
        <v>9</v>
      </c>
      <c r="G321" s="842">
        <v>0</v>
      </c>
      <c r="H321" s="249">
        <v>10</v>
      </c>
      <c r="I321" s="843">
        <v>10</v>
      </c>
      <c r="J321" s="842">
        <v>0</v>
      </c>
      <c r="K321" s="249">
        <v>11</v>
      </c>
      <c r="L321" s="841">
        <v>6.91</v>
      </c>
      <c r="M321" s="840">
        <v>60.407380607814801</v>
      </c>
    </row>
    <row r="322" spans="1:13" x14ac:dyDescent="0.2">
      <c r="A322" s="844" t="s">
        <v>755</v>
      </c>
      <c r="B322" s="249">
        <v>27</v>
      </c>
      <c r="C322" s="843">
        <v>25</v>
      </c>
      <c r="D322" s="842">
        <v>2</v>
      </c>
      <c r="E322" s="249">
        <v>29</v>
      </c>
      <c r="F322" s="843">
        <v>25</v>
      </c>
      <c r="G322" s="842">
        <v>4</v>
      </c>
      <c r="H322" s="249">
        <v>31</v>
      </c>
      <c r="I322" s="843">
        <v>26</v>
      </c>
      <c r="J322" s="842">
        <v>5</v>
      </c>
      <c r="K322" s="249">
        <v>42</v>
      </c>
      <c r="L322" s="841">
        <v>30.79</v>
      </c>
      <c r="M322" s="840">
        <v>53.0365378369601</v>
      </c>
    </row>
    <row r="323" spans="1:13" x14ac:dyDescent="0.2">
      <c r="A323" s="844" t="s">
        <v>754</v>
      </c>
      <c r="B323" s="249">
        <v>18</v>
      </c>
      <c r="C323" s="843">
        <v>13</v>
      </c>
      <c r="D323" s="842">
        <v>5</v>
      </c>
      <c r="E323" s="249">
        <v>18</v>
      </c>
      <c r="F323" s="843">
        <v>13</v>
      </c>
      <c r="G323" s="842">
        <v>5</v>
      </c>
      <c r="H323" s="249">
        <v>23</v>
      </c>
      <c r="I323" s="843">
        <v>18</v>
      </c>
      <c r="J323" s="842">
        <v>5</v>
      </c>
      <c r="K323" s="249">
        <v>21</v>
      </c>
      <c r="L323" s="841">
        <v>18.66</v>
      </c>
      <c r="M323" s="840">
        <v>52.970525187566999</v>
      </c>
    </row>
    <row r="324" spans="1:13" x14ac:dyDescent="0.2">
      <c r="A324" s="844" t="s">
        <v>753</v>
      </c>
      <c r="B324" s="249">
        <v>20</v>
      </c>
      <c r="C324" s="843">
        <v>18</v>
      </c>
      <c r="D324" s="842">
        <v>2</v>
      </c>
      <c r="E324" s="249">
        <v>20</v>
      </c>
      <c r="F324" s="843">
        <v>18</v>
      </c>
      <c r="G324" s="842">
        <v>2</v>
      </c>
      <c r="H324" s="249">
        <v>25</v>
      </c>
      <c r="I324" s="843">
        <v>23</v>
      </c>
      <c r="J324" s="842">
        <v>2</v>
      </c>
      <c r="K324" s="249">
        <v>31</v>
      </c>
      <c r="L324" s="841">
        <v>24.9</v>
      </c>
      <c r="M324" s="840">
        <v>51.985542168674698</v>
      </c>
    </row>
    <row r="325" spans="1:13" x14ac:dyDescent="0.2">
      <c r="A325" s="844" t="s">
        <v>752</v>
      </c>
      <c r="B325" s="249">
        <v>18</v>
      </c>
      <c r="C325" s="843">
        <v>14</v>
      </c>
      <c r="D325" s="842">
        <v>4</v>
      </c>
      <c r="E325" s="249">
        <v>18</v>
      </c>
      <c r="F325" s="843">
        <v>14</v>
      </c>
      <c r="G325" s="842">
        <v>4</v>
      </c>
      <c r="H325" s="249">
        <v>22</v>
      </c>
      <c r="I325" s="843">
        <v>17</v>
      </c>
      <c r="J325" s="842">
        <v>5</v>
      </c>
      <c r="K325" s="249">
        <v>21</v>
      </c>
      <c r="L325" s="841">
        <v>14.6</v>
      </c>
      <c r="M325" s="840">
        <v>54.600684931506798</v>
      </c>
    </row>
    <row r="326" spans="1:13" x14ac:dyDescent="0.2">
      <c r="A326" s="844" t="s">
        <v>751</v>
      </c>
      <c r="B326" s="249">
        <v>17</v>
      </c>
      <c r="C326" s="843">
        <v>15</v>
      </c>
      <c r="D326" s="842">
        <v>2</v>
      </c>
      <c r="E326" s="249">
        <v>17</v>
      </c>
      <c r="F326" s="843">
        <v>15</v>
      </c>
      <c r="G326" s="842">
        <v>2</v>
      </c>
      <c r="H326" s="249">
        <v>21</v>
      </c>
      <c r="I326" s="843">
        <v>17</v>
      </c>
      <c r="J326" s="842">
        <v>4</v>
      </c>
      <c r="K326" s="249">
        <v>22</v>
      </c>
      <c r="L326" s="841">
        <v>17.690000000000001</v>
      </c>
      <c r="M326" s="840">
        <v>53.395986433013</v>
      </c>
    </row>
    <row r="327" spans="1:13" x14ac:dyDescent="0.2">
      <c r="A327" s="844" t="s">
        <v>750</v>
      </c>
      <c r="B327" s="249">
        <v>34</v>
      </c>
      <c r="C327" s="843">
        <v>29</v>
      </c>
      <c r="D327" s="842">
        <v>5</v>
      </c>
      <c r="E327" s="249">
        <v>34</v>
      </c>
      <c r="F327" s="843">
        <v>29</v>
      </c>
      <c r="G327" s="842">
        <v>5</v>
      </c>
      <c r="H327" s="249">
        <v>51</v>
      </c>
      <c r="I327" s="843">
        <v>44</v>
      </c>
      <c r="J327" s="842">
        <v>7</v>
      </c>
      <c r="K327" s="249">
        <v>67</v>
      </c>
      <c r="L327" s="841">
        <v>56.85</v>
      </c>
      <c r="M327" s="840">
        <v>49.749780123131004</v>
      </c>
    </row>
    <row r="328" spans="1:13" x14ac:dyDescent="0.2">
      <c r="A328" s="844" t="s">
        <v>749</v>
      </c>
      <c r="B328" s="249">
        <v>17</v>
      </c>
      <c r="C328" s="843">
        <v>15</v>
      </c>
      <c r="D328" s="842">
        <v>2</v>
      </c>
      <c r="E328" s="249">
        <v>17</v>
      </c>
      <c r="F328" s="843">
        <v>15</v>
      </c>
      <c r="G328" s="842">
        <v>2</v>
      </c>
      <c r="H328" s="249">
        <v>22</v>
      </c>
      <c r="I328" s="843">
        <v>19</v>
      </c>
      <c r="J328" s="842">
        <v>3</v>
      </c>
      <c r="K328" s="249">
        <v>36</v>
      </c>
      <c r="L328" s="841">
        <v>27.93</v>
      </c>
      <c r="M328" s="840">
        <v>52.0571070533477</v>
      </c>
    </row>
    <row r="329" spans="1:13" x14ac:dyDescent="0.2">
      <c r="A329" s="844" t="s">
        <v>748</v>
      </c>
      <c r="B329" s="249">
        <v>48</v>
      </c>
      <c r="C329" s="843">
        <v>37</v>
      </c>
      <c r="D329" s="842">
        <v>11</v>
      </c>
      <c r="E329" s="249">
        <v>48</v>
      </c>
      <c r="F329" s="843">
        <v>37</v>
      </c>
      <c r="G329" s="842">
        <v>11</v>
      </c>
      <c r="H329" s="249">
        <v>58</v>
      </c>
      <c r="I329" s="843">
        <v>44</v>
      </c>
      <c r="J329" s="842">
        <v>14</v>
      </c>
      <c r="K329" s="249">
        <v>51</v>
      </c>
      <c r="L329" s="841">
        <v>45.38</v>
      </c>
      <c r="M329" s="840">
        <v>52.5548699867783</v>
      </c>
    </row>
    <row r="330" spans="1:13" ht="13.5" thickBot="1" x14ac:dyDescent="0.25">
      <c r="A330" s="839" t="s">
        <v>747</v>
      </c>
      <c r="B330" s="836">
        <v>15</v>
      </c>
      <c r="C330" s="838">
        <v>13</v>
      </c>
      <c r="D330" s="837">
        <v>2</v>
      </c>
      <c r="E330" s="836">
        <v>15</v>
      </c>
      <c r="F330" s="838">
        <v>13</v>
      </c>
      <c r="G330" s="837">
        <v>2</v>
      </c>
      <c r="H330" s="836">
        <v>18</v>
      </c>
      <c r="I330" s="838">
        <v>14</v>
      </c>
      <c r="J330" s="837">
        <v>4</v>
      </c>
      <c r="K330" s="836">
        <v>23</v>
      </c>
      <c r="L330" s="835">
        <v>17.47</v>
      </c>
      <c r="M330" s="834">
        <v>50.651116199198597</v>
      </c>
    </row>
    <row r="331" spans="1:13" ht="13.5" thickBot="1" x14ac:dyDescent="0.25">
      <c r="A331" s="245" t="s">
        <v>746</v>
      </c>
      <c r="B331" s="243">
        <v>368</v>
      </c>
      <c r="C331" s="833">
        <v>312</v>
      </c>
      <c r="D331" s="244">
        <v>56</v>
      </c>
      <c r="E331" s="243">
        <v>375</v>
      </c>
      <c r="F331" s="833">
        <v>317</v>
      </c>
      <c r="G331" s="244">
        <v>58</v>
      </c>
      <c r="H331" s="243">
        <v>461</v>
      </c>
      <c r="I331" s="833">
        <v>383</v>
      </c>
      <c r="J331" s="244">
        <v>78</v>
      </c>
      <c r="K331" s="243">
        <v>573</v>
      </c>
      <c r="L331" s="832">
        <v>447.26</v>
      </c>
      <c r="M331" s="242">
        <v>52.946697670258899</v>
      </c>
    </row>
    <row r="333" spans="1:13" ht="13.5" thickBot="1" x14ac:dyDescent="0.25">
      <c r="A333" s="261" t="s">
        <v>1235</v>
      </c>
      <c r="B333" s="261"/>
    </row>
    <row r="334" spans="1:13" x14ac:dyDescent="0.2">
      <c r="A334" s="1243" t="s">
        <v>764</v>
      </c>
      <c r="B334" s="1245" t="s">
        <v>1188</v>
      </c>
      <c r="C334" s="1246"/>
      <c r="D334" s="1247"/>
      <c r="E334" s="1245" t="s">
        <v>1187</v>
      </c>
      <c r="F334" s="1246"/>
      <c r="G334" s="1247"/>
      <c r="H334" s="1245" t="s">
        <v>1186</v>
      </c>
      <c r="I334" s="1246"/>
      <c r="J334" s="1247"/>
      <c r="K334" s="1248" t="s">
        <v>1193</v>
      </c>
      <c r="L334" s="1249"/>
      <c r="M334" s="1250"/>
    </row>
    <row r="335" spans="1:13" ht="26.25" thickBot="1" x14ac:dyDescent="0.25">
      <c r="A335" s="1244"/>
      <c r="B335" s="260" t="s">
        <v>746</v>
      </c>
      <c r="C335" s="813" t="s">
        <v>1853</v>
      </c>
      <c r="D335" s="259" t="s">
        <v>1081</v>
      </c>
      <c r="E335" s="260" t="s">
        <v>746</v>
      </c>
      <c r="F335" s="813" t="s">
        <v>1853</v>
      </c>
      <c r="G335" s="259" t="s">
        <v>1081</v>
      </c>
      <c r="H335" s="260" t="s">
        <v>746</v>
      </c>
      <c r="I335" s="813" t="s">
        <v>1853</v>
      </c>
      <c r="J335" s="259" t="s">
        <v>1081</v>
      </c>
      <c r="K335" s="850" t="s">
        <v>687</v>
      </c>
      <c r="L335" s="849" t="s">
        <v>1192</v>
      </c>
      <c r="M335" s="848" t="s">
        <v>1191</v>
      </c>
    </row>
    <row r="336" spans="1:13" x14ac:dyDescent="0.2">
      <c r="A336" s="258" t="s">
        <v>760</v>
      </c>
      <c r="B336" s="257">
        <v>14</v>
      </c>
      <c r="C336" s="256">
        <v>9</v>
      </c>
      <c r="D336" s="255">
        <v>5</v>
      </c>
      <c r="E336" s="257">
        <v>14</v>
      </c>
      <c r="F336" s="256">
        <v>9</v>
      </c>
      <c r="G336" s="255">
        <v>5</v>
      </c>
      <c r="H336" s="257">
        <v>21</v>
      </c>
      <c r="I336" s="256">
        <v>11</v>
      </c>
      <c r="J336" s="255">
        <v>10</v>
      </c>
      <c r="K336" s="847">
        <v>51</v>
      </c>
      <c r="L336" s="846">
        <v>30</v>
      </c>
      <c r="M336" s="845">
        <v>51.406999999999996</v>
      </c>
    </row>
    <row r="337" spans="1:13" x14ac:dyDescent="0.2">
      <c r="A337" s="844" t="s">
        <v>759</v>
      </c>
      <c r="B337" s="249">
        <v>3</v>
      </c>
      <c r="C337" s="843">
        <v>2</v>
      </c>
      <c r="D337" s="842">
        <v>1</v>
      </c>
      <c r="E337" s="249">
        <v>3</v>
      </c>
      <c r="F337" s="843">
        <v>2</v>
      </c>
      <c r="G337" s="842">
        <v>1</v>
      </c>
      <c r="H337" s="249">
        <v>4</v>
      </c>
      <c r="I337" s="843">
        <v>3</v>
      </c>
      <c r="J337" s="842">
        <v>1</v>
      </c>
      <c r="K337" s="249">
        <v>4</v>
      </c>
      <c r="L337" s="841">
        <v>2.31</v>
      </c>
      <c r="M337" s="840">
        <v>64.010822510822507</v>
      </c>
    </row>
    <row r="338" spans="1:13" x14ac:dyDescent="0.2">
      <c r="A338" s="844" t="s">
        <v>758</v>
      </c>
      <c r="B338" s="249">
        <v>2</v>
      </c>
      <c r="C338" s="843">
        <v>1</v>
      </c>
      <c r="D338" s="842">
        <v>1</v>
      </c>
      <c r="E338" s="249">
        <v>2</v>
      </c>
      <c r="F338" s="843">
        <v>1</v>
      </c>
      <c r="G338" s="842">
        <v>1</v>
      </c>
      <c r="H338" s="249">
        <v>2</v>
      </c>
      <c r="I338" s="843">
        <v>1</v>
      </c>
      <c r="J338" s="842">
        <v>1</v>
      </c>
      <c r="K338" s="249">
        <v>8</v>
      </c>
      <c r="L338" s="841">
        <v>6.71</v>
      </c>
      <c r="M338" s="840">
        <v>50.455290611028303</v>
      </c>
    </row>
    <row r="339" spans="1:13" x14ac:dyDescent="0.2">
      <c r="A339" s="844" t="s">
        <v>757</v>
      </c>
      <c r="B339" s="249">
        <v>2</v>
      </c>
      <c r="C339" s="843">
        <v>1</v>
      </c>
      <c r="D339" s="842">
        <v>1</v>
      </c>
      <c r="E339" s="249">
        <v>2</v>
      </c>
      <c r="F339" s="843">
        <v>1</v>
      </c>
      <c r="G339" s="842">
        <v>1</v>
      </c>
      <c r="H339" s="249">
        <v>2</v>
      </c>
      <c r="I339" s="843">
        <v>1</v>
      </c>
      <c r="J339" s="842">
        <v>1</v>
      </c>
      <c r="K339" s="249">
        <v>8</v>
      </c>
      <c r="L339" s="841">
        <v>6.05</v>
      </c>
      <c r="M339" s="840">
        <v>43.524793388429799</v>
      </c>
    </row>
    <row r="340" spans="1:13" x14ac:dyDescent="0.2">
      <c r="A340" s="844" t="s">
        <v>756</v>
      </c>
      <c r="B340" s="249">
        <v>3</v>
      </c>
      <c r="C340" s="843">
        <v>3</v>
      </c>
      <c r="D340" s="842">
        <v>0</v>
      </c>
      <c r="E340" s="249">
        <v>3</v>
      </c>
      <c r="F340" s="843">
        <v>3</v>
      </c>
      <c r="G340" s="842">
        <v>0</v>
      </c>
      <c r="H340" s="249">
        <v>3</v>
      </c>
      <c r="I340" s="843">
        <v>3</v>
      </c>
      <c r="J340" s="842">
        <v>0</v>
      </c>
      <c r="K340" s="249">
        <v>6</v>
      </c>
      <c r="L340" s="841">
        <v>2.29</v>
      </c>
      <c r="M340" s="840">
        <v>56.237991266375502</v>
      </c>
    </row>
    <row r="341" spans="1:13" x14ac:dyDescent="0.2">
      <c r="A341" s="844" t="s">
        <v>755</v>
      </c>
      <c r="B341" s="249">
        <v>2</v>
      </c>
      <c r="C341" s="843">
        <v>1</v>
      </c>
      <c r="D341" s="842">
        <v>1</v>
      </c>
      <c r="E341" s="249">
        <v>2</v>
      </c>
      <c r="F341" s="843">
        <v>1</v>
      </c>
      <c r="G341" s="842">
        <v>1</v>
      </c>
      <c r="H341" s="249">
        <v>3</v>
      </c>
      <c r="I341" s="843">
        <v>2</v>
      </c>
      <c r="J341" s="842">
        <v>1</v>
      </c>
      <c r="K341" s="249">
        <v>3</v>
      </c>
      <c r="L341" s="841">
        <v>3.26</v>
      </c>
      <c r="M341" s="840">
        <v>41.898773006135002</v>
      </c>
    </row>
    <row r="342" spans="1:13" x14ac:dyDescent="0.2">
      <c r="A342" s="844" t="s">
        <v>754</v>
      </c>
      <c r="B342" s="249">
        <v>1</v>
      </c>
      <c r="C342" s="843">
        <v>1</v>
      </c>
      <c r="D342" s="842">
        <v>0</v>
      </c>
      <c r="E342" s="249">
        <v>1</v>
      </c>
      <c r="F342" s="843">
        <v>1</v>
      </c>
      <c r="G342" s="842">
        <v>0</v>
      </c>
      <c r="H342" s="249">
        <v>2</v>
      </c>
      <c r="I342" s="843">
        <v>2</v>
      </c>
      <c r="J342" s="842">
        <v>0</v>
      </c>
      <c r="K342" s="249">
        <v>3</v>
      </c>
      <c r="L342" s="841">
        <v>1.43</v>
      </c>
      <c r="M342" s="840">
        <v>50.486013986014001</v>
      </c>
    </row>
    <row r="343" spans="1:13" x14ac:dyDescent="0.2">
      <c r="A343" s="844" t="s">
        <v>753</v>
      </c>
      <c r="B343" s="249">
        <v>3</v>
      </c>
      <c r="C343" s="843">
        <v>1</v>
      </c>
      <c r="D343" s="842">
        <v>2</v>
      </c>
      <c r="E343" s="249">
        <v>3</v>
      </c>
      <c r="F343" s="843">
        <v>1</v>
      </c>
      <c r="G343" s="842">
        <v>2</v>
      </c>
      <c r="H343" s="249">
        <v>3</v>
      </c>
      <c r="I343" s="843">
        <v>1</v>
      </c>
      <c r="J343" s="842">
        <v>2</v>
      </c>
      <c r="K343" s="249">
        <v>5</v>
      </c>
      <c r="L343" s="841">
        <v>3.37</v>
      </c>
      <c r="M343" s="840">
        <v>43.057863501483702</v>
      </c>
    </row>
    <row r="344" spans="1:13" x14ac:dyDescent="0.2">
      <c r="A344" s="844" t="s">
        <v>752</v>
      </c>
      <c r="B344" s="249">
        <v>2</v>
      </c>
      <c r="C344" s="843">
        <v>1</v>
      </c>
      <c r="D344" s="842">
        <v>1</v>
      </c>
      <c r="E344" s="249">
        <v>2</v>
      </c>
      <c r="F344" s="843">
        <v>1</v>
      </c>
      <c r="G344" s="842">
        <v>1</v>
      </c>
      <c r="H344" s="249">
        <v>2</v>
      </c>
      <c r="I344" s="843">
        <v>1</v>
      </c>
      <c r="J344" s="842">
        <v>1</v>
      </c>
      <c r="K344" s="249">
        <v>3</v>
      </c>
      <c r="L344" s="841">
        <v>1.67</v>
      </c>
      <c r="M344" s="840">
        <v>45.476047904191603</v>
      </c>
    </row>
    <row r="345" spans="1:13" x14ac:dyDescent="0.2">
      <c r="A345" s="844" t="s">
        <v>751</v>
      </c>
      <c r="B345" s="249">
        <v>1</v>
      </c>
      <c r="C345" s="843">
        <v>1</v>
      </c>
      <c r="D345" s="842">
        <v>0</v>
      </c>
      <c r="E345" s="249">
        <v>1</v>
      </c>
      <c r="F345" s="843">
        <v>1</v>
      </c>
      <c r="G345" s="842">
        <v>0</v>
      </c>
      <c r="H345" s="249">
        <v>1</v>
      </c>
      <c r="I345" s="843">
        <v>1</v>
      </c>
      <c r="J345" s="842">
        <v>0</v>
      </c>
      <c r="K345" s="249">
        <v>1</v>
      </c>
      <c r="L345" s="841">
        <v>0.6</v>
      </c>
      <c r="M345" s="840">
        <v>55.5</v>
      </c>
    </row>
    <row r="346" spans="1:13" x14ac:dyDescent="0.2">
      <c r="A346" s="844" t="s">
        <v>750</v>
      </c>
      <c r="B346" s="249">
        <v>5</v>
      </c>
      <c r="C346" s="843">
        <v>3</v>
      </c>
      <c r="D346" s="842">
        <v>2</v>
      </c>
      <c r="E346" s="249">
        <v>5</v>
      </c>
      <c r="F346" s="843">
        <v>3</v>
      </c>
      <c r="G346" s="842">
        <v>2</v>
      </c>
      <c r="H346" s="249">
        <v>7</v>
      </c>
      <c r="I346" s="843">
        <v>3</v>
      </c>
      <c r="J346" s="842">
        <v>4</v>
      </c>
      <c r="K346" s="249">
        <v>15</v>
      </c>
      <c r="L346" s="841">
        <v>12.34</v>
      </c>
      <c r="M346" s="840">
        <v>51.058346839546203</v>
      </c>
    </row>
    <row r="347" spans="1:13" x14ac:dyDescent="0.2">
      <c r="A347" s="844" t="s">
        <v>749</v>
      </c>
      <c r="B347" s="249">
        <v>3</v>
      </c>
      <c r="C347" s="843">
        <v>2</v>
      </c>
      <c r="D347" s="842">
        <v>1</v>
      </c>
      <c r="E347" s="249">
        <v>3</v>
      </c>
      <c r="F347" s="843">
        <v>2</v>
      </c>
      <c r="G347" s="842">
        <v>1</v>
      </c>
      <c r="H347" s="249">
        <v>3</v>
      </c>
      <c r="I347" s="843">
        <v>2</v>
      </c>
      <c r="J347" s="842">
        <v>1</v>
      </c>
      <c r="K347" s="249">
        <v>9</v>
      </c>
      <c r="L347" s="841">
        <v>3.95</v>
      </c>
      <c r="M347" s="840">
        <v>50.208860759493703</v>
      </c>
    </row>
    <row r="348" spans="1:13" x14ac:dyDescent="0.2">
      <c r="A348" s="844" t="s">
        <v>748</v>
      </c>
      <c r="B348" s="249">
        <v>8</v>
      </c>
      <c r="C348" s="843">
        <v>7</v>
      </c>
      <c r="D348" s="842">
        <v>1</v>
      </c>
      <c r="E348" s="249">
        <v>8</v>
      </c>
      <c r="F348" s="843">
        <v>7</v>
      </c>
      <c r="G348" s="842">
        <v>1</v>
      </c>
      <c r="H348" s="249">
        <v>8</v>
      </c>
      <c r="I348" s="843">
        <v>7</v>
      </c>
      <c r="J348" s="842">
        <v>1</v>
      </c>
      <c r="K348" s="249">
        <v>11</v>
      </c>
      <c r="L348" s="841">
        <v>7.37</v>
      </c>
      <c r="M348" s="840">
        <v>50.0006784260516</v>
      </c>
    </row>
    <row r="349" spans="1:13" ht="13.5" thickBot="1" x14ac:dyDescent="0.25">
      <c r="A349" s="839" t="s">
        <v>747</v>
      </c>
      <c r="B349" s="836">
        <v>2</v>
      </c>
      <c r="C349" s="838">
        <v>1</v>
      </c>
      <c r="D349" s="837">
        <v>1</v>
      </c>
      <c r="E349" s="836">
        <v>2</v>
      </c>
      <c r="F349" s="838">
        <v>1</v>
      </c>
      <c r="G349" s="837">
        <v>1</v>
      </c>
      <c r="H349" s="836">
        <v>2</v>
      </c>
      <c r="I349" s="838">
        <v>1</v>
      </c>
      <c r="J349" s="837">
        <v>1</v>
      </c>
      <c r="K349" s="836">
        <v>7</v>
      </c>
      <c r="L349" s="835">
        <v>1.83</v>
      </c>
      <c r="M349" s="834">
        <v>50.101092896174897</v>
      </c>
    </row>
    <row r="350" spans="1:13" ht="13.5" thickBot="1" x14ac:dyDescent="0.25">
      <c r="A350" s="245" t="s">
        <v>746</v>
      </c>
      <c r="B350" s="243">
        <v>49</v>
      </c>
      <c r="C350" s="833">
        <v>32</v>
      </c>
      <c r="D350" s="244">
        <v>17</v>
      </c>
      <c r="E350" s="243">
        <v>51</v>
      </c>
      <c r="F350" s="833">
        <v>34</v>
      </c>
      <c r="G350" s="244">
        <v>17</v>
      </c>
      <c r="H350" s="243">
        <v>63</v>
      </c>
      <c r="I350" s="833">
        <v>39</v>
      </c>
      <c r="J350" s="244">
        <v>24</v>
      </c>
      <c r="K350" s="243">
        <v>122</v>
      </c>
      <c r="L350" s="832">
        <v>83.18</v>
      </c>
      <c r="M350" s="242">
        <v>50.161697523443102</v>
      </c>
    </row>
    <row r="352" spans="1:13" ht="13.5" thickBot="1" x14ac:dyDescent="0.25">
      <c r="A352" s="261" t="s">
        <v>1234</v>
      </c>
      <c r="B352" s="261"/>
    </row>
    <row r="353" spans="1:13" x14ac:dyDescent="0.2">
      <c r="A353" s="1243" t="s">
        <v>764</v>
      </c>
      <c r="B353" s="1245" t="s">
        <v>1188</v>
      </c>
      <c r="C353" s="1246"/>
      <c r="D353" s="1247"/>
      <c r="E353" s="1245" t="s">
        <v>1187</v>
      </c>
      <c r="F353" s="1246"/>
      <c r="G353" s="1247"/>
      <c r="H353" s="1245" t="s">
        <v>1186</v>
      </c>
      <c r="I353" s="1246"/>
      <c r="J353" s="1247"/>
      <c r="K353" s="1248" t="s">
        <v>1193</v>
      </c>
      <c r="L353" s="1249"/>
      <c r="M353" s="1250"/>
    </row>
    <row r="354" spans="1:13" ht="26.25" thickBot="1" x14ac:dyDescent="0.25">
      <c r="A354" s="1244"/>
      <c r="B354" s="260" t="s">
        <v>746</v>
      </c>
      <c r="C354" s="813" t="s">
        <v>1853</v>
      </c>
      <c r="D354" s="259" t="s">
        <v>1081</v>
      </c>
      <c r="E354" s="260" t="s">
        <v>746</v>
      </c>
      <c r="F354" s="813" t="s">
        <v>1853</v>
      </c>
      <c r="G354" s="259" t="s">
        <v>1081</v>
      </c>
      <c r="H354" s="260" t="s">
        <v>746</v>
      </c>
      <c r="I354" s="813" t="s">
        <v>1853</v>
      </c>
      <c r="J354" s="259" t="s">
        <v>1081</v>
      </c>
      <c r="K354" s="850" t="s">
        <v>687</v>
      </c>
      <c r="L354" s="849" t="s">
        <v>1192</v>
      </c>
      <c r="M354" s="848" t="s">
        <v>1191</v>
      </c>
    </row>
    <row r="355" spans="1:13" x14ac:dyDescent="0.2">
      <c r="A355" s="258" t="s">
        <v>760</v>
      </c>
      <c r="B355" s="257">
        <v>100</v>
      </c>
      <c r="C355" s="256">
        <v>89</v>
      </c>
      <c r="D355" s="255">
        <v>11</v>
      </c>
      <c r="E355" s="257">
        <v>100</v>
      </c>
      <c r="F355" s="256">
        <v>89</v>
      </c>
      <c r="G355" s="255">
        <v>11</v>
      </c>
      <c r="H355" s="257">
        <v>137</v>
      </c>
      <c r="I355" s="256">
        <v>107</v>
      </c>
      <c r="J355" s="255">
        <v>30</v>
      </c>
      <c r="K355" s="847">
        <v>294</v>
      </c>
      <c r="L355" s="846">
        <v>192.4</v>
      </c>
      <c r="M355" s="845">
        <v>50.948284823284801</v>
      </c>
    </row>
    <row r="356" spans="1:13" x14ac:dyDescent="0.2">
      <c r="A356" s="844" t="s">
        <v>759</v>
      </c>
      <c r="B356" s="249">
        <v>50</v>
      </c>
      <c r="C356" s="843">
        <v>40</v>
      </c>
      <c r="D356" s="842">
        <v>10</v>
      </c>
      <c r="E356" s="249">
        <v>51</v>
      </c>
      <c r="F356" s="843">
        <v>41</v>
      </c>
      <c r="G356" s="842">
        <v>10</v>
      </c>
      <c r="H356" s="249">
        <v>72</v>
      </c>
      <c r="I356" s="843">
        <v>47</v>
      </c>
      <c r="J356" s="842">
        <v>25</v>
      </c>
      <c r="K356" s="249">
        <v>88</v>
      </c>
      <c r="L356" s="841">
        <v>60.01</v>
      </c>
      <c r="M356" s="840">
        <v>48.841276453924301</v>
      </c>
    </row>
    <row r="357" spans="1:13" x14ac:dyDescent="0.2">
      <c r="A357" s="844" t="s">
        <v>758</v>
      </c>
      <c r="B357" s="249">
        <v>32</v>
      </c>
      <c r="C357" s="843">
        <v>26</v>
      </c>
      <c r="D357" s="842">
        <v>6</v>
      </c>
      <c r="E357" s="249">
        <v>32</v>
      </c>
      <c r="F357" s="843">
        <v>26</v>
      </c>
      <c r="G357" s="842">
        <v>6</v>
      </c>
      <c r="H357" s="249">
        <v>46</v>
      </c>
      <c r="I357" s="843">
        <v>29</v>
      </c>
      <c r="J357" s="842">
        <v>17</v>
      </c>
      <c r="K357" s="249">
        <v>50</v>
      </c>
      <c r="L357" s="841">
        <v>32.78</v>
      </c>
      <c r="M357" s="840">
        <v>53.782184258694301</v>
      </c>
    </row>
    <row r="358" spans="1:13" x14ac:dyDescent="0.2">
      <c r="A358" s="844" t="s">
        <v>757</v>
      </c>
      <c r="B358" s="249">
        <v>29</v>
      </c>
      <c r="C358" s="843">
        <v>24</v>
      </c>
      <c r="D358" s="842">
        <v>5</v>
      </c>
      <c r="E358" s="249">
        <v>29</v>
      </c>
      <c r="F358" s="843">
        <v>24</v>
      </c>
      <c r="G358" s="842">
        <v>5</v>
      </c>
      <c r="H358" s="249">
        <v>40</v>
      </c>
      <c r="I358" s="843">
        <v>29</v>
      </c>
      <c r="J358" s="842">
        <v>11</v>
      </c>
      <c r="K358" s="249">
        <v>36</v>
      </c>
      <c r="L358" s="841">
        <v>25.89</v>
      </c>
      <c r="M358" s="840">
        <v>56.752993433758199</v>
      </c>
    </row>
    <row r="359" spans="1:13" x14ac:dyDescent="0.2">
      <c r="A359" s="844" t="s">
        <v>756</v>
      </c>
      <c r="B359" s="249">
        <v>14</v>
      </c>
      <c r="C359" s="843">
        <v>11</v>
      </c>
      <c r="D359" s="842">
        <v>3</v>
      </c>
      <c r="E359" s="249">
        <v>15</v>
      </c>
      <c r="F359" s="843">
        <v>11</v>
      </c>
      <c r="G359" s="842">
        <v>4</v>
      </c>
      <c r="H359" s="249">
        <v>24</v>
      </c>
      <c r="I359" s="843">
        <v>16</v>
      </c>
      <c r="J359" s="842">
        <v>8</v>
      </c>
      <c r="K359" s="249">
        <v>19</v>
      </c>
      <c r="L359" s="841">
        <v>15.55</v>
      </c>
      <c r="M359" s="840">
        <v>51.049196141479101</v>
      </c>
    </row>
    <row r="360" spans="1:13" x14ac:dyDescent="0.2">
      <c r="A360" s="844" t="s">
        <v>755</v>
      </c>
      <c r="B360" s="249">
        <v>36</v>
      </c>
      <c r="C360" s="843">
        <v>32</v>
      </c>
      <c r="D360" s="842">
        <v>4</v>
      </c>
      <c r="E360" s="249">
        <v>40</v>
      </c>
      <c r="F360" s="843">
        <v>32</v>
      </c>
      <c r="G360" s="842">
        <v>8</v>
      </c>
      <c r="H360" s="249">
        <v>59</v>
      </c>
      <c r="I360" s="843">
        <v>37</v>
      </c>
      <c r="J360" s="842">
        <v>22</v>
      </c>
      <c r="K360" s="249">
        <v>77</v>
      </c>
      <c r="L360" s="841">
        <v>48.61</v>
      </c>
      <c r="M360" s="840">
        <v>51.208496194198702</v>
      </c>
    </row>
    <row r="361" spans="1:13" x14ac:dyDescent="0.2">
      <c r="A361" s="844" t="s">
        <v>754</v>
      </c>
      <c r="B361" s="249">
        <v>29</v>
      </c>
      <c r="C361" s="843">
        <v>23</v>
      </c>
      <c r="D361" s="842">
        <v>6</v>
      </c>
      <c r="E361" s="249">
        <v>29</v>
      </c>
      <c r="F361" s="843">
        <v>23</v>
      </c>
      <c r="G361" s="842">
        <v>6</v>
      </c>
      <c r="H361" s="249">
        <v>34</v>
      </c>
      <c r="I361" s="843">
        <v>23</v>
      </c>
      <c r="J361" s="842">
        <v>11</v>
      </c>
      <c r="K361" s="249">
        <v>33</v>
      </c>
      <c r="L361" s="841">
        <v>23.12</v>
      </c>
      <c r="M361" s="840">
        <v>56.155276816609003</v>
      </c>
    </row>
    <row r="362" spans="1:13" x14ac:dyDescent="0.2">
      <c r="A362" s="844" t="s">
        <v>753</v>
      </c>
      <c r="B362" s="249">
        <v>24</v>
      </c>
      <c r="C362" s="843">
        <v>20</v>
      </c>
      <c r="D362" s="842">
        <v>4</v>
      </c>
      <c r="E362" s="249">
        <v>24</v>
      </c>
      <c r="F362" s="843">
        <v>20</v>
      </c>
      <c r="G362" s="842">
        <v>4</v>
      </c>
      <c r="H362" s="249">
        <v>48</v>
      </c>
      <c r="I362" s="843">
        <v>28</v>
      </c>
      <c r="J362" s="842">
        <v>20</v>
      </c>
      <c r="K362" s="249">
        <v>38</v>
      </c>
      <c r="L362" s="841">
        <v>24.27</v>
      </c>
      <c r="M362" s="840">
        <v>50.670580964153302</v>
      </c>
    </row>
    <row r="363" spans="1:13" x14ac:dyDescent="0.2">
      <c r="A363" s="844" t="s">
        <v>752</v>
      </c>
      <c r="B363" s="249">
        <v>30</v>
      </c>
      <c r="C363" s="843">
        <v>25</v>
      </c>
      <c r="D363" s="842">
        <v>5</v>
      </c>
      <c r="E363" s="249">
        <v>30</v>
      </c>
      <c r="F363" s="843">
        <v>25</v>
      </c>
      <c r="G363" s="842">
        <v>5</v>
      </c>
      <c r="H363" s="249">
        <v>42</v>
      </c>
      <c r="I363" s="843">
        <v>31</v>
      </c>
      <c r="J363" s="842">
        <v>11</v>
      </c>
      <c r="K363" s="249">
        <v>38</v>
      </c>
      <c r="L363" s="841">
        <v>24.14</v>
      </c>
      <c r="M363" s="840">
        <v>52.028997514498798</v>
      </c>
    </row>
    <row r="364" spans="1:13" x14ac:dyDescent="0.2">
      <c r="A364" s="844" t="s">
        <v>751</v>
      </c>
      <c r="B364" s="249">
        <v>32</v>
      </c>
      <c r="C364" s="843">
        <v>25</v>
      </c>
      <c r="D364" s="842">
        <v>7</v>
      </c>
      <c r="E364" s="249">
        <v>32</v>
      </c>
      <c r="F364" s="843">
        <v>25</v>
      </c>
      <c r="G364" s="842">
        <v>7</v>
      </c>
      <c r="H364" s="249">
        <v>42</v>
      </c>
      <c r="I364" s="843">
        <v>30</v>
      </c>
      <c r="J364" s="842">
        <v>12</v>
      </c>
      <c r="K364" s="249">
        <v>38</v>
      </c>
      <c r="L364" s="841">
        <v>29.16</v>
      </c>
      <c r="M364" s="840">
        <v>52.168381344307299</v>
      </c>
    </row>
    <row r="365" spans="1:13" x14ac:dyDescent="0.2">
      <c r="A365" s="844" t="s">
        <v>750</v>
      </c>
      <c r="B365" s="249">
        <v>70</v>
      </c>
      <c r="C365" s="843">
        <v>54</v>
      </c>
      <c r="D365" s="842">
        <v>16</v>
      </c>
      <c r="E365" s="249">
        <v>70</v>
      </c>
      <c r="F365" s="843">
        <v>54</v>
      </c>
      <c r="G365" s="842">
        <v>16</v>
      </c>
      <c r="H365" s="249">
        <v>97</v>
      </c>
      <c r="I365" s="843">
        <v>67</v>
      </c>
      <c r="J365" s="842">
        <v>30</v>
      </c>
      <c r="K365" s="249">
        <v>139</v>
      </c>
      <c r="L365" s="841">
        <v>102.35</v>
      </c>
      <c r="M365" s="840">
        <v>52.271470444553003</v>
      </c>
    </row>
    <row r="366" spans="1:13" x14ac:dyDescent="0.2">
      <c r="A366" s="844" t="s">
        <v>749</v>
      </c>
      <c r="B366" s="249">
        <v>43</v>
      </c>
      <c r="C366" s="843">
        <v>36</v>
      </c>
      <c r="D366" s="842">
        <v>7</v>
      </c>
      <c r="E366" s="249">
        <v>45</v>
      </c>
      <c r="F366" s="843">
        <v>38</v>
      </c>
      <c r="G366" s="842">
        <v>7</v>
      </c>
      <c r="H366" s="249">
        <v>69</v>
      </c>
      <c r="I366" s="843">
        <v>50</v>
      </c>
      <c r="J366" s="842">
        <v>19</v>
      </c>
      <c r="K366" s="249">
        <v>81</v>
      </c>
      <c r="L366" s="841">
        <v>52.38</v>
      </c>
      <c r="M366" s="840">
        <v>51.693585337915202</v>
      </c>
    </row>
    <row r="367" spans="1:13" x14ac:dyDescent="0.2">
      <c r="A367" s="844" t="s">
        <v>748</v>
      </c>
      <c r="B367" s="249">
        <v>71</v>
      </c>
      <c r="C367" s="843">
        <v>56</v>
      </c>
      <c r="D367" s="842">
        <v>15</v>
      </c>
      <c r="E367" s="249">
        <v>73</v>
      </c>
      <c r="F367" s="843">
        <v>58</v>
      </c>
      <c r="G367" s="842">
        <v>15</v>
      </c>
      <c r="H367" s="249">
        <v>103</v>
      </c>
      <c r="I367" s="843">
        <v>70</v>
      </c>
      <c r="J367" s="842">
        <v>33</v>
      </c>
      <c r="K367" s="249">
        <v>103</v>
      </c>
      <c r="L367" s="841">
        <v>71.31</v>
      </c>
      <c r="M367" s="840">
        <v>51.8451128873931</v>
      </c>
    </row>
    <row r="368" spans="1:13" ht="13.5" thickBot="1" x14ac:dyDescent="0.25">
      <c r="A368" s="839" t="s">
        <v>747</v>
      </c>
      <c r="B368" s="836">
        <v>25</v>
      </c>
      <c r="C368" s="838">
        <v>21</v>
      </c>
      <c r="D368" s="837">
        <v>4</v>
      </c>
      <c r="E368" s="836">
        <v>25</v>
      </c>
      <c r="F368" s="838">
        <v>21</v>
      </c>
      <c r="G368" s="837">
        <v>4</v>
      </c>
      <c r="H368" s="836">
        <v>30</v>
      </c>
      <c r="I368" s="838">
        <v>23</v>
      </c>
      <c r="J368" s="837">
        <v>7</v>
      </c>
      <c r="K368" s="836">
        <v>38</v>
      </c>
      <c r="L368" s="835">
        <v>30.07</v>
      </c>
      <c r="M368" s="834">
        <v>53.553874293315602</v>
      </c>
    </row>
    <row r="369" spans="1:13" ht="13.5" thickBot="1" x14ac:dyDescent="0.25">
      <c r="A369" s="245" t="s">
        <v>746</v>
      </c>
      <c r="B369" s="243">
        <v>579</v>
      </c>
      <c r="C369" s="833">
        <v>477</v>
      </c>
      <c r="D369" s="244">
        <v>102</v>
      </c>
      <c r="E369" s="243">
        <v>595</v>
      </c>
      <c r="F369" s="833">
        <v>487</v>
      </c>
      <c r="G369" s="244">
        <v>108</v>
      </c>
      <c r="H369" s="243">
        <v>843</v>
      </c>
      <c r="I369" s="833">
        <v>587</v>
      </c>
      <c r="J369" s="244">
        <v>256</v>
      </c>
      <c r="K369" s="243">
        <v>1039</v>
      </c>
      <c r="L369" s="832">
        <v>732.04</v>
      </c>
      <c r="M369" s="242">
        <v>51.799382547401798</v>
      </c>
    </row>
    <row r="371" spans="1:13" ht="13.5" thickBot="1" x14ac:dyDescent="0.25">
      <c r="A371" s="261" t="s">
        <v>1233</v>
      </c>
      <c r="B371" s="261"/>
    </row>
    <row r="372" spans="1:13" x14ac:dyDescent="0.2">
      <c r="A372" s="1243" t="s">
        <v>764</v>
      </c>
      <c r="B372" s="1245" t="s">
        <v>1188</v>
      </c>
      <c r="C372" s="1246"/>
      <c r="D372" s="1247"/>
      <c r="E372" s="1245" t="s">
        <v>1187</v>
      </c>
      <c r="F372" s="1246"/>
      <c r="G372" s="1247"/>
      <c r="H372" s="1245" t="s">
        <v>1186</v>
      </c>
      <c r="I372" s="1246"/>
      <c r="J372" s="1247"/>
      <c r="K372" s="1248" t="s">
        <v>1193</v>
      </c>
      <c r="L372" s="1249"/>
      <c r="M372" s="1250"/>
    </row>
    <row r="373" spans="1:13" ht="26.25" thickBot="1" x14ac:dyDescent="0.25">
      <c r="A373" s="1244"/>
      <c r="B373" s="260" t="s">
        <v>746</v>
      </c>
      <c r="C373" s="813" t="s">
        <v>1853</v>
      </c>
      <c r="D373" s="259" t="s">
        <v>1081</v>
      </c>
      <c r="E373" s="260" t="s">
        <v>746</v>
      </c>
      <c r="F373" s="813" t="s">
        <v>1853</v>
      </c>
      <c r="G373" s="259" t="s">
        <v>1081</v>
      </c>
      <c r="H373" s="260" t="s">
        <v>746</v>
      </c>
      <c r="I373" s="813" t="s">
        <v>1853</v>
      </c>
      <c r="J373" s="259" t="s">
        <v>1081</v>
      </c>
      <c r="K373" s="850" t="s">
        <v>687</v>
      </c>
      <c r="L373" s="849" t="s">
        <v>1192</v>
      </c>
      <c r="M373" s="848" t="s">
        <v>1191</v>
      </c>
    </row>
    <row r="374" spans="1:13" x14ac:dyDescent="0.2">
      <c r="A374" s="258" t="s">
        <v>760</v>
      </c>
      <c r="B374" s="257">
        <v>17</v>
      </c>
      <c r="C374" s="256">
        <v>8</v>
      </c>
      <c r="D374" s="255">
        <v>9</v>
      </c>
      <c r="E374" s="257">
        <v>17</v>
      </c>
      <c r="F374" s="256">
        <v>8</v>
      </c>
      <c r="G374" s="255">
        <v>9</v>
      </c>
      <c r="H374" s="257">
        <v>34</v>
      </c>
      <c r="I374" s="256">
        <v>9</v>
      </c>
      <c r="J374" s="255">
        <v>25</v>
      </c>
      <c r="K374" s="847">
        <v>102</v>
      </c>
      <c r="L374" s="846">
        <v>48.45</v>
      </c>
      <c r="M374" s="845">
        <v>48.589783281733702</v>
      </c>
    </row>
    <row r="375" spans="1:13" x14ac:dyDescent="0.2">
      <c r="A375" s="844" t="s">
        <v>759</v>
      </c>
      <c r="B375" s="249">
        <v>15</v>
      </c>
      <c r="C375" s="843">
        <v>4</v>
      </c>
      <c r="D375" s="842">
        <v>11</v>
      </c>
      <c r="E375" s="249">
        <v>15</v>
      </c>
      <c r="F375" s="843">
        <v>4</v>
      </c>
      <c r="G375" s="842">
        <v>11</v>
      </c>
      <c r="H375" s="249">
        <v>35</v>
      </c>
      <c r="I375" s="843">
        <v>4</v>
      </c>
      <c r="J375" s="842">
        <v>31</v>
      </c>
      <c r="K375" s="249">
        <v>63</v>
      </c>
      <c r="L375" s="841">
        <v>19.98</v>
      </c>
      <c r="M375" s="840">
        <v>49.103103103103102</v>
      </c>
    </row>
    <row r="376" spans="1:13" x14ac:dyDescent="0.2">
      <c r="A376" s="844" t="s">
        <v>758</v>
      </c>
      <c r="B376" s="249">
        <v>14</v>
      </c>
      <c r="C376" s="843">
        <v>7</v>
      </c>
      <c r="D376" s="842">
        <v>7</v>
      </c>
      <c r="E376" s="249">
        <v>14</v>
      </c>
      <c r="F376" s="843">
        <v>7</v>
      </c>
      <c r="G376" s="842">
        <v>7</v>
      </c>
      <c r="H376" s="249">
        <v>24</v>
      </c>
      <c r="I376" s="843">
        <v>8</v>
      </c>
      <c r="J376" s="842">
        <v>16</v>
      </c>
      <c r="K376" s="249">
        <v>33</v>
      </c>
      <c r="L376" s="841">
        <v>11.28</v>
      </c>
      <c r="M376" s="840">
        <v>51.313829787233999</v>
      </c>
    </row>
    <row r="377" spans="1:13" x14ac:dyDescent="0.2">
      <c r="A377" s="844" t="s">
        <v>757</v>
      </c>
      <c r="B377" s="249">
        <v>11</v>
      </c>
      <c r="C377" s="843">
        <v>3</v>
      </c>
      <c r="D377" s="842">
        <v>8</v>
      </c>
      <c r="E377" s="249">
        <v>11</v>
      </c>
      <c r="F377" s="843">
        <v>3</v>
      </c>
      <c r="G377" s="842">
        <v>8</v>
      </c>
      <c r="H377" s="249">
        <v>25</v>
      </c>
      <c r="I377" s="843">
        <v>4</v>
      </c>
      <c r="J377" s="842">
        <v>21</v>
      </c>
      <c r="K377" s="249">
        <v>26</v>
      </c>
      <c r="L377" s="841">
        <v>6.54</v>
      </c>
      <c r="M377" s="840">
        <v>58.432721712538203</v>
      </c>
    </row>
    <row r="378" spans="1:13" x14ac:dyDescent="0.2">
      <c r="A378" s="844" t="s">
        <v>756</v>
      </c>
      <c r="B378" s="249">
        <v>5</v>
      </c>
      <c r="C378" s="843">
        <v>2</v>
      </c>
      <c r="D378" s="842">
        <v>3</v>
      </c>
      <c r="E378" s="249">
        <v>6</v>
      </c>
      <c r="F378" s="843">
        <v>2</v>
      </c>
      <c r="G378" s="842">
        <v>4</v>
      </c>
      <c r="H378" s="249">
        <v>10</v>
      </c>
      <c r="I378" s="843">
        <v>2</v>
      </c>
      <c r="J378" s="842">
        <v>8</v>
      </c>
      <c r="K378" s="249">
        <v>9</v>
      </c>
      <c r="L378" s="841">
        <v>2.94</v>
      </c>
      <c r="M378" s="840">
        <v>44.040816326530603</v>
      </c>
    </row>
    <row r="379" spans="1:13" x14ac:dyDescent="0.2">
      <c r="A379" s="844" t="s">
        <v>755</v>
      </c>
      <c r="B379" s="249">
        <v>9</v>
      </c>
      <c r="C379" s="843">
        <v>3</v>
      </c>
      <c r="D379" s="842">
        <v>6</v>
      </c>
      <c r="E379" s="249">
        <v>13</v>
      </c>
      <c r="F379" s="843">
        <v>3</v>
      </c>
      <c r="G379" s="842">
        <v>10</v>
      </c>
      <c r="H379" s="249">
        <v>32</v>
      </c>
      <c r="I379" s="843">
        <v>3</v>
      </c>
      <c r="J379" s="842">
        <v>29</v>
      </c>
      <c r="K379" s="249">
        <v>30</v>
      </c>
      <c r="L379" s="841">
        <v>11.35</v>
      </c>
      <c r="M379" s="840">
        <v>44.855066079295199</v>
      </c>
    </row>
    <row r="380" spans="1:13" x14ac:dyDescent="0.2">
      <c r="A380" s="844" t="s">
        <v>754</v>
      </c>
      <c r="B380" s="249">
        <v>6</v>
      </c>
      <c r="C380" s="843">
        <v>1</v>
      </c>
      <c r="D380" s="842">
        <v>5</v>
      </c>
      <c r="E380" s="249">
        <v>6</v>
      </c>
      <c r="F380" s="843">
        <v>1</v>
      </c>
      <c r="G380" s="842">
        <v>5</v>
      </c>
      <c r="H380" s="249">
        <v>12</v>
      </c>
      <c r="I380" s="843">
        <v>1</v>
      </c>
      <c r="J380" s="842">
        <v>11</v>
      </c>
      <c r="K380" s="249">
        <v>13</v>
      </c>
      <c r="L380" s="841">
        <v>5.01</v>
      </c>
      <c r="M380" s="840">
        <v>51.659680638722598</v>
      </c>
    </row>
    <row r="381" spans="1:13" x14ac:dyDescent="0.2">
      <c r="A381" s="844" t="s">
        <v>753</v>
      </c>
      <c r="B381" s="249">
        <v>8</v>
      </c>
      <c r="C381" s="843">
        <v>3</v>
      </c>
      <c r="D381" s="842">
        <v>5</v>
      </c>
      <c r="E381" s="249">
        <v>8</v>
      </c>
      <c r="F381" s="843">
        <v>3</v>
      </c>
      <c r="G381" s="842">
        <v>5</v>
      </c>
      <c r="H381" s="249">
        <v>26</v>
      </c>
      <c r="I381" s="843">
        <v>3</v>
      </c>
      <c r="J381" s="842">
        <v>23</v>
      </c>
      <c r="K381" s="249">
        <v>11</v>
      </c>
      <c r="L381" s="841">
        <v>3.63</v>
      </c>
      <c r="M381" s="840">
        <v>52.486225895316799</v>
      </c>
    </row>
    <row r="382" spans="1:13" x14ac:dyDescent="0.2">
      <c r="A382" s="844" t="s">
        <v>752</v>
      </c>
      <c r="B382" s="249">
        <v>6</v>
      </c>
      <c r="C382" s="843">
        <v>0</v>
      </c>
      <c r="D382" s="842">
        <v>6</v>
      </c>
      <c r="E382" s="249">
        <v>6</v>
      </c>
      <c r="F382" s="843">
        <v>0</v>
      </c>
      <c r="G382" s="842">
        <v>6</v>
      </c>
      <c r="H382" s="249">
        <v>11</v>
      </c>
      <c r="I382" s="843">
        <v>0</v>
      </c>
      <c r="J382" s="842">
        <v>11</v>
      </c>
      <c r="K382" s="249">
        <v>24</v>
      </c>
      <c r="L382" s="841">
        <v>5</v>
      </c>
      <c r="M382" s="840">
        <v>43.393999999999998</v>
      </c>
    </row>
    <row r="383" spans="1:13" x14ac:dyDescent="0.2">
      <c r="A383" s="844" t="s">
        <v>751</v>
      </c>
      <c r="B383" s="249">
        <v>5</v>
      </c>
      <c r="C383" s="843">
        <v>0</v>
      </c>
      <c r="D383" s="842">
        <v>5</v>
      </c>
      <c r="E383" s="249">
        <v>5</v>
      </c>
      <c r="F383" s="843">
        <v>0</v>
      </c>
      <c r="G383" s="842">
        <v>5</v>
      </c>
      <c r="H383" s="249">
        <v>17</v>
      </c>
      <c r="I383" s="843">
        <v>0</v>
      </c>
      <c r="J383" s="842">
        <v>17</v>
      </c>
      <c r="K383" s="249">
        <v>16</v>
      </c>
      <c r="L383" s="841">
        <v>4.16</v>
      </c>
      <c r="M383" s="840">
        <v>44.420673076923102</v>
      </c>
    </row>
    <row r="384" spans="1:13" x14ac:dyDescent="0.2">
      <c r="A384" s="844" t="s">
        <v>750</v>
      </c>
      <c r="B384" s="249">
        <v>13</v>
      </c>
      <c r="C384" s="843">
        <v>5</v>
      </c>
      <c r="D384" s="842">
        <v>8</v>
      </c>
      <c r="E384" s="249">
        <v>13</v>
      </c>
      <c r="F384" s="843">
        <v>5</v>
      </c>
      <c r="G384" s="842">
        <v>8</v>
      </c>
      <c r="H384" s="249">
        <v>25</v>
      </c>
      <c r="I384" s="843">
        <v>5</v>
      </c>
      <c r="J384" s="842">
        <v>20</v>
      </c>
      <c r="K384" s="249">
        <v>37</v>
      </c>
      <c r="L384" s="841">
        <v>10.86</v>
      </c>
      <c r="M384" s="840">
        <v>53.436464088397798</v>
      </c>
    </row>
    <row r="385" spans="1:13" x14ac:dyDescent="0.2">
      <c r="A385" s="844" t="s">
        <v>749</v>
      </c>
      <c r="B385" s="249">
        <v>6</v>
      </c>
      <c r="C385" s="843">
        <v>1</v>
      </c>
      <c r="D385" s="842">
        <v>5</v>
      </c>
      <c r="E385" s="249">
        <v>6</v>
      </c>
      <c r="F385" s="843">
        <v>1</v>
      </c>
      <c r="G385" s="842">
        <v>5</v>
      </c>
      <c r="H385" s="249">
        <v>17</v>
      </c>
      <c r="I385" s="843">
        <v>1</v>
      </c>
      <c r="J385" s="842">
        <v>16</v>
      </c>
      <c r="K385" s="249">
        <v>35</v>
      </c>
      <c r="L385" s="841">
        <v>11.15</v>
      </c>
      <c r="M385" s="840">
        <v>44.420179372197303</v>
      </c>
    </row>
    <row r="386" spans="1:13" x14ac:dyDescent="0.2">
      <c r="A386" s="844" t="s">
        <v>748</v>
      </c>
      <c r="B386" s="249">
        <v>14</v>
      </c>
      <c r="C386" s="843">
        <v>4</v>
      </c>
      <c r="D386" s="842">
        <v>10</v>
      </c>
      <c r="E386" s="249">
        <v>14</v>
      </c>
      <c r="F386" s="843">
        <v>4</v>
      </c>
      <c r="G386" s="842">
        <v>10</v>
      </c>
      <c r="H386" s="249">
        <v>31</v>
      </c>
      <c r="I386" s="843">
        <v>4</v>
      </c>
      <c r="J386" s="842">
        <v>27</v>
      </c>
      <c r="K386" s="249">
        <v>30</v>
      </c>
      <c r="L386" s="841">
        <v>9.02</v>
      </c>
      <c r="M386" s="840">
        <v>45.691796008869197</v>
      </c>
    </row>
    <row r="387" spans="1:13" ht="13.5" thickBot="1" x14ac:dyDescent="0.25">
      <c r="A387" s="839" t="s">
        <v>747</v>
      </c>
      <c r="B387" s="836">
        <v>5</v>
      </c>
      <c r="C387" s="838">
        <v>0</v>
      </c>
      <c r="D387" s="837">
        <v>5</v>
      </c>
      <c r="E387" s="836">
        <v>5</v>
      </c>
      <c r="F387" s="838">
        <v>0</v>
      </c>
      <c r="G387" s="837">
        <v>5</v>
      </c>
      <c r="H387" s="836">
        <v>9</v>
      </c>
      <c r="I387" s="838">
        <v>0</v>
      </c>
      <c r="J387" s="837">
        <v>9</v>
      </c>
      <c r="K387" s="836">
        <v>13</v>
      </c>
      <c r="L387" s="835">
        <v>4.63</v>
      </c>
      <c r="M387" s="834">
        <v>49.973002159827203</v>
      </c>
    </row>
    <row r="388" spans="1:13" ht="13.5" thickBot="1" x14ac:dyDescent="0.25">
      <c r="A388" s="245" t="s">
        <v>746</v>
      </c>
      <c r="B388" s="243">
        <v>134</v>
      </c>
      <c r="C388" s="833">
        <v>41</v>
      </c>
      <c r="D388" s="244">
        <v>93</v>
      </c>
      <c r="E388" s="243">
        <v>139</v>
      </c>
      <c r="F388" s="833">
        <v>41</v>
      </c>
      <c r="G388" s="244">
        <v>98</v>
      </c>
      <c r="H388" s="243">
        <v>308</v>
      </c>
      <c r="I388" s="833">
        <v>44</v>
      </c>
      <c r="J388" s="244">
        <v>264</v>
      </c>
      <c r="K388" s="243">
        <v>439</v>
      </c>
      <c r="L388" s="832">
        <v>154</v>
      </c>
      <c r="M388" s="242">
        <v>48.733961038960999</v>
      </c>
    </row>
    <row r="390" spans="1:13" ht="13.5" thickBot="1" x14ac:dyDescent="0.25">
      <c r="A390" s="261" t="s">
        <v>1232</v>
      </c>
      <c r="B390" s="261"/>
    </row>
    <row r="391" spans="1:13" x14ac:dyDescent="0.2">
      <c r="A391" s="1243" t="s">
        <v>764</v>
      </c>
      <c r="B391" s="1245" t="s">
        <v>1188</v>
      </c>
      <c r="C391" s="1246"/>
      <c r="D391" s="1247"/>
      <c r="E391" s="1245" t="s">
        <v>1187</v>
      </c>
      <c r="F391" s="1246"/>
      <c r="G391" s="1247"/>
      <c r="H391" s="1245" t="s">
        <v>1186</v>
      </c>
      <c r="I391" s="1246"/>
      <c r="J391" s="1247"/>
      <c r="K391" s="1248" t="s">
        <v>1193</v>
      </c>
      <c r="L391" s="1249"/>
      <c r="M391" s="1250"/>
    </row>
    <row r="392" spans="1:13" ht="26.25" thickBot="1" x14ac:dyDescent="0.25">
      <c r="A392" s="1244"/>
      <c r="B392" s="260" t="s">
        <v>746</v>
      </c>
      <c r="C392" s="813" t="s">
        <v>1853</v>
      </c>
      <c r="D392" s="259" t="s">
        <v>1081</v>
      </c>
      <c r="E392" s="260" t="s">
        <v>746</v>
      </c>
      <c r="F392" s="813" t="s">
        <v>1853</v>
      </c>
      <c r="G392" s="259" t="s">
        <v>1081</v>
      </c>
      <c r="H392" s="260" t="s">
        <v>746</v>
      </c>
      <c r="I392" s="813" t="s">
        <v>1853</v>
      </c>
      <c r="J392" s="259" t="s">
        <v>1081</v>
      </c>
      <c r="K392" s="850" t="s">
        <v>687</v>
      </c>
      <c r="L392" s="849" t="s">
        <v>1192</v>
      </c>
      <c r="M392" s="848" t="s">
        <v>1191</v>
      </c>
    </row>
    <row r="393" spans="1:13" x14ac:dyDescent="0.2">
      <c r="A393" s="258" t="s">
        <v>760</v>
      </c>
      <c r="B393" s="257">
        <v>15</v>
      </c>
      <c r="C393" s="256">
        <v>10</v>
      </c>
      <c r="D393" s="255">
        <v>5</v>
      </c>
      <c r="E393" s="257">
        <v>15</v>
      </c>
      <c r="F393" s="256">
        <v>10</v>
      </c>
      <c r="G393" s="255">
        <v>5</v>
      </c>
      <c r="H393" s="257">
        <v>17</v>
      </c>
      <c r="I393" s="256">
        <v>11</v>
      </c>
      <c r="J393" s="255">
        <v>6</v>
      </c>
      <c r="K393" s="847">
        <v>25</v>
      </c>
      <c r="L393" s="846">
        <v>15.52</v>
      </c>
      <c r="M393" s="845">
        <v>56.873711340206199</v>
      </c>
    </row>
    <row r="394" spans="1:13" x14ac:dyDescent="0.2">
      <c r="A394" s="844" t="s">
        <v>759</v>
      </c>
      <c r="B394" s="249">
        <v>8</v>
      </c>
      <c r="C394" s="843">
        <v>4</v>
      </c>
      <c r="D394" s="842">
        <v>4</v>
      </c>
      <c r="E394" s="249">
        <v>8</v>
      </c>
      <c r="F394" s="843">
        <v>4</v>
      </c>
      <c r="G394" s="842">
        <v>4</v>
      </c>
      <c r="H394" s="249">
        <v>8</v>
      </c>
      <c r="I394" s="843">
        <v>4</v>
      </c>
      <c r="J394" s="842">
        <v>4</v>
      </c>
      <c r="K394" s="249">
        <v>9</v>
      </c>
      <c r="L394" s="841">
        <v>4.07</v>
      </c>
      <c r="M394" s="840">
        <v>55.013513513513502</v>
      </c>
    </row>
    <row r="395" spans="1:13" x14ac:dyDescent="0.2">
      <c r="A395" s="844" t="s">
        <v>758</v>
      </c>
      <c r="B395" s="249">
        <v>4</v>
      </c>
      <c r="C395" s="843">
        <v>1</v>
      </c>
      <c r="D395" s="842">
        <v>3</v>
      </c>
      <c r="E395" s="249">
        <v>4</v>
      </c>
      <c r="F395" s="843">
        <v>1</v>
      </c>
      <c r="G395" s="842">
        <v>3</v>
      </c>
      <c r="H395" s="249">
        <v>4</v>
      </c>
      <c r="I395" s="843">
        <v>1</v>
      </c>
      <c r="J395" s="842">
        <v>3</v>
      </c>
      <c r="K395" s="249">
        <v>3</v>
      </c>
      <c r="L395" s="841">
        <v>1.52</v>
      </c>
      <c r="M395" s="840">
        <v>61.526315789473699</v>
      </c>
    </row>
    <row r="396" spans="1:13" x14ac:dyDescent="0.2">
      <c r="A396" s="844" t="s">
        <v>757</v>
      </c>
      <c r="B396" s="249">
        <v>3</v>
      </c>
      <c r="C396" s="843">
        <v>2</v>
      </c>
      <c r="D396" s="842">
        <v>1</v>
      </c>
      <c r="E396" s="249">
        <v>3</v>
      </c>
      <c r="F396" s="843">
        <v>2</v>
      </c>
      <c r="G396" s="842">
        <v>1</v>
      </c>
      <c r="H396" s="249">
        <v>3</v>
      </c>
      <c r="I396" s="843">
        <v>2</v>
      </c>
      <c r="J396" s="842">
        <v>1</v>
      </c>
      <c r="K396" s="249">
        <v>3</v>
      </c>
      <c r="L396" s="841">
        <v>1.56</v>
      </c>
      <c r="M396" s="840">
        <v>58.910256410256402</v>
      </c>
    </row>
    <row r="397" spans="1:13" x14ac:dyDescent="0.2">
      <c r="A397" s="844" t="s">
        <v>756</v>
      </c>
      <c r="B397" s="249">
        <v>2</v>
      </c>
      <c r="C397" s="843">
        <v>2</v>
      </c>
      <c r="D397" s="842">
        <v>0</v>
      </c>
      <c r="E397" s="249">
        <v>2</v>
      </c>
      <c r="F397" s="843">
        <v>2</v>
      </c>
      <c r="G397" s="842">
        <v>0</v>
      </c>
      <c r="H397" s="249">
        <v>3</v>
      </c>
      <c r="I397" s="843">
        <v>3</v>
      </c>
      <c r="J397" s="842">
        <v>0</v>
      </c>
      <c r="K397" s="249">
        <v>2</v>
      </c>
      <c r="L397" s="841">
        <v>1.1200000000000001</v>
      </c>
      <c r="M397" s="840">
        <v>62.035714285714299</v>
      </c>
    </row>
    <row r="398" spans="1:13" x14ac:dyDescent="0.2">
      <c r="A398" s="844" t="s">
        <v>755</v>
      </c>
      <c r="B398" s="249">
        <v>7</v>
      </c>
      <c r="C398" s="843">
        <v>5</v>
      </c>
      <c r="D398" s="842">
        <v>2</v>
      </c>
      <c r="E398" s="249">
        <v>8</v>
      </c>
      <c r="F398" s="843">
        <v>5</v>
      </c>
      <c r="G398" s="842">
        <v>3</v>
      </c>
      <c r="H398" s="249">
        <v>10</v>
      </c>
      <c r="I398" s="843">
        <v>7</v>
      </c>
      <c r="J398" s="842">
        <v>3</v>
      </c>
      <c r="K398" s="249">
        <v>10</v>
      </c>
      <c r="L398" s="841">
        <v>6.21</v>
      </c>
      <c r="M398" s="840">
        <v>55.7447665056361</v>
      </c>
    </row>
    <row r="399" spans="1:13" x14ac:dyDescent="0.2">
      <c r="A399" s="844" t="s">
        <v>754</v>
      </c>
      <c r="B399" s="249">
        <v>3</v>
      </c>
      <c r="C399" s="843">
        <v>2</v>
      </c>
      <c r="D399" s="842">
        <v>1</v>
      </c>
      <c r="E399" s="249">
        <v>3</v>
      </c>
      <c r="F399" s="843">
        <v>2</v>
      </c>
      <c r="G399" s="842">
        <v>1</v>
      </c>
      <c r="H399" s="249">
        <v>3</v>
      </c>
      <c r="I399" s="843">
        <v>2</v>
      </c>
      <c r="J399" s="842">
        <v>1</v>
      </c>
      <c r="K399" s="249">
        <v>3</v>
      </c>
      <c r="L399" s="841">
        <v>2.8</v>
      </c>
      <c r="M399" s="840">
        <v>56.5</v>
      </c>
    </row>
    <row r="400" spans="1:13" x14ac:dyDescent="0.2">
      <c r="A400" s="844" t="s">
        <v>753</v>
      </c>
      <c r="B400" s="249">
        <v>5</v>
      </c>
      <c r="C400" s="843">
        <v>1</v>
      </c>
      <c r="D400" s="842">
        <v>4</v>
      </c>
      <c r="E400" s="249">
        <v>5</v>
      </c>
      <c r="F400" s="843">
        <v>1</v>
      </c>
      <c r="G400" s="842">
        <v>4</v>
      </c>
      <c r="H400" s="249">
        <v>6</v>
      </c>
      <c r="I400" s="843">
        <v>2</v>
      </c>
      <c r="J400" s="842">
        <v>4</v>
      </c>
      <c r="K400" s="249">
        <v>4</v>
      </c>
      <c r="L400" s="841">
        <v>1.47</v>
      </c>
      <c r="M400" s="840">
        <v>54.030612244898002</v>
      </c>
    </row>
    <row r="401" spans="1:13" x14ac:dyDescent="0.2">
      <c r="A401" s="844" t="s">
        <v>752</v>
      </c>
      <c r="B401" s="249">
        <v>5</v>
      </c>
      <c r="C401" s="843">
        <v>3</v>
      </c>
      <c r="D401" s="842">
        <v>2</v>
      </c>
      <c r="E401" s="249">
        <v>5</v>
      </c>
      <c r="F401" s="843">
        <v>3</v>
      </c>
      <c r="G401" s="842">
        <v>2</v>
      </c>
      <c r="H401" s="249">
        <v>5</v>
      </c>
      <c r="I401" s="843">
        <v>3</v>
      </c>
      <c r="J401" s="842">
        <v>2</v>
      </c>
      <c r="K401" s="249">
        <v>4</v>
      </c>
      <c r="L401" s="841">
        <v>2.83</v>
      </c>
      <c r="M401" s="840">
        <v>52.712014134275599</v>
      </c>
    </row>
    <row r="402" spans="1:13" x14ac:dyDescent="0.2">
      <c r="A402" s="844" t="s">
        <v>751</v>
      </c>
      <c r="B402" s="249">
        <v>5</v>
      </c>
      <c r="C402" s="843">
        <v>4</v>
      </c>
      <c r="D402" s="842">
        <v>1</v>
      </c>
      <c r="E402" s="249">
        <v>5</v>
      </c>
      <c r="F402" s="843">
        <v>4</v>
      </c>
      <c r="G402" s="842">
        <v>1</v>
      </c>
      <c r="H402" s="249">
        <v>5</v>
      </c>
      <c r="I402" s="843">
        <v>4</v>
      </c>
      <c r="J402" s="842">
        <v>1</v>
      </c>
      <c r="K402" s="249">
        <v>5</v>
      </c>
      <c r="L402" s="841">
        <v>3.12</v>
      </c>
      <c r="M402" s="840">
        <v>48.455128205128197</v>
      </c>
    </row>
    <row r="403" spans="1:13" x14ac:dyDescent="0.2">
      <c r="A403" s="844" t="s">
        <v>750</v>
      </c>
      <c r="B403" s="249">
        <v>11</v>
      </c>
      <c r="C403" s="843">
        <v>6</v>
      </c>
      <c r="D403" s="842">
        <v>5</v>
      </c>
      <c r="E403" s="249">
        <v>11</v>
      </c>
      <c r="F403" s="843">
        <v>6</v>
      </c>
      <c r="G403" s="842">
        <v>5</v>
      </c>
      <c r="H403" s="249">
        <v>13</v>
      </c>
      <c r="I403" s="843">
        <v>8</v>
      </c>
      <c r="J403" s="842">
        <v>5</v>
      </c>
      <c r="K403" s="249">
        <v>19</v>
      </c>
      <c r="L403" s="841">
        <v>9.44</v>
      </c>
      <c r="M403" s="840">
        <v>53.843220338983102</v>
      </c>
    </row>
    <row r="404" spans="1:13" x14ac:dyDescent="0.2">
      <c r="A404" s="844" t="s">
        <v>749</v>
      </c>
      <c r="B404" s="249">
        <v>4</v>
      </c>
      <c r="C404" s="843">
        <v>2</v>
      </c>
      <c r="D404" s="842">
        <v>2</v>
      </c>
      <c r="E404" s="249">
        <v>4</v>
      </c>
      <c r="F404" s="843">
        <v>2</v>
      </c>
      <c r="G404" s="842">
        <v>2</v>
      </c>
      <c r="H404" s="249">
        <v>5</v>
      </c>
      <c r="I404" s="843">
        <v>2</v>
      </c>
      <c r="J404" s="842">
        <v>3</v>
      </c>
      <c r="K404" s="249">
        <v>6</v>
      </c>
      <c r="L404" s="841">
        <v>2.84</v>
      </c>
      <c r="M404" s="840">
        <v>55.214788732394403</v>
      </c>
    </row>
    <row r="405" spans="1:13" x14ac:dyDescent="0.2">
      <c r="A405" s="844" t="s">
        <v>748</v>
      </c>
      <c r="B405" s="249">
        <v>12</v>
      </c>
      <c r="C405" s="843">
        <v>4</v>
      </c>
      <c r="D405" s="842">
        <v>8</v>
      </c>
      <c r="E405" s="249">
        <v>12</v>
      </c>
      <c r="F405" s="843">
        <v>4</v>
      </c>
      <c r="G405" s="842">
        <v>8</v>
      </c>
      <c r="H405" s="249">
        <v>14</v>
      </c>
      <c r="I405" s="843">
        <v>4</v>
      </c>
      <c r="J405" s="842">
        <v>10</v>
      </c>
      <c r="K405" s="249">
        <v>14</v>
      </c>
      <c r="L405" s="841">
        <v>11.36</v>
      </c>
      <c r="M405" s="840">
        <v>48.417253521126803</v>
      </c>
    </row>
    <row r="406" spans="1:13" ht="13.5" thickBot="1" x14ac:dyDescent="0.25">
      <c r="A406" s="839" t="s">
        <v>747</v>
      </c>
      <c r="B406" s="836">
        <v>5</v>
      </c>
      <c r="C406" s="838">
        <v>2</v>
      </c>
      <c r="D406" s="837">
        <v>3</v>
      </c>
      <c r="E406" s="836">
        <v>5</v>
      </c>
      <c r="F406" s="838">
        <v>2</v>
      </c>
      <c r="G406" s="837">
        <v>3</v>
      </c>
      <c r="H406" s="836">
        <v>5</v>
      </c>
      <c r="I406" s="838">
        <v>2</v>
      </c>
      <c r="J406" s="837">
        <v>3</v>
      </c>
      <c r="K406" s="836">
        <v>5</v>
      </c>
      <c r="L406" s="835">
        <v>2.77</v>
      </c>
      <c r="M406" s="834">
        <v>56.9548736462094</v>
      </c>
    </row>
    <row r="407" spans="1:13" ht="13.5" thickBot="1" x14ac:dyDescent="0.25">
      <c r="A407" s="245" t="s">
        <v>746</v>
      </c>
      <c r="B407" s="243">
        <v>88</v>
      </c>
      <c r="C407" s="833">
        <v>47</v>
      </c>
      <c r="D407" s="244">
        <v>41</v>
      </c>
      <c r="E407" s="243">
        <v>90</v>
      </c>
      <c r="F407" s="833">
        <v>48</v>
      </c>
      <c r="G407" s="244">
        <v>42</v>
      </c>
      <c r="H407" s="243">
        <v>101</v>
      </c>
      <c r="I407" s="833">
        <v>55</v>
      </c>
      <c r="J407" s="244">
        <v>46</v>
      </c>
      <c r="K407" s="243">
        <v>110</v>
      </c>
      <c r="L407" s="832">
        <v>66.63</v>
      </c>
      <c r="M407" s="242">
        <v>54.307594176797203</v>
      </c>
    </row>
    <row r="409" spans="1:13" ht="13.5" thickBot="1" x14ac:dyDescent="0.25">
      <c r="A409" s="261" t="s">
        <v>1231</v>
      </c>
      <c r="B409" s="261"/>
    </row>
    <row r="410" spans="1:13" x14ac:dyDescent="0.2">
      <c r="A410" s="1243" t="s">
        <v>764</v>
      </c>
      <c r="B410" s="1245" t="s">
        <v>1188</v>
      </c>
      <c r="C410" s="1246"/>
      <c r="D410" s="1247"/>
      <c r="E410" s="1245" t="s">
        <v>1187</v>
      </c>
      <c r="F410" s="1246"/>
      <c r="G410" s="1247"/>
      <c r="H410" s="1245" t="s">
        <v>1186</v>
      </c>
      <c r="I410" s="1246"/>
      <c r="J410" s="1247"/>
      <c r="K410" s="1248" t="s">
        <v>1193</v>
      </c>
      <c r="L410" s="1249"/>
      <c r="M410" s="1250"/>
    </row>
    <row r="411" spans="1:13" ht="26.25" thickBot="1" x14ac:dyDescent="0.25">
      <c r="A411" s="1244"/>
      <c r="B411" s="260" t="s">
        <v>746</v>
      </c>
      <c r="C411" s="813" t="s">
        <v>1853</v>
      </c>
      <c r="D411" s="259" t="s">
        <v>1081</v>
      </c>
      <c r="E411" s="260" t="s">
        <v>746</v>
      </c>
      <c r="F411" s="813" t="s">
        <v>1853</v>
      </c>
      <c r="G411" s="259" t="s">
        <v>1081</v>
      </c>
      <c r="H411" s="260" t="s">
        <v>746</v>
      </c>
      <c r="I411" s="813" t="s">
        <v>1853</v>
      </c>
      <c r="J411" s="259" t="s">
        <v>1081</v>
      </c>
      <c r="K411" s="850" t="s">
        <v>687</v>
      </c>
      <c r="L411" s="849" t="s">
        <v>1192</v>
      </c>
      <c r="M411" s="848" t="s">
        <v>1191</v>
      </c>
    </row>
    <row r="412" spans="1:13" x14ac:dyDescent="0.2">
      <c r="A412" s="258" t="s">
        <v>760</v>
      </c>
      <c r="B412" s="257">
        <v>2</v>
      </c>
      <c r="C412" s="256">
        <v>0</v>
      </c>
      <c r="D412" s="255">
        <v>2</v>
      </c>
      <c r="E412" s="257">
        <v>2</v>
      </c>
      <c r="F412" s="256">
        <v>0</v>
      </c>
      <c r="G412" s="255">
        <v>2</v>
      </c>
      <c r="H412" s="257">
        <v>2</v>
      </c>
      <c r="I412" s="256">
        <v>0</v>
      </c>
      <c r="J412" s="255">
        <v>2</v>
      </c>
      <c r="K412" s="847">
        <v>4</v>
      </c>
      <c r="L412" s="846">
        <v>1.73</v>
      </c>
      <c r="M412" s="845">
        <v>44.8352601156069</v>
      </c>
    </row>
    <row r="413" spans="1:13" x14ac:dyDescent="0.2">
      <c r="A413" s="844" t="s">
        <v>759</v>
      </c>
      <c r="B413" s="249">
        <v>2</v>
      </c>
      <c r="C413" s="843">
        <v>0</v>
      </c>
      <c r="D413" s="842">
        <v>2</v>
      </c>
      <c r="E413" s="249">
        <v>2</v>
      </c>
      <c r="F413" s="843">
        <v>0</v>
      </c>
      <c r="G413" s="842">
        <v>2</v>
      </c>
      <c r="H413" s="249">
        <v>2</v>
      </c>
      <c r="I413" s="843">
        <v>0</v>
      </c>
      <c r="J413" s="842">
        <v>2</v>
      </c>
      <c r="K413" s="249">
        <v>0</v>
      </c>
      <c r="L413" s="841">
        <v>0</v>
      </c>
      <c r="M413" s="840">
        <v>0</v>
      </c>
    </row>
    <row r="414" spans="1:13" x14ac:dyDescent="0.2">
      <c r="A414" s="844" t="s">
        <v>758</v>
      </c>
      <c r="B414" s="249">
        <v>1</v>
      </c>
      <c r="C414" s="843">
        <v>0</v>
      </c>
      <c r="D414" s="842">
        <v>1</v>
      </c>
      <c r="E414" s="249">
        <v>1</v>
      </c>
      <c r="F414" s="843">
        <v>0</v>
      </c>
      <c r="G414" s="842">
        <v>1</v>
      </c>
      <c r="H414" s="249">
        <v>2</v>
      </c>
      <c r="I414" s="843">
        <v>0</v>
      </c>
      <c r="J414" s="842">
        <v>2</v>
      </c>
      <c r="K414" s="249">
        <v>8</v>
      </c>
      <c r="L414" s="841">
        <v>3.42</v>
      </c>
      <c r="M414" s="840">
        <v>33.020467836257303</v>
      </c>
    </row>
    <row r="415" spans="1:13" x14ac:dyDescent="0.2">
      <c r="A415" s="844" t="s">
        <v>757</v>
      </c>
      <c r="B415" s="249">
        <v>1</v>
      </c>
      <c r="C415" s="843">
        <v>0</v>
      </c>
      <c r="D415" s="842">
        <v>1</v>
      </c>
      <c r="E415" s="249">
        <v>1</v>
      </c>
      <c r="F415" s="843">
        <v>0</v>
      </c>
      <c r="G415" s="842">
        <v>1</v>
      </c>
      <c r="H415" s="249">
        <v>1</v>
      </c>
      <c r="I415" s="843">
        <v>0</v>
      </c>
      <c r="J415" s="842">
        <v>1</v>
      </c>
      <c r="K415" s="249">
        <v>0</v>
      </c>
      <c r="L415" s="841">
        <v>0</v>
      </c>
      <c r="M415" s="840">
        <v>0</v>
      </c>
    </row>
    <row r="416" spans="1:13" x14ac:dyDescent="0.2">
      <c r="A416" s="844" t="s">
        <v>756</v>
      </c>
      <c r="B416" s="249">
        <v>1</v>
      </c>
      <c r="C416" s="843">
        <v>0</v>
      </c>
      <c r="D416" s="842">
        <v>1</v>
      </c>
      <c r="E416" s="249">
        <v>1</v>
      </c>
      <c r="F416" s="843">
        <v>0</v>
      </c>
      <c r="G416" s="842">
        <v>1</v>
      </c>
      <c r="H416" s="249">
        <v>1</v>
      </c>
      <c r="I416" s="843">
        <v>0</v>
      </c>
      <c r="J416" s="842">
        <v>1</v>
      </c>
      <c r="K416" s="249">
        <v>0</v>
      </c>
      <c r="L416" s="841">
        <v>0</v>
      </c>
      <c r="M416" s="840">
        <v>0</v>
      </c>
    </row>
    <row r="417" spans="1:13" x14ac:dyDescent="0.2">
      <c r="A417" s="844" t="s">
        <v>755</v>
      </c>
      <c r="B417" s="249">
        <v>1</v>
      </c>
      <c r="C417" s="843">
        <v>0</v>
      </c>
      <c r="D417" s="842">
        <v>1</v>
      </c>
      <c r="E417" s="249">
        <v>1</v>
      </c>
      <c r="F417" s="843">
        <v>0</v>
      </c>
      <c r="G417" s="842">
        <v>1</v>
      </c>
      <c r="H417" s="249">
        <v>1</v>
      </c>
      <c r="I417" s="843">
        <v>0</v>
      </c>
      <c r="J417" s="842">
        <v>1</v>
      </c>
      <c r="K417" s="249">
        <v>0</v>
      </c>
      <c r="L417" s="841">
        <v>0</v>
      </c>
      <c r="M417" s="840">
        <v>0</v>
      </c>
    </row>
    <row r="418" spans="1:13" x14ac:dyDescent="0.2">
      <c r="A418" s="844" t="s">
        <v>754</v>
      </c>
      <c r="B418" s="249">
        <v>2</v>
      </c>
      <c r="C418" s="843">
        <v>0</v>
      </c>
      <c r="D418" s="842">
        <v>2</v>
      </c>
      <c r="E418" s="249">
        <v>2</v>
      </c>
      <c r="F418" s="843">
        <v>0</v>
      </c>
      <c r="G418" s="842">
        <v>2</v>
      </c>
      <c r="H418" s="249">
        <v>2</v>
      </c>
      <c r="I418" s="843">
        <v>0</v>
      </c>
      <c r="J418" s="842">
        <v>2</v>
      </c>
      <c r="K418" s="249">
        <v>1</v>
      </c>
      <c r="L418" s="841">
        <v>0.13</v>
      </c>
      <c r="M418" s="840">
        <v>54.5</v>
      </c>
    </row>
    <row r="419" spans="1:13" x14ac:dyDescent="0.2">
      <c r="A419" s="844" t="s">
        <v>753</v>
      </c>
      <c r="B419" s="249">
        <v>1</v>
      </c>
      <c r="C419" s="843">
        <v>0</v>
      </c>
      <c r="D419" s="842">
        <v>1</v>
      </c>
      <c r="E419" s="249">
        <v>1</v>
      </c>
      <c r="F419" s="843">
        <v>0</v>
      </c>
      <c r="G419" s="842">
        <v>1</v>
      </c>
      <c r="H419" s="249">
        <v>1</v>
      </c>
      <c r="I419" s="843">
        <v>0</v>
      </c>
      <c r="J419" s="842">
        <v>1</v>
      </c>
      <c r="K419" s="249">
        <v>0</v>
      </c>
      <c r="L419" s="841">
        <v>0</v>
      </c>
      <c r="M419" s="840">
        <v>0</v>
      </c>
    </row>
    <row r="420" spans="1:13" x14ac:dyDescent="0.2">
      <c r="A420" s="844" t="s">
        <v>752</v>
      </c>
      <c r="B420" s="249">
        <v>1</v>
      </c>
      <c r="C420" s="843">
        <v>0</v>
      </c>
      <c r="D420" s="842">
        <v>1</v>
      </c>
      <c r="E420" s="249">
        <v>1</v>
      </c>
      <c r="F420" s="843">
        <v>0</v>
      </c>
      <c r="G420" s="842">
        <v>1</v>
      </c>
      <c r="H420" s="249">
        <v>1</v>
      </c>
      <c r="I420" s="843">
        <v>0</v>
      </c>
      <c r="J420" s="842">
        <v>1</v>
      </c>
      <c r="K420" s="249">
        <v>1</v>
      </c>
      <c r="L420" s="841">
        <v>0.4</v>
      </c>
      <c r="M420" s="840">
        <v>67.5</v>
      </c>
    </row>
    <row r="421" spans="1:13" x14ac:dyDescent="0.2">
      <c r="A421" s="844" t="s">
        <v>751</v>
      </c>
      <c r="B421" s="249">
        <v>1</v>
      </c>
      <c r="C421" s="843">
        <v>0</v>
      </c>
      <c r="D421" s="842">
        <v>1</v>
      </c>
      <c r="E421" s="249">
        <v>1</v>
      </c>
      <c r="F421" s="843">
        <v>0</v>
      </c>
      <c r="G421" s="842">
        <v>1</v>
      </c>
      <c r="H421" s="249">
        <v>2</v>
      </c>
      <c r="I421" s="843">
        <v>0</v>
      </c>
      <c r="J421" s="842">
        <v>2</v>
      </c>
      <c r="K421" s="249">
        <v>0</v>
      </c>
      <c r="L421" s="841">
        <v>0</v>
      </c>
      <c r="M421" s="840">
        <v>0</v>
      </c>
    </row>
    <row r="422" spans="1:13" x14ac:dyDescent="0.2">
      <c r="A422" s="844" t="s">
        <v>750</v>
      </c>
      <c r="B422" s="249">
        <v>1</v>
      </c>
      <c r="C422" s="843">
        <v>0</v>
      </c>
      <c r="D422" s="842">
        <v>1</v>
      </c>
      <c r="E422" s="249">
        <v>1</v>
      </c>
      <c r="F422" s="843">
        <v>0</v>
      </c>
      <c r="G422" s="842">
        <v>1</v>
      </c>
      <c r="H422" s="249">
        <v>1</v>
      </c>
      <c r="I422" s="843">
        <v>0</v>
      </c>
      <c r="J422" s="842">
        <v>1</v>
      </c>
      <c r="K422" s="249">
        <v>3</v>
      </c>
      <c r="L422" s="841">
        <v>1.34</v>
      </c>
      <c r="M422" s="840">
        <v>36.291044776119399</v>
      </c>
    </row>
    <row r="423" spans="1:13" x14ac:dyDescent="0.2">
      <c r="A423" s="844" t="s">
        <v>749</v>
      </c>
      <c r="B423" s="249">
        <v>0</v>
      </c>
      <c r="C423" s="843">
        <v>0</v>
      </c>
      <c r="D423" s="842">
        <v>0</v>
      </c>
      <c r="E423" s="249">
        <v>0</v>
      </c>
      <c r="F423" s="843">
        <v>0</v>
      </c>
      <c r="G423" s="842">
        <v>0</v>
      </c>
      <c r="H423" s="249">
        <v>0</v>
      </c>
      <c r="I423" s="843">
        <v>0</v>
      </c>
      <c r="J423" s="842">
        <v>0</v>
      </c>
      <c r="K423" s="249">
        <v>0</v>
      </c>
      <c r="L423" s="841">
        <v>0</v>
      </c>
      <c r="M423" s="840">
        <v>0</v>
      </c>
    </row>
    <row r="424" spans="1:13" x14ac:dyDescent="0.2">
      <c r="A424" s="844" t="s">
        <v>748</v>
      </c>
      <c r="B424" s="249">
        <v>0</v>
      </c>
      <c r="C424" s="843">
        <v>0</v>
      </c>
      <c r="D424" s="842">
        <v>0</v>
      </c>
      <c r="E424" s="249">
        <v>0</v>
      </c>
      <c r="F424" s="843">
        <v>0</v>
      </c>
      <c r="G424" s="842">
        <v>0</v>
      </c>
      <c r="H424" s="249">
        <v>0</v>
      </c>
      <c r="I424" s="843">
        <v>0</v>
      </c>
      <c r="J424" s="842">
        <v>0</v>
      </c>
      <c r="K424" s="249">
        <v>0</v>
      </c>
      <c r="L424" s="841">
        <v>0</v>
      </c>
      <c r="M424" s="840">
        <v>0</v>
      </c>
    </row>
    <row r="425" spans="1:13" ht="13.5" thickBot="1" x14ac:dyDescent="0.25">
      <c r="A425" s="839" t="s">
        <v>747</v>
      </c>
      <c r="B425" s="836">
        <v>1</v>
      </c>
      <c r="C425" s="838">
        <v>0</v>
      </c>
      <c r="D425" s="837">
        <v>1</v>
      </c>
      <c r="E425" s="836">
        <v>1</v>
      </c>
      <c r="F425" s="838">
        <v>0</v>
      </c>
      <c r="G425" s="837">
        <v>1</v>
      </c>
      <c r="H425" s="836">
        <v>1</v>
      </c>
      <c r="I425" s="838">
        <v>0</v>
      </c>
      <c r="J425" s="837">
        <v>1</v>
      </c>
      <c r="K425" s="836">
        <v>2</v>
      </c>
      <c r="L425" s="835">
        <v>0.26</v>
      </c>
      <c r="M425" s="834">
        <v>53.5</v>
      </c>
    </row>
    <row r="426" spans="1:13" ht="13.5" thickBot="1" x14ac:dyDescent="0.25">
      <c r="A426" s="245" t="s">
        <v>746</v>
      </c>
      <c r="B426" s="243">
        <v>15</v>
      </c>
      <c r="C426" s="833">
        <v>0</v>
      </c>
      <c r="D426" s="244">
        <v>15</v>
      </c>
      <c r="E426" s="243">
        <v>15</v>
      </c>
      <c r="F426" s="833">
        <v>0</v>
      </c>
      <c r="G426" s="244">
        <v>15</v>
      </c>
      <c r="H426" s="243">
        <v>17</v>
      </c>
      <c r="I426" s="833">
        <v>0</v>
      </c>
      <c r="J426" s="244">
        <v>17</v>
      </c>
      <c r="K426" s="243">
        <v>19</v>
      </c>
      <c r="L426" s="832">
        <v>7.28</v>
      </c>
      <c r="M426" s="242">
        <v>39.439560439560402</v>
      </c>
    </row>
    <row r="428" spans="1:13" ht="13.5" thickBot="1" x14ac:dyDescent="0.25">
      <c r="A428" s="261" t="s">
        <v>1230</v>
      </c>
      <c r="B428" s="261"/>
    </row>
    <row r="429" spans="1:13" x14ac:dyDescent="0.2">
      <c r="A429" s="1243" t="s">
        <v>764</v>
      </c>
      <c r="B429" s="1245" t="s">
        <v>1188</v>
      </c>
      <c r="C429" s="1246"/>
      <c r="D429" s="1247"/>
      <c r="E429" s="1245" t="s">
        <v>1187</v>
      </c>
      <c r="F429" s="1246"/>
      <c r="G429" s="1247"/>
      <c r="H429" s="1245" t="s">
        <v>1186</v>
      </c>
      <c r="I429" s="1246"/>
      <c r="J429" s="1247"/>
      <c r="K429" s="1248" t="s">
        <v>1193</v>
      </c>
      <c r="L429" s="1249"/>
      <c r="M429" s="1250"/>
    </row>
    <row r="430" spans="1:13" ht="26.25" thickBot="1" x14ac:dyDescent="0.25">
      <c r="A430" s="1244"/>
      <c r="B430" s="260" t="s">
        <v>746</v>
      </c>
      <c r="C430" s="813" t="s">
        <v>1853</v>
      </c>
      <c r="D430" s="259" t="s">
        <v>1081</v>
      </c>
      <c r="E430" s="260" t="s">
        <v>746</v>
      </c>
      <c r="F430" s="813" t="s">
        <v>1853</v>
      </c>
      <c r="G430" s="259" t="s">
        <v>1081</v>
      </c>
      <c r="H430" s="260" t="s">
        <v>746</v>
      </c>
      <c r="I430" s="813" t="s">
        <v>1853</v>
      </c>
      <c r="J430" s="259" t="s">
        <v>1081</v>
      </c>
      <c r="K430" s="850" t="s">
        <v>687</v>
      </c>
      <c r="L430" s="849" t="s">
        <v>1192</v>
      </c>
      <c r="M430" s="848" t="s">
        <v>1191</v>
      </c>
    </row>
    <row r="431" spans="1:13" x14ac:dyDescent="0.2">
      <c r="A431" s="258" t="s">
        <v>760</v>
      </c>
      <c r="B431" s="257">
        <v>155</v>
      </c>
      <c r="C431" s="256">
        <v>142</v>
      </c>
      <c r="D431" s="255">
        <v>13</v>
      </c>
      <c r="E431" s="257">
        <v>155</v>
      </c>
      <c r="F431" s="256">
        <v>142</v>
      </c>
      <c r="G431" s="255">
        <v>13</v>
      </c>
      <c r="H431" s="257">
        <v>198</v>
      </c>
      <c r="I431" s="256">
        <v>174</v>
      </c>
      <c r="J431" s="255">
        <v>24</v>
      </c>
      <c r="K431" s="847">
        <v>328</v>
      </c>
      <c r="L431" s="846">
        <v>208.79</v>
      </c>
      <c r="M431" s="845">
        <v>53.663513578236497</v>
      </c>
    </row>
    <row r="432" spans="1:13" x14ac:dyDescent="0.2">
      <c r="A432" s="844" t="s">
        <v>759</v>
      </c>
      <c r="B432" s="249">
        <v>51</v>
      </c>
      <c r="C432" s="843">
        <v>45</v>
      </c>
      <c r="D432" s="842">
        <v>6</v>
      </c>
      <c r="E432" s="249">
        <v>51</v>
      </c>
      <c r="F432" s="843">
        <v>45</v>
      </c>
      <c r="G432" s="842">
        <v>6</v>
      </c>
      <c r="H432" s="249">
        <v>65</v>
      </c>
      <c r="I432" s="843">
        <v>57</v>
      </c>
      <c r="J432" s="842">
        <v>8</v>
      </c>
      <c r="K432" s="249">
        <v>99</v>
      </c>
      <c r="L432" s="841">
        <v>61.72</v>
      </c>
      <c r="M432" s="840">
        <v>50.318373298768599</v>
      </c>
    </row>
    <row r="433" spans="1:13" x14ac:dyDescent="0.2">
      <c r="A433" s="844" t="s">
        <v>758</v>
      </c>
      <c r="B433" s="249">
        <v>32</v>
      </c>
      <c r="C433" s="843">
        <v>28</v>
      </c>
      <c r="D433" s="842">
        <v>4</v>
      </c>
      <c r="E433" s="249">
        <v>32</v>
      </c>
      <c r="F433" s="843">
        <v>28</v>
      </c>
      <c r="G433" s="842">
        <v>4</v>
      </c>
      <c r="H433" s="249">
        <v>44</v>
      </c>
      <c r="I433" s="843">
        <v>35</v>
      </c>
      <c r="J433" s="842">
        <v>9</v>
      </c>
      <c r="K433" s="249">
        <v>48</v>
      </c>
      <c r="L433" s="841">
        <v>34.69</v>
      </c>
      <c r="M433" s="840">
        <v>51.672672239838597</v>
      </c>
    </row>
    <row r="434" spans="1:13" x14ac:dyDescent="0.2">
      <c r="A434" s="844" t="s">
        <v>757</v>
      </c>
      <c r="B434" s="249">
        <v>38</v>
      </c>
      <c r="C434" s="843">
        <v>32</v>
      </c>
      <c r="D434" s="842">
        <v>6</v>
      </c>
      <c r="E434" s="249">
        <v>38</v>
      </c>
      <c r="F434" s="843">
        <v>32</v>
      </c>
      <c r="G434" s="842">
        <v>6</v>
      </c>
      <c r="H434" s="249">
        <v>57</v>
      </c>
      <c r="I434" s="843">
        <v>46</v>
      </c>
      <c r="J434" s="842">
        <v>11</v>
      </c>
      <c r="K434" s="249">
        <v>65</v>
      </c>
      <c r="L434" s="841">
        <v>37.89</v>
      </c>
      <c r="M434" s="840">
        <v>56.657297439957802</v>
      </c>
    </row>
    <row r="435" spans="1:13" x14ac:dyDescent="0.2">
      <c r="A435" s="844" t="s">
        <v>756</v>
      </c>
      <c r="B435" s="249">
        <v>12</v>
      </c>
      <c r="C435" s="843">
        <v>11</v>
      </c>
      <c r="D435" s="842">
        <v>1</v>
      </c>
      <c r="E435" s="249">
        <v>12</v>
      </c>
      <c r="F435" s="843">
        <v>11</v>
      </c>
      <c r="G435" s="842">
        <v>1</v>
      </c>
      <c r="H435" s="249">
        <v>16</v>
      </c>
      <c r="I435" s="843">
        <v>14</v>
      </c>
      <c r="J435" s="842">
        <v>2</v>
      </c>
      <c r="K435" s="249">
        <v>15</v>
      </c>
      <c r="L435" s="841">
        <v>10.62</v>
      </c>
      <c r="M435" s="840">
        <v>50.820150659133702</v>
      </c>
    </row>
    <row r="436" spans="1:13" x14ac:dyDescent="0.2">
      <c r="A436" s="844" t="s">
        <v>755</v>
      </c>
      <c r="B436" s="249">
        <v>34</v>
      </c>
      <c r="C436" s="843">
        <v>29</v>
      </c>
      <c r="D436" s="842">
        <v>5</v>
      </c>
      <c r="E436" s="249">
        <v>36</v>
      </c>
      <c r="F436" s="843">
        <v>30</v>
      </c>
      <c r="G436" s="842">
        <v>6</v>
      </c>
      <c r="H436" s="249">
        <v>52</v>
      </c>
      <c r="I436" s="843">
        <v>42</v>
      </c>
      <c r="J436" s="842">
        <v>10</v>
      </c>
      <c r="K436" s="249">
        <v>55</v>
      </c>
      <c r="L436" s="841">
        <v>35.51</v>
      </c>
      <c r="M436" s="840">
        <v>49.444241058856697</v>
      </c>
    </row>
    <row r="437" spans="1:13" x14ac:dyDescent="0.2">
      <c r="A437" s="844" t="s">
        <v>754</v>
      </c>
      <c r="B437" s="249">
        <v>21</v>
      </c>
      <c r="C437" s="843">
        <v>20</v>
      </c>
      <c r="D437" s="842">
        <v>1</v>
      </c>
      <c r="E437" s="249">
        <v>22</v>
      </c>
      <c r="F437" s="843">
        <v>21</v>
      </c>
      <c r="G437" s="842">
        <v>1</v>
      </c>
      <c r="H437" s="249">
        <v>23</v>
      </c>
      <c r="I437" s="843">
        <v>22</v>
      </c>
      <c r="J437" s="842">
        <v>1</v>
      </c>
      <c r="K437" s="249">
        <v>27</v>
      </c>
      <c r="L437" s="841">
        <v>17.48</v>
      </c>
      <c r="M437" s="840">
        <v>53.8861556064073</v>
      </c>
    </row>
    <row r="438" spans="1:13" x14ac:dyDescent="0.2">
      <c r="A438" s="844" t="s">
        <v>753</v>
      </c>
      <c r="B438" s="249">
        <v>31</v>
      </c>
      <c r="C438" s="843">
        <v>28</v>
      </c>
      <c r="D438" s="842">
        <v>3</v>
      </c>
      <c r="E438" s="249">
        <v>31</v>
      </c>
      <c r="F438" s="843">
        <v>28</v>
      </c>
      <c r="G438" s="842">
        <v>3</v>
      </c>
      <c r="H438" s="249">
        <v>39</v>
      </c>
      <c r="I438" s="843">
        <v>31</v>
      </c>
      <c r="J438" s="842">
        <v>8</v>
      </c>
      <c r="K438" s="249">
        <v>32</v>
      </c>
      <c r="L438" s="841">
        <v>25.48</v>
      </c>
      <c r="M438" s="840">
        <v>49.5113814756672</v>
      </c>
    </row>
    <row r="439" spans="1:13" x14ac:dyDescent="0.2">
      <c r="A439" s="844" t="s">
        <v>752</v>
      </c>
      <c r="B439" s="249">
        <v>25</v>
      </c>
      <c r="C439" s="843">
        <v>21</v>
      </c>
      <c r="D439" s="842">
        <v>4</v>
      </c>
      <c r="E439" s="249">
        <v>25</v>
      </c>
      <c r="F439" s="843">
        <v>21</v>
      </c>
      <c r="G439" s="842">
        <v>4</v>
      </c>
      <c r="H439" s="249">
        <v>40</v>
      </c>
      <c r="I439" s="843">
        <v>32</v>
      </c>
      <c r="J439" s="842">
        <v>8</v>
      </c>
      <c r="K439" s="249">
        <v>31</v>
      </c>
      <c r="L439" s="841">
        <v>23.78</v>
      </c>
      <c r="M439" s="840">
        <v>52.643397813288502</v>
      </c>
    </row>
    <row r="440" spans="1:13" x14ac:dyDescent="0.2">
      <c r="A440" s="844" t="s">
        <v>751</v>
      </c>
      <c r="B440" s="249">
        <v>27</v>
      </c>
      <c r="C440" s="843">
        <v>24</v>
      </c>
      <c r="D440" s="842">
        <v>3</v>
      </c>
      <c r="E440" s="249">
        <v>27</v>
      </c>
      <c r="F440" s="843">
        <v>24</v>
      </c>
      <c r="G440" s="842">
        <v>3</v>
      </c>
      <c r="H440" s="249">
        <v>40</v>
      </c>
      <c r="I440" s="843">
        <v>33</v>
      </c>
      <c r="J440" s="842">
        <v>7</v>
      </c>
      <c r="K440" s="249">
        <v>56</v>
      </c>
      <c r="L440" s="841">
        <v>25.48</v>
      </c>
      <c r="M440" s="840">
        <v>55.640109890109898</v>
      </c>
    </row>
    <row r="441" spans="1:13" x14ac:dyDescent="0.2">
      <c r="A441" s="844" t="s">
        <v>750</v>
      </c>
      <c r="B441" s="249">
        <v>70</v>
      </c>
      <c r="C441" s="843">
        <v>62</v>
      </c>
      <c r="D441" s="842">
        <v>8</v>
      </c>
      <c r="E441" s="249">
        <v>72</v>
      </c>
      <c r="F441" s="843">
        <v>64</v>
      </c>
      <c r="G441" s="842">
        <v>8</v>
      </c>
      <c r="H441" s="249">
        <v>83</v>
      </c>
      <c r="I441" s="843">
        <v>68</v>
      </c>
      <c r="J441" s="842">
        <v>15</v>
      </c>
      <c r="K441" s="249">
        <v>107</v>
      </c>
      <c r="L441" s="841">
        <v>74.989999999999995</v>
      </c>
      <c r="M441" s="840">
        <v>51.659221229497298</v>
      </c>
    </row>
    <row r="442" spans="1:13" x14ac:dyDescent="0.2">
      <c r="A442" s="844" t="s">
        <v>749</v>
      </c>
      <c r="B442" s="249">
        <v>34</v>
      </c>
      <c r="C442" s="843">
        <v>29</v>
      </c>
      <c r="D442" s="842">
        <v>5</v>
      </c>
      <c r="E442" s="249">
        <v>35</v>
      </c>
      <c r="F442" s="843">
        <v>30</v>
      </c>
      <c r="G442" s="842">
        <v>5</v>
      </c>
      <c r="H442" s="249">
        <v>42</v>
      </c>
      <c r="I442" s="843">
        <v>33</v>
      </c>
      <c r="J442" s="842">
        <v>9</v>
      </c>
      <c r="K442" s="249">
        <v>54</v>
      </c>
      <c r="L442" s="841">
        <v>39.369999999999997</v>
      </c>
      <c r="M442" s="840">
        <v>53.084709169418304</v>
      </c>
    </row>
    <row r="443" spans="1:13" x14ac:dyDescent="0.2">
      <c r="A443" s="844" t="s">
        <v>748</v>
      </c>
      <c r="B443" s="249">
        <v>49</v>
      </c>
      <c r="C443" s="843">
        <v>42</v>
      </c>
      <c r="D443" s="842">
        <v>7</v>
      </c>
      <c r="E443" s="249">
        <v>52</v>
      </c>
      <c r="F443" s="843">
        <v>45</v>
      </c>
      <c r="G443" s="842">
        <v>7</v>
      </c>
      <c r="H443" s="249">
        <v>73</v>
      </c>
      <c r="I443" s="843">
        <v>60</v>
      </c>
      <c r="J443" s="842">
        <v>13</v>
      </c>
      <c r="K443" s="249">
        <v>78</v>
      </c>
      <c r="L443" s="841">
        <v>57.21</v>
      </c>
      <c r="M443" s="840">
        <v>49.452455864359401</v>
      </c>
    </row>
    <row r="444" spans="1:13" ht="13.5" thickBot="1" x14ac:dyDescent="0.25">
      <c r="A444" s="839" t="s">
        <v>747</v>
      </c>
      <c r="B444" s="836">
        <v>26</v>
      </c>
      <c r="C444" s="838">
        <v>25</v>
      </c>
      <c r="D444" s="837">
        <v>1</v>
      </c>
      <c r="E444" s="836">
        <v>26</v>
      </c>
      <c r="F444" s="838">
        <v>25</v>
      </c>
      <c r="G444" s="837">
        <v>1</v>
      </c>
      <c r="H444" s="836">
        <v>28</v>
      </c>
      <c r="I444" s="838">
        <v>27</v>
      </c>
      <c r="J444" s="837">
        <v>1</v>
      </c>
      <c r="K444" s="836">
        <v>39</v>
      </c>
      <c r="L444" s="835">
        <v>24.95</v>
      </c>
      <c r="M444" s="834">
        <v>52.0210420841683</v>
      </c>
    </row>
    <row r="445" spans="1:13" ht="13.5" thickBot="1" x14ac:dyDescent="0.25">
      <c r="A445" s="245" t="s">
        <v>746</v>
      </c>
      <c r="B445" s="243">
        <v>586</v>
      </c>
      <c r="C445" s="833">
        <v>520</v>
      </c>
      <c r="D445" s="244">
        <v>66</v>
      </c>
      <c r="E445" s="243">
        <v>614</v>
      </c>
      <c r="F445" s="833">
        <v>546</v>
      </c>
      <c r="G445" s="244">
        <v>68</v>
      </c>
      <c r="H445" s="243">
        <v>800</v>
      </c>
      <c r="I445" s="833">
        <v>674</v>
      </c>
      <c r="J445" s="244">
        <v>126</v>
      </c>
      <c r="K445" s="243">
        <v>992</v>
      </c>
      <c r="L445" s="832">
        <v>677.96</v>
      </c>
      <c r="M445" s="242">
        <v>52.375980883827999</v>
      </c>
    </row>
    <row r="447" spans="1:13" ht="13.5" thickBot="1" x14ac:dyDescent="0.25">
      <c r="A447" s="261" t="s">
        <v>1229</v>
      </c>
      <c r="B447" s="261"/>
    </row>
    <row r="448" spans="1:13" x14ac:dyDescent="0.2">
      <c r="A448" s="1243" t="s">
        <v>764</v>
      </c>
      <c r="B448" s="1245" t="s">
        <v>1188</v>
      </c>
      <c r="C448" s="1246"/>
      <c r="D448" s="1247"/>
      <c r="E448" s="1245" t="s">
        <v>1187</v>
      </c>
      <c r="F448" s="1246"/>
      <c r="G448" s="1247"/>
      <c r="H448" s="1245" t="s">
        <v>1186</v>
      </c>
      <c r="I448" s="1246"/>
      <c r="J448" s="1247"/>
      <c r="K448" s="1248" t="s">
        <v>1193</v>
      </c>
      <c r="L448" s="1249"/>
      <c r="M448" s="1250"/>
    </row>
    <row r="449" spans="1:13" ht="26.25" thickBot="1" x14ac:dyDescent="0.25">
      <c r="A449" s="1244"/>
      <c r="B449" s="260" t="s">
        <v>746</v>
      </c>
      <c r="C449" s="813" t="s">
        <v>1853</v>
      </c>
      <c r="D449" s="259" t="s">
        <v>1081</v>
      </c>
      <c r="E449" s="260" t="s">
        <v>746</v>
      </c>
      <c r="F449" s="813" t="s">
        <v>1853</v>
      </c>
      <c r="G449" s="259" t="s">
        <v>1081</v>
      </c>
      <c r="H449" s="260" t="s">
        <v>746</v>
      </c>
      <c r="I449" s="813" t="s">
        <v>1853</v>
      </c>
      <c r="J449" s="259" t="s">
        <v>1081</v>
      </c>
      <c r="K449" s="850" t="s">
        <v>687</v>
      </c>
      <c r="L449" s="849" t="s">
        <v>1192</v>
      </c>
      <c r="M449" s="848" t="s">
        <v>1191</v>
      </c>
    </row>
    <row r="450" spans="1:13" x14ac:dyDescent="0.2">
      <c r="A450" s="258" t="s">
        <v>760</v>
      </c>
      <c r="B450" s="257">
        <v>21</v>
      </c>
      <c r="C450" s="256">
        <v>17</v>
      </c>
      <c r="D450" s="255">
        <v>4</v>
      </c>
      <c r="E450" s="257">
        <v>21</v>
      </c>
      <c r="F450" s="256">
        <v>17</v>
      </c>
      <c r="G450" s="255">
        <v>4</v>
      </c>
      <c r="H450" s="257">
        <v>26</v>
      </c>
      <c r="I450" s="256">
        <v>19</v>
      </c>
      <c r="J450" s="255">
        <v>7</v>
      </c>
      <c r="K450" s="847">
        <v>34</v>
      </c>
      <c r="L450" s="846">
        <v>19.54</v>
      </c>
      <c r="M450" s="845">
        <v>55.832650972364398</v>
      </c>
    </row>
    <row r="451" spans="1:13" x14ac:dyDescent="0.2">
      <c r="A451" s="844" t="s">
        <v>759</v>
      </c>
      <c r="B451" s="249">
        <v>8</v>
      </c>
      <c r="C451" s="843">
        <v>6</v>
      </c>
      <c r="D451" s="842">
        <v>2</v>
      </c>
      <c r="E451" s="249">
        <v>8</v>
      </c>
      <c r="F451" s="843">
        <v>6</v>
      </c>
      <c r="G451" s="842">
        <v>2</v>
      </c>
      <c r="H451" s="249">
        <v>9</v>
      </c>
      <c r="I451" s="843">
        <v>7</v>
      </c>
      <c r="J451" s="842">
        <v>2</v>
      </c>
      <c r="K451" s="249">
        <v>8</v>
      </c>
      <c r="L451" s="841">
        <v>4.63</v>
      </c>
      <c r="M451" s="840">
        <v>44.357451403887701</v>
      </c>
    </row>
    <row r="452" spans="1:13" x14ac:dyDescent="0.2">
      <c r="A452" s="844" t="s">
        <v>758</v>
      </c>
      <c r="B452" s="249">
        <v>7</v>
      </c>
      <c r="C452" s="843">
        <v>5</v>
      </c>
      <c r="D452" s="842">
        <v>2</v>
      </c>
      <c r="E452" s="249">
        <v>7</v>
      </c>
      <c r="F452" s="843">
        <v>5</v>
      </c>
      <c r="G452" s="842">
        <v>2</v>
      </c>
      <c r="H452" s="249">
        <v>7</v>
      </c>
      <c r="I452" s="843">
        <v>5</v>
      </c>
      <c r="J452" s="842">
        <v>2</v>
      </c>
      <c r="K452" s="249">
        <v>9</v>
      </c>
      <c r="L452" s="841">
        <v>5.79</v>
      </c>
      <c r="M452" s="840">
        <v>49.455094991364398</v>
      </c>
    </row>
    <row r="453" spans="1:13" x14ac:dyDescent="0.2">
      <c r="A453" s="844" t="s">
        <v>757</v>
      </c>
      <c r="B453" s="249">
        <v>7</v>
      </c>
      <c r="C453" s="843">
        <v>6</v>
      </c>
      <c r="D453" s="842">
        <v>1</v>
      </c>
      <c r="E453" s="249">
        <v>7</v>
      </c>
      <c r="F453" s="843">
        <v>6</v>
      </c>
      <c r="G453" s="842">
        <v>1</v>
      </c>
      <c r="H453" s="249">
        <v>7</v>
      </c>
      <c r="I453" s="843">
        <v>6</v>
      </c>
      <c r="J453" s="842">
        <v>1</v>
      </c>
      <c r="K453" s="249">
        <v>8</v>
      </c>
      <c r="L453" s="841">
        <v>3.04</v>
      </c>
      <c r="M453" s="840">
        <v>54.759868421052602</v>
      </c>
    </row>
    <row r="454" spans="1:13" x14ac:dyDescent="0.2">
      <c r="A454" s="844" t="s">
        <v>756</v>
      </c>
      <c r="B454" s="249">
        <v>3</v>
      </c>
      <c r="C454" s="843">
        <v>3</v>
      </c>
      <c r="D454" s="842">
        <v>0</v>
      </c>
      <c r="E454" s="249">
        <v>3</v>
      </c>
      <c r="F454" s="843">
        <v>3</v>
      </c>
      <c r="G454" s="842">
        <v>0</v>
      </c>
      <c r="H454" s="249">
        <v>4</v>
      </c>
      <c r="I454" s="843">
        <v>4</v>
      </c>
      <c r="J454" s="842">
        <v>0</v>
      </c>
      <c r="K454" s="249">
        <v>3</v>
      </c>
      <c r="L454" s="841">
        <v>1.9</v>
      </c>
      <c r="M454" s="840">
        <v>47.447368421052602</v>
      </c>
    </row>
    <row r="455" spans="1:13" x14ac:dyDescent="0.2">
      <c r="A455" s="844" t="s">
        <v>755</v>
      </c>
      <c r="B455" s="249">
        <v>7</v>
      </c>
      <c r="C455" s="843">
        <v>6</v>
      </c>
      <c r="D455" s="842">
        <v>1</v>
      </c>
      <c r="E455" s="249">
        <v>7</v>
      </c>
      <c r="F455" s="843">
        <v>6</v>
      </c>
      <c r="G455" s="842">
        <v>1</v>
      </c>
      <c r="H455" s="249">
        <v>7</v>
      </c>
      <c r="I455" s="843">
        <v>6</v>
      </c>
      <c r="J455" s="842">
        <v>1</v>
      </c>
      <c r="K455" s="249">
        <v>10</v>
      </c>
      <c r="L455" s="841">
        <v>5.3</v>
      </c>
      <c r="M455" s="840">
        <v>46.952830188679201</v>
      </c>
    </row>
    <row r="456" spans="1:13" x14ac:dyDescent="0.2">
      <c r="A456" s="844" t="s">
        <v>754</v>
      </c>
      <c r="B456" s="249">
        <v>5</v>
      </c>
      <c r="C456" s="843">
        <v>4</v>
      </c>
      <c r="D456" s="842">
        <v>1</v>
      </c>
      <c r="E456" s="249">
        <v>5</v>
      </c>
      <c r="F456" s="843">
        <v>4</v>
      </c>
      <c r="G456" s="842">
        <v>1</v>
      </c>
      <c r="H456" s="249">
        <v>5</v>
      </c>
      <c r="I456" s="843">
        <v>4</v>
      </c>
      <c r="J456" s="842">
        <v>1</v>
      </c>
      <c r="K456" s="249">
        <v>5</v>
      </c>
      <c r="L456" s="841">
        <v>3.54</v>
      </c>
      <c r="M456" s="840">
        <v>52.6920903954802</v>
      </c>
    </row>
    <row r="457" spans="1:13" x14ac:dyDescent="0.2">
      <c r="A457" s="844" t="s">
        <v>753</v>
      </c>
      <c r="B457" s="249">
        <v>7</v>
      </c>
      <c r="C457" s="843">
        <v>6</v>
      </c>
      <c r="D457" s="842">
        <v>1</v>
      </c>
      <c r="E457" s="249">
        <v>7</v>
      </c>
      <c r="F457" s="843">
        <v>6</v>
      </c>
      <c r="G457" s="842">
        <v>1</v>
      </c>
      <c r="H457" s="249">
        <v>7</v>
      </c>
      <c r="I457" s="843">
        <v>6</v>
      </c>
      <c r="J457" s="842">
        <v>1</v>
      </c>
      <c r="K457" s="249">
        <v>7</v>
      </c>
      <c r="L457" s="841">
        <v>5.23</v>
      </c>
      <c r="M457" s="840">
        <v>56.503824091778199</v>
      </c>
    </row>
    <row r="458" spans="1:13" x14ac:dyDescent="0.2">
      <c r="A458" s="844" t="s">
        <v>752</v>
      </c>
      <c r="B458" s="249">
        <v>6</v>
      </c>
      <c r="C458" s="843">
        <v>6</v>
      </c>
      <c r="D458" s="842">
        <v>0</v>
      </c>
      <c r="E458" s="249">
        <v>6</v>
      </c>
      <c r="F458" s="843">
        <v>6</v>
      </c>
      <c r="G458" s="842">
        <v>0</v>
      </c>
      <c r="H458" s="249">
        <v>7</v>
      </c>
      <c r="I458" s="843">
        <v>7</v>
      </c>
      <c r="J458" s="842">
        <v>0</v>
      </c>
      <c r="K458" s="249">
        <v>6</v>
      </c>
      <c r="L458" s="841">
        <v>3.37</v>
      </c>
      <c r="M458" s="840">
        <v>56.636498516320501</v>
      </c>
    </row>
    <row r="459" spans="1:13" x14ac:dyDescent="0.2">
      <c r="A459" s="844" t="s">
        <v>751</v>
      </c>
      <c r="B459" s="249">
        <v>8</v>
      </c>
      <c r="C459" s="843">
        <v>6</v>
      </c>
      <c r="D459" s="842">
        <v>2</v>
      </c>
      <c r="E459" s="249">
        <v>8</v>
      </c>
      <c r="F459" s="843">
        <v>6</v>
      </c>
      <c r="G459" s="842">
        <v>2</v>
      </c>
      <c r="H459" s="249">
        <v>9</v>
      </c>
      <c r="I459" s="843">
        <v>7</v>
      </c>
      <c r="J459" s="842">
        <v>2</v>
      </c>
      <c r="K459" s="249">
        <v>10</v>
      </c>
      <c r="L459" s="841">
        <v>2.87</v>
      </c>
      <c r="M459" s="840">
        <v>56.162020905923299</v>
      </c>
    </row>
    <row r="460" spans="1:13" x14ac:dyDescent="0.2">
      <c r="A460" s="844" t="s">
        <v>750</v>
      </c>
      <c r="B460" s="249">
        <v>10</v>
      </c>
      <c r="C460" s="843">
        <v>9</v>
      </c>
      <c r="D460" s="842">
        <v>1</v>
      </c>
      <c r="E460" s="249">
        <v>10</v>
      </c>
      <c r="F460" s="843">
        <v>9</v>
      </c>
      <c r="G460" s="842">
        <v>1</v>
      </c>
      <c r="H460" s="249">
        <v>12</v>
      </c>
      <c r="I460" s="843">
        <v>10</v>
      </c>
      <c r="J460" s="842">
        <v>2</v>
      </c>
      <c r="K460" s="249">
        <v>15</v>
      </c>
      <c r="L460" s="841">
        <v>10.38</v>
      </c>
      <c r="M460" s="840">
        <v>50.684971098265898</v>
      </c>
    </row>
    <row r="461" spans="1:13" x14ac:dyDescent="0.2">
      <c r="A461" s="844" t="s">
        <v>749</v>
      </c>
      <c r="B461" s="249">
        <v>11</v>
      </c>
      <c r="C461" s="843">
        <v>9</v>
      </c>
      <c r="D461" s="842">
        <v>2</v>
      </c>
      <c r="E461" s="249">
        <v>11</v>
      </c>
      <c r="F461" s="843">
        <v>9</v>
      </c>
      <c r="G461" s="842">
        <v>2</v>
      </c>
      <c r="H461" s="249">
        <v>11</v>
      </c>
      <c r="I461" s="843">
        <v>9</v>
      </c>
      <c r="J461" s="842">
        <v>2</v>
      </c>
      <c r="K461" s="249">
        <v>12</v>
      </c>
      <c r="L461" s="841">
        <v>8.6999999999999993</v>
      </c>
      <c r="M461" s="840">
        <v>51.975862068965498</v>
      </c>
    </row>
    <row r="462" spans="1:13" x14ac:dyDescent="0.2">
      <c r="A462" s="844" t="s">
        <v>748</v>
      </c>
      <c r="B462" s="249">
        <v>9</v>
      </c>
      <c r="C462" s="843">
        <v>7</v>
      </c>
      <c r="D462" s="842">
        <v>2</v>
      </c>
      <c r="E462" s="249">
        <v>9</v>
      </c>
      <c r="F462" s="843">
        <v>7</v>
      </c>
      <c r="G462" s="842">
        <v>2</v>
      </c>
      <c r="H462" s="249">
        <v>9</v>
      </c>
      <c r="I462" s="843">
        <v>7</v>
      </c>
      <c r="J462" s="842">
        <v>2</v>
      </c>
      <c r="K462" s="249">
        <v>11</v>
      </c>
      <c r="L462" s="841">
        <v>7.11</v>
      </c>
      <c r="M462" s="840">
        <v>48.740506329113899</v>
      </c>
    </row>
    <row r="463" spans="1:13" ht="13.5" thickBot="1" x14ac:dyDescent="0.25">
      <c r="A463" s="839" t="s">
        <v>747</v>
      </c>
      <c r="B463" s="836">
        <v>5</v>
      </c>
      <c r="C463" s="838">
        <v>5</v>
      </c>
      <c r="D463" s="837">
        <v>0</v>
      </c>
      <c r="E463" s="836">
        <v>5</v>
      </c>
      <c r="F463" s="838">
        <v>5</v>
      </c>
      <c r="G463" s="837">
        <v>0</v>
      </c>
      <c r="H463" s="836">
        <v>5</v>
      </c>
      <c r="I463" s="838">
        <v>5</v>
      </c>
      <c r="J463" s="837">
        <v>0</v>
      </c>
      <c r="K463" s="836">
        <v>5</v>
      </c>
      <c r="L463" s="835">
        <v>3.48</v>
      </c>
      <c r="M463" s="834">
        <v>60.385057471264403</v>
      </c>
    </row>
    <row r="464" spans="1:13" ht="13.5" thickBot="1" x14ac:dyDescent="0.25">
      <c r="A464" s="245" t="s">
        <v>746</v>
      </c>
      <c r="B464" s="243">
        <v>113</v>
      </c>
      <c r="C464" s="833">
        <v>94</v>
      </c>
      <c r="D464" s="244">
        <v>19</v>
      </c>
      <c r="E464" s="243">
        <v>114</v>
      </c>
      <c r="F464" s="833">
        <v>95</v>
      </c>
      <c r="G464" s="244">
        <v>19</v>
      </c>
      <c r="H464" s="243">
        <v>125</v>
      </c>
      <c r="I464" s="833">
        <v>102</v>
      </c>
      <c r="J464" s="244">
        <v>23</v>
      </c>
      <c r="K464" s="243">
        <v>140</v>
      </c>
      <c r="L464" s="832">
        <v>84.88</v>
      </c>
      <c r="M464" s="242">
        <v>52.512252591894402</v>
      </c>
    </row>
    <row r="466" spans="1:13" ht="13.5" thickBot="1" x14ac:dyDescent="0.25">
      <c r="A466" s="261" t="s">
        <v>1228</v>
      </c>
      <c r="B466" s="261"/>
    </row>
    <row r="467" spans="1:13" x14ac:dyDescent="0.2">
      <c r="A467" s="1243" t="s">
        <v>764</v>
      </c>
      <c r="B467" s="1245" t="s">
        <v>1188</v>
      </c>
      <c r="C467" s="1246"/>
      <c r="D467" s="1247"/>
      <c r="E467" s="1245" t="s">
        <v>1187</v>
      </c>
      <c r="F467" s="1246"/>
      <c r="G467" s="1247"/>
      <c r="H467" s="1245" t="s">
        <v>1186</v>
      </c>
      <c r="I467" s="1246"/>
      <c r="J467" s="1247"/>
      <c r="K467" s="1248" t="s">
        <v>1193</v>
      </c>
      <c r="L467" s="1249"/>
      <c r="M467" s="1250"/>
    </row>
    <row r="468" spans="1:13" ht="26.25" thickBot="1" x14ac:dyDescent="0.25">
      <c r="A468" s="1244"/>
      <c r="B468" s="260" t="s">
        <v>746</v>
      </c>
      <c r="C468" s="813" t="s">
        <v>1853</v>
      </c>
      <c r="D468" s="259" t="s">
        <v>1081</v>
      </c>
      <c r="E468" s="260" t="s">
        <v>746</v>
      </c>
      <c r="F468" s="813" t="s">
        <v>1853</v>
      </c>
      <c r="G468" s="259" t="s">
        <v>1081</v>
      </c>
      <c r="H468" s="260" t="s">
        <v>746</v>
      </c>
      <c r="I468" s="813" t="s">
        <v>1853</v>
      </c>
      <c r="J468" s="259" t="s">
        <v>1081</v>
      </c>
      <c r="K468" s="850" t="s">
        <v>687</v>
      </c>
      <c r="L468" s="849" t="s">
        <v>1192</v>
      </c>
      <c r="M468" s="848" t="s">
        <v>1191</v>
      </c>
    </row>
    <row r="469" spans="1:13" x14ac:dyDescent="0.2">
      <c r="A469" s="258" t="s">
        <v>760</v>
      </c>
      <c r="B469" s="257">
        <v>8</v>
      </c>
      <c r="C469" s="256">
        <v>7</v>
      </c>
      <c r="D469" s="255">
        <v>1</v>
      </c>
      <c r="E469" s="257">
        <v>8</v>
      </c>
      <c r="F469" s="256">
        <v>7</v>
      </c>
      <c r="G469" s="255">
        <v>1</v>
      </c>
      <c r="H469" s="257">
        <v>9</v>
      </c>
      <c r="I469" s="256">
        <v>8</v>
      </c>
      <c r="J469" s="255">
        <v>1</v>
      </c>
      <c r="K469" s="847">
        <v>13</v>
      </c>
      <c r="L469" s="846">
        <v>7.6</v>
      </c>
      <c r="M469" s="845">
        <v>54.955263157894699</v>
      </c>
    </row>
    <row r="470" spans="1:13" x14ac:dyDescent="0.2">
      <c r="A470" s="844" t="s">
        <v>759</v>
      </c>
      <c r="B470" s="249">
        <v>6</v>
      </c>
      <c r="C470" s="843">
        <v>5</v>
      </c>
      <c r="D470" s="842">
        <v>1</v>
      </c>
      <c r="E470" s="249">
        <v>6</v>
      </c>
      <c r="F470" s="843">
        <v>5</v>
      </c>
      <c r="G470" s="842">
        <v>1</v>
      </c>
      <c r="H470" s="249">
        <v>6</v>
      </c>
      <c r="I470" s="843">
        <v>5</v>
      </c>
      <c r="J470" s="842">
        <v>1</v>
      </c>
      <c r="K470" s="249">
        <v>7</v>
      </c>
      <c r="L470" s="841">
        <v>3.36</v>
      </c>
      <c r="M470" s="840">
        <v>58.675595238095198</v>
      </c>
    </row>
    <row r="471" spans="1:13" x14ac:dyDescent="0.2">
      <c r="A471" s="844" t="s">
        <v>758</v>
      </c>
      <c r="B471" s="249">
        <v>2</v>
      </c>
      <c r="C471" s="843">
        <v>0</v>
      </c>
      <c r="D471" s="842">
        <v>2</v>
      </c>
      <c r="E471" s="249">
        <v>2</v>
      </c>
      <c r="F471" s="843">
        <v>0</v>
      </c>
      <c r="G471" s="842">
        <v>2</v>
      </c>
      <c r="H471" s="249">
        <v>2</v>
      </c>
      <c r="I471" s="843">
        <v>0</v>
      </c>
      <c r="J471" s="842">
        <v>2</v>
      </c>
      <c r="K471" s="249">
        <v>3</v>
      </c>
      <c r="L471" s="841">
        <v>1.66</v>
      </c>
      <c r="M471" s="840">
        <v>48.849397590361399</v>
      </c>
    </row>
    <row r="472" spans="1:13" x14ac:dyDescent="0.2">
      <c r="A472" s="844" t="s">
        <v>757</v>
      </c>
      <c r="B472" s="249">
        <v>2</v>
      </c>
      <c r="C472" s="843">
        <v>2</v>
      </c>
      <c r="D472" s="842">
        <v>0</v>
      </c>
      <c r="E472" s="249">
        <v>2</v>
      </c>
      <c r="F472" s="843">
        <v>2</v>
      </c>
      <c r="G472" s="842">
        <v>0</v>
      </c>
      <c r="H472" s="249">
        <v>2</v>
      </c>
      <c r="I472" s="843">
        <v>2</v>
      </c>
      <c r="J472" s="842">
        <v>0</v>
      </c>
      <c r="K472" s="249">
        <v>2</v>
      </c>
      <c r="L472" s="841">
        <v>0.62</v>
      </c>
      <c r="M472" s="840">
        <v>68.241935483871003</v>
      </c>
    </row>
    <row r="473" spans="1:13" x14ac:dyDescent="0.2">
      <c r="A473" s="844" t="s">
        <v>756</v>
      </c>
      <c r="B473" s="249">
        <v>1</v>
      </c>
      <c r="C473" s="843">
        <v>1</v>
      </c>
      <c r="D473" s="842">
        <v>0</v>
      </c>
      <c r="E473" s="249">
        <v>1</v>
      </c>
      <c r="F473" s="843">
        <v>1</v>
      </c>
      <c r="G473" s="842">
        <v>0</v>
      </c>
      <c r="H473" s="249">
        <v>1</v>
      </c>
      <c r="I473" s="843">
        <v>1</v>
      </c>
      <c r="J473" s="842">
        <v>0</v>
      </c>
      <c r="K473" s="249">
        <v>1</v>
      </c>
      <c r="L473" s="841">
        <v>0.3</v>
      </c>
      <c r="M473" s="840">
        <v>74.5</v>
      </c>
    </row>
    <row r="474" spans="1:13" x14ac:dyDescent="0.2">
      <c r="A474" s="844" t="s">
        <v>755</v>
      </c>
      <c r="B474" s="249">
        <v>1</v>
      </c>
      <c r="C474" s="843">
        <v>0</v>
      </c>
      <c r="D474" s="842">
        <v>1</v>
      </c>
      <c r="E474" s="249">
        <v>1</v>
      </c>
      <c r="F474" s="843">
        <v>0</v>
      </c>
      <c r="G474" s="842">
        <v>1</v>
      </c>
      <c r="H474" s="249">
        <v>1</v>
      </c>
      <c r="I474" s="843">
        <v>0</v>
      </c>
      <c r="J474" s="842">
        <v>1</v>
      </c>
      <c r="K474" s="249">
        <v>1</v>
      </c>
      <c r="L474" s="841">
        <v>0.13</v>
      </c>
      <c r="M474" s="840">
        <v>41.5</v>
      </c>
    </row>
    <row r="475" spans="1:13" x14ac:dyDescent="0.2">
      <c r="A475" s="844" t="s">
        <v>754</v>
      </c>
      <c r="B475" s="249">
        <v>1</v>
      </c>
      <c r="C475" s="843">
        <v>0</v>
      </c>
      <c r="D475" s="842">
        <v>1</v>
      </c>
      <c r="E475" s="249">
        <v>1</v>
      </c>
      <c r="F475" s="843">
        <v>0</v>
      </c>
      <c r="G475" s="842">
        <v>1</v>
      </c>
      <c r="H475" s="249">
        <v>1</v>
      </c>
      <c r="I475" s="843">
        <v>0</v>
      </c>
      <c r="J475" s="842">
        <v>1</v>
      </c>
      <c r="K475" s="249">
        <v>1</v>
      </c>
      <c r="L475" s="841">
        <v>0.1</v>
      </c>
      <c r="M475" s="840">
        <v>50.5</v>
      </c>
    </row>
    <row r="476" spans="1:13" x14ac:dyDescent="0.2">
      <c r="A476" s="844" t="s">
        <v>753</v>
      </c>
      <c r="B476" s="249">
        <v>1</v>
      </c>
      <c r="C476" s="843">
        <v>0</v>
      </c>
      <c r="D476" s="842">
        <v>1</v>
      </c>
      <c r="E476" s="249">
        <v>1</v>
      </c>
      <c r="F476" s="843">
        <v>0</v>
      </c>
      <c r="G476" s="842">
        <v>1</v>
      </c>
      <c r="H476" s="249">
        <v>1</v>
      </c>
      <c r="I476" s="843">
        <v>0</v>
      </c>
      <c r="J476" s="842">
        <v>1</v>
      </c>
      <c r="K476" s="249">
        <v>0</v>
      </c>
      <c r="L476" s="841">
        <v>0</v>
      </c>
      <c r="M476" s="840">
        <v>0</v>
      </c>
    </row>
    <row r="477" spans="1:13" x14ac:dyDescent="0.2">
      <c r="A477" s="844" t="s">
        <v>752</v>
      </c>
      <c r="B477" s="249">
        <v>1</v>
      </c>
      <c r="C477" s="843">
        <v>1</v>
      </c>
      <c r="D477" s="842">
        <v>0</v>
      </c>
      <c r="E477" s="249">
        <v>1</v>
      </c>
      <c r="F477" s="843">
        <v>1</v>
      </c>
      <c r="G477" s="842">
        <v>0</v>
      </c>
      <c r="H477" s="249">
        <v>1</v>
      </c>
      <c r="I477" s="843">
        <v>1</v>
      </c>
      <c r="J477" s="842">
        <v>0</v>
      </c>
      <c r="K477" s="249">
        <v>1</v>
      </c>
      <c r="L477" s="841">
        <v>7.0000000000000007E-2</v>
      </c>
      <c r="M477" s="840">
        <v>62.5</v>
      </c>
    </row>
    <row r="478" spans="1:13" x14ac:dyDescent="0.2">
      <c r="A478" s="844" t="s">
        <v>751</v>
      </c>
      <c r="B478" s="249">
        <v>2</v>
      </c>
      <c r="C478" s="843">
        <v>1</v>
      </c>
      <c r="D478" s="842">
        <v>1</v>
      </c>
      <c r="E478" s="249">
        <v>2</v>
      </c>
      <c r="F478" s="843">
        <v>1</v>
      </c>
      <c r="G478" s="842">
        <v>1</v>
      </c>
      <c r="H478" s="249">
        <v>2</v>
      </c>
      <c r="I478" s="843">
        <v>1</v>
      </c>
      <c r="J478" s="842">
        <v>1</v>
      </c>
      <c r="K478" s="249">
        <v>4</v>
      </c>
      <c r="L478" s="841">
        <v>1.2</v>
      </c>
      <c r="M478" s="840">
        <v>37.3333333333333</v>
      </c>
    </row>
    <row r="479" spans="1:13" x14ac:dyDescent="0.2">
      <c r="A479" s="844" t="s">
        <v>750</v>
      </c>
      <c r="B479" s="249">
        <v>0</v>
      </c>
      <c r="C479" s="843">
        <v>0</v>
      </c>
      <c r="D479" s="842">
        <v>0</v>
      </c>
      <c r="E479" s="249">
        <v>0</v>
      </c>
      <c r="F479" s="843">
        <v>0</v>
      </c>
      <c r="G479" s="842">
        <v>0</v>
      </c>
      <c r="H479" s="249">
        <v>0</v>
      </c>
      <c r="I479" s="843">
        <v>0</v>
      </c>
      <c r="J479" s="842">
        <v>0</v>
      </c>
      <c r="K479" s="249">
        <v>0</v>
      </c>
      <c r="L479" s="841">
        <v>0</v>
      </c>
      <c r="M479" s="840">
        <v>0</v>
      </c>
    </row>
    <row r="480" spans="1:13" x14ac:dyDescent="0.2">
      <c r="A480" s="844" t="s">
        <v>749</v>
      </c>
      <c r="B480" s="249">
        <v>1</v>
      </c>
      <c r="C480" s="843">
        <v>0</v>
      </c>
      <c r="D480" s="842">
        <v>1</v>
      </c>
      <c r="E480" s="249">
        <v>1</v>
      </c>
      <c r="F480" s="843">
        <v>0</v>
      </c>
      <c r="G480" s="842">
        <v>1</v>
      </c>
      <c r="H480" s="249">
        <v>1</v>
      </c>
      <c r="I480" s="843">
        <v>0</v>
      </c>
      <c r="J480" s="842">
        <v>1</v>
      </c>
      <c r="K480" s="249">
        <v>1</v>
      </c>
      <c r="L480" s="841">
        <v>1</v>
      </c>
      <c r="M480" s="840">
        <v>53.5</v>
      </c>
    </row>
    <row r="481" spans="1:13" x14ac:dyDescent="0.2">
      <c r="A481" s="844" t="s">
        <v>748</v>
      </c>
      <c r="B481" s="249">
        <v>0</v>
      </c>
      <c r="C481" s="843">
        <v>0</v>
      </c>
      <c r="D481" s="842">
        <v>0</v>
      </c>
      <c r="E481" s="249">
        <v>0</v>
      </c>
      <c r="F481" s="843">
        <v>0</v>
      </c>
      <c r="G481" s="842">
        <v>0</v>
      </c>
      <c r="H481" s="249">
        <v>0</v>
      </c>
      <c r="I481" s="843">
        <v>0</v>
      </c>
      <c r="J481" s="842">
        <v>0</v>
      </c>
      <c r="K481" s="249">
        <v>0</v>
      </c>
      <c r="L481" s="841">
        <v>0</v>
      </c>
      <c r="M481" s="840">
        <v>0</v>
      </c>
    </row>
    <row r="482" spans="1:13" ht="13.5" thickBot="1" x14ac:dyDescent="0.25">
      <c r="A482" s="839" t="s">
        <v>747</v>
      </c>
      <c r="B482" s="836">
        <v>1</v>
      </c>
      <c r="C482" s="838">
        <v>1</v>
      </c>
      <c r="D482" s="837">
        <v>0</v>
      </c>
      <c r="E482" s="836">
        <v>1</v>
      </c>
      <c r="F482" s="838">
        <v>1</v>
      </c>
      <c r="G482" s="837">
        <v>0</v>
      </c>
      <c r="H482" s="836">
        <v>1</v>
      </c>
      <c r="I482" s="838">
        <v>1</v>
      </c>
      <c r="J482" s="837">
        <v>0</v>
      </c>
      <c r="K482" s="836">
        <v>1</v>
      </c>
      <c r="L482" s="835">
        <v>0.25</v>
      </c>
      <c r="M482" s="834">
        <v>42.5</v>
      </c>
    </row>
    <row r="483" spans="1:13" ht="13.5" thickBot="1" x14ac:dyDescent="0.25">
      <c r="A483" s="245" t="s">
        <v>746</v>
      </c>
      <c r="B483" s="243">
        <v>27</v>
      </c>
      <c r="C483" s="833">
        <v>18</v>
      </c>
      <c r="D483" s="244">
        <v>9</v>
      </c>
      <c r="E483" s="243">
        <v>27</v>
      </c>
      <c r="F483" s="833">
        <v>18</v>
      </c>
      <c r="G483" s="244">
        <v>9</v>
      </c>
      <c r="H483" s="243">
        <v>28</v>
      </c>
      <c r="I483" s="833">
        <v>19</v>
      </c>
      <c r="J483" s="244">
        <v>9</v>
      </c>
      <c r="K483" s="243">
        <v>35</v>
      </c>
      <c r="L483" s="832">
        <v>16.29</v>
      </c>
      <c r="M483" s="242">
        <v>54.285144260282401</v>
      </c>
    </row>
    <row r="485" spans="1:13" ht="13.5" thickBot="1" x14ac:dyDescent="0.25">
      <c r="A485" s="261" t="s">
        <v>1227</v>
      </c>
      <c r="B485" s="261"/>
    </row>
    <row r="486" spans="1:13" x14ac:dyDescent="0.2">
      <c r="A486" s="1243" t="s">
        <v>764</v>
      </c>
      <c r="B486" s="1245" t="s">
        <v>1188</v>
      </c>
      <c r="C486" s="1246"/>
      <c r="D486" s="1247"/>
      <c r="E486" s="1245" t="s">
        <v>1187</v>
      </c>
      <c r="F486" s="1246"/>
      <c r="G486" s="1247"/>
      <c r="H486" s="1245" t="s">
        <v>1186</v>
      </c>
      <c r="I486" s="1246"/>
      <c r="J486" s="1247"/>
      <c r="K486" s="1248" t="s">
        <v>1193</v>
      </c>
      <c r="L486" s="1249"/>
      <c r="M486" s="1250"/>
    </row>
    <row r="487" spans="1:13" ht="26.25" thickBot="1" x14ac:dyDescent="0.25">
      <c r="A487" s="1244"/>
      <c r="B487" s="260" t="s">
        <v>746</v>
      </c>
      <c r="C487" s="813" t="s">
        <v>1853</v>
      </c>
      <c r="D487" s="259" t="s">
        <v>1081</v>
      </c>
      <c r="E487" s="260" t="s">
        <v>746</v>
      </c>
      <c r="F487" s="813" t="s">
        <v>1853</v>
      </c>
      <c r="G487" s="259" t="s">
        <v>1081</v>
      </c>
      <c r="H487" s="260" t="s">
        <v>746</v>
      </c>
      <c r="I487" s="813" t="s">
        <v>1853</v>
      </c>
      <c r="J487" s="259" t="s">
        <v>1081</v>
      </c>
      <c r="K487" s="850" t="s">
        <v>687</v>
      </c>
      <c r="L487" s="849" t="s">
        <v>1192</v>
      </c>
      <c r="M487" s="848" t="s">
        <v>1191</v>
      </c>
    </row>
    <row r="488" spans="1:13" x14ac:dyDescent="0.2">
      <c r="A488" s="258" t="s">
        <v>760</v>
      </c>
      <c r="B488" s="257">
        <v>13</v>
      </c>
      <c r="C488" s="256">
        <v>10</v>
      </c>
      <c r="D488" s="255">
        <v>3</v>
      </c>
      <c r="E488" s="257">
        <v>13</v>
      </c>
      <c r="F488" s="256">
        <v>10</v>
      </c>
      <c r="G488" s="255">
        <v>3</v>
      </c>
      <c r="H488" s="257">
        <v>14</v>
      </c>
      <c r="I488" s="256">
        <v>10</v>
      </c>
      <c r="J488" s="255">
        <v>4</v>
      </c>
      <c r="K488" s="847">
        <v>22</v>
      </c>
      <c r="L488" s="846">
        <v>9.75</v>
      </c>
      <c r="M488" s="845">
        <v>56.697948717948698</v>
      </c>
    </row>
    <row r="489" spans="1:13" x14ac:dyDescent="0.2">
      <c r="A489" s="844" t="s">
        <v>759</v>
      </c>
      <c r="B489" s="249">
        <v>4</v>
      </c>
      <c r="C489" s="843">
        <v>3</v>
      </c>
      <c r="D489" s="842">
        <v>1</v>
      </c>
      <c r="E489" s="249">
        <v>4</v>
      </c>
      <c r="F489" s="843">
        <v>3</v>
      </c>
      <c r="G489" s="842">
        <v>1</v>
      </c>
      <c r="H489" s="249">
        <v>4</v>
      </c>
      <c r="I489" s="843">
        <v>3</v>
      </c>
      <c r="J489" s="842">
        <v>1</v>
      </c>
      <c r="K489" s="249">
        <v>4</v>
      </c>
      <c r="L489" s="841">
        <v>0.73</v>
      </c>
      <c r="M489" s="840">
        <v>56.924657534246599</v>
      </c>
    </row>
    <row r="490" spans="1:13" x14ac:dyDescent="0.2">
      <c r="A490" s="844" t="s">
        <v>758</v>
      </c>
      <c r="B490" s="249">
        <v>1</v>
      </c>
      <c r="C490" s="843">
        <v>0</v>
      </c>
      <c r="D490" s="842">
        <v>1</v>
      </c>
      <c r="E490" s="249">
        <v>1</v>
      </c>
      <c r="F490" s="843">
        <v>0</v>
      </c>
      <c r="G490" s="842">
        <v>1</v>
      </c>
      <c r="H490" s="249">
        <v>1</v>
      </c>
      <c r="I490" s="843">
        <v>0</v>
      </c>
      <c r="J490" s="842">
        <v>1</v>
      </c>
      <c r="K490" s="249">
        <v>2</v>
      </c>
      <c r="L490" s="841">
        <v>1.1299999999999999</v>
      </c>
      <c r="M490" s="840">
        <v>58.429203539823</v>
      </c>
    </row>
    <row r="491" spans="1:13" x14ac:dyDescent="0.2">
      <c r="A491" s="844" t="s">
        <v>757</v>
      </c>
      <c r="B491" s="249">
        <v>1</v>
      </c>
      <c r="C491" s="843">
        <v>0</v>
      </c>
      <c r="D491" s="842">
        <v>1</v>
      </c>
      <c r="E491" s="249">
        <v>1</v>
      </c>
      <c r="F491" s="843">
        <v>0</v>
      </c>
      <c r="G491" s="842">
        <v>1</v>
      </c>
      <c r="H491" s="249">
        <v>1</v>
      </c>
      <c r="I491" s="843">
        <v>0</v>
      </c>
      <c r="J491" s="842">
        <v>1</v>
      </c>
      <c r="K491" s="249">
        <v>1</v>
      </c>
      <c r="L491" s="841">
        <v>0.13</v>
      </c>
      <c r="M491" s="840">
        <v>41.5</v>
      </c>
    </row>
    <row r="492" spans="1:13" x14ac:dyDescent="0.2">
      <c r="A492" s="844" t="s">
        <v>756</v>
      </c>
      <c r="B492" s="249">
        <v>0</v>
      </c>
      <c r="C492" s="843">
        <v>0</v>
      </c>
      <c r="D492" s="842">
        <v>0</v>
      </c>
      <c r="E492" s="249">
        <v>0</v>
      </c>
      <c r="F492" s="843">
        <v>0</v>
      </c>
      <c r="G492" s="842">
        <v>0</v>
      </c>
      <c r="H492" s="249">
        <v>0</v>
      </c>
      <c r="I492" s="843">
        <v>0</v>
      </c>
      <c r="J492" s="842">
        <v>0</v>
      </c>
      <c r="K492" s="249">
        <v>0</v>
      </c>
      <c r="L492" s="841">
        <v>0</v>
      </c>
      <c r="M492" s="840">
        <v>0</v>
      </c>
    </row>
    <row r="493" spans="1:13" x14ac:dyDescent="0.2">
      <c r="A493" s="844" t="s">
        <v>755</v>
      </c>
      <c r="B493" s="249">
        <v>3</v>
      </c>
      <c r="C493" s="843">
        <v>1</v>
      </c>
      <c r="D493" s="842">
        <v>2</v>
      </c>
      <c r="E493" s="249">
        <v>3</v>
      </c>
      <c r="F493" s="843">
        <v>1</v>
      </c>
      <c r="G493" s="842">
        <v>2</v>
      </c>
      <c r="H493" s="249">
        <v>3</v>
      </c>
      <c r="I493" s="843">
        <v>1</v>
      </c>
      <c r="J493" s="842">
        <v>2</v>
      </c>
      <c r="K493" s="249">
        <v>3</v>
      </c>
      <c r="L493" s="841">
        <v>1.43</v>
      </c>
      <c r="M493" s="840">
        <v>54.255244755244803</v>
      </c>
    </row>
    <row r="494" spans="1:13" x14ac:dyDescent="0.2">
      <c r="A494" s="844" t="s">
        <v>754</v>
      </c>
      <c r="B494" s="249">
        <v>3</v>
      </c>
      <c r="C494" s="843">
        <v>2</v>
      </c>
      <c r="D494" s="842">
        <v>1</v>
      </c>
      <c r="E494" s="249">
        <v>3</v>
      </c>
      <c r="F494" s="843">
        <v>2</v>
      </c>
      <c r="G494" s="842">
        <v>1</v>
      </c>
      <c r="H494" s="249">
        <v>3</v>
      </c>
      <c r="I494" s="843">
        <v>2</v>
      </c>
      <c r="J494" s="842">
        <v>1</v>
      </c>
      <c r="K494" s="249">
        <v>3</v>
      </c>
      <c r="L494" s="841">
        <v>1.73</v>
      </c>
      <c r="M494" s="840">
        <v>53.459537572254298</v>
      </c>
    </row>
    <row r="495" spans="1:13" x14ac:dyDescent="0.2">
      <c r="A495" s="844" t="s">
        <v>753</v>
      </c>
      <c r="B495" s="249">
        <v>3</v>
      </c>
      <c r="C495" s="843">
        <v>3</v>
      </c>
      <c r="D495" s="842">
        <v>0</v>
      </c>
      <c r="E495" s="249">
        <v>3</v>
      </c>
      <c r="F495" s="843">
        <v>3</v>
      </c>
      <c r="G495" s="842">
        <v>0</v>
      </c>
      <c r="H495" s="249">
        <v>3</v>
      </c>
      <c r="I495" s="843">
        <v>3</v>
      </c>
      <c r="J495" s="842">
        <v>0</v>
      </c>
      <c r="K495" s="249">
        <v>3</v>
      </c>
      <c r="L495" s="841">
        <v>1.5</v>
      </c>
      <c r="M495" s="840">
        <v>61.766666666666701</v>
      </c>
    </row>
    <row r="496" spans="1:13" x14ac:dyDescent="0.2">
      <c r="A496" s="844" t="s">
        <v>752</v>
      </c>
      <c r="B496" s="249">
        <v>1</v>
      </c>
      <c r="C496" s="843">
        <v>0</v>
      </c>
      <c r="D496" s="842">
        <v>1</v>
      </c>
      <c r="E496" s="249">
        <v>1</v>
      </c>
      <c r="F496" s="843">
        <v>0</v>
      </c>
      <c r="G496" s="842">
        <v>1</v>
      </c>
      <c r="H496" s="249">
        <v>1</v>
      </c>
      <c r="I496" s="843">
        <v>0</v>
      </c>
      <c r="J496" s="842">
        <v>1</v>
      </c>
      <c r="K496" s="249">
        <v>1</v>
      </c>
      <c r="L496" s="841">
        <v>0.13</v>
      </c>
      <c r="M496" s="840">
        <v>51.5</v>
      </c>
    </row>
    <row r="497" spans="1:13" x14ac:dyDescent="0.2">
      <c r="A497" s="844" t="s">
        <v>751</v>
      </c>
      <c r="B497" s="249">
        <v>2</v>
      </c>
      <c r="C497" s="843">
        <v>1</v>
      </c>
      <c r="D497" s="842">
        <v>1</v>
      </c>
      <c r="E497" s="249">
        <v>2</v>
      </c>
      <c r="F497" s="843">
        <v>1</v>
      </c>
      <c r="G497" s="842">
        <v>1</v>
      </c>
      <c r="H497" s="249">
        <v>3</v>
      </c>
      <c r="I497" s="843">
        <v>2</v>
      </c>
      <c r="J497" s="842">
        <v>1</v>
      </c>
      <c r="K497" s="249">
        <v>2</v>
      </c>
      <c r="L497" s="841">
        <v>0.75</v>
      </c>
      <c r="M497" s="840">
        <v>59.8333333333333</v>
      </c>
    </row>
    <row r="498" spans="1:13" x14ac:dyDescent="0.2">
      <c r="A498" s="844" t="s">
        <v>750</v>
      </c>
      <c r="B498" s="249">
        <v>6</v>
      </c>
      <c r="C498" s="843">
        <v>3</v>
      </c>
      <c r="D498" s="842">
        <v>3</v>
      </c>
      <c r="E498" s="249">
        <v>6</v>
      </c>
      <c r="F498" s="843">
        <v>3</v>
      </c>
      <c r="G498" s="842">
        <v>3</v>
      </c>
      <c r="H498" s="249">
        <v>7</v>
      </c>
      <c r="I498" s="843">
        <v>3</v>
      </c>
      <c r="J498" s="842">
        <v>4</v>
      </c>
      <c r="K498" s="249">
        <v>13</v>
      </c>
      <c r="L498" s="841">
        <v>6.16</v>
      </c>
      <c r="M498" s="840">
        <v>49.756493506493499</v>
      </c>
    </row>
    <row r="499" spans="1:13" x14ac:dyDescent="0.2">
      <c r="A499" s="844" t="s">
        <v>749</v>
      </c>
      <c r="B499" s="249">
        <v>3</v>
      </c>
      <c r="C499" s="843">
        <v>1</v>
      </c>
      <c r="D499" s="842">
        <v>2</v>
      </c>
      <c r="E499" s="249">
        <v>3</v>
      </c>
      <c r="F499" s="843">
        <v>1</v>
      </c>
      <c r="G499" s="842">
        <v>2</v>
      </c>
      <c r="H499" s="249">
        <v>3</v>
      </c>
      <c r="I499" s="843">
        <v>1</v>
      </c>
      <c r="J499" s="842">
        <v>2</v>
      </c>
      <c r="K499" s="249">
        <v>4</v>
      </c>
      <c r="L499" s="841">
        <v>1.9</v>
      </c>
      <c r="M499" s="840">
        <v>50.268421052631602</v>
      </c>
    </row>
    <row r="500" spans="1:13" x14ac:dyDescent="0.2">
      <c r="A500" s="844" t="s">
        <v>748</v>
      </c>
      <c r="B500" s="249">
        <v>4</v>
      </c>
      <c r="C500" s="843">
        <v>2</v>
      </c>
      <c r="D500" s="842">
        <v>2</v>
      </c>
      <c r="E500" s="249">
        <v>4</v>
      </c>
      <c r="F500" s="843">
        <v>2</v>
      </c>
      <c r="G500" s="842">
        <v>2</v>
      </c>
      <c r="H500" s="249">
        <v>4</v>
      </c>
      <c r="I500" s="843">
        <v>2</v>
      </c>
      <c r="J500" s="842">
        <v>2</v>
      </c>
      <c r="K500" s="249">
        <v>4</v>
      </c>
      <c r="L500" s="841">
        <v>0.84</v>
      </c>
      <c r="M500" s="840">
        <v>54.404761904761898</v>
      </c>
    </row>
    <row r="501" spans="1:13" ht="13.5" thickBot="1" x14ac:dyDescent="0.25">
      <c r="A501" s="839" t="s">
        <v>747</v>
      </c>
      <c r="B501" s="836">
        <v>0</v>
      </c>
      <c r="C501" s="838">
        <v>0</v>
      </c>
      <c r="D501" s="837">
        <v>0</v>
      </c>
      <c r="E501" s="836">
        <v>0</v>
      </c>
      <c r="F501" s="838">
        <v>0</v>
      </c>
      <c r="G501" s="837">
        <v>0</v>
      </c>
      <c r="H501" s="836">
        <v>0</v>
      </c>
      <c r="I501" s="838">
        <v>0</v>
      </c>
      <c r="J501" s="837">
        <v>0</v>
      </c>
      <c r="K501" s="836">
        <v>0</v>
      </c>
      <c r="L501" s="835">
        <v>0</v>
      </c>
      <c r="M501" s="834">
        <v>0</v>
      </c>
    </row>
    <row r="502" spans="1:13" ht="13.5" thickBot="1" x14ac:dyDescent="0.25">
      <c r="A502" s="245" t="s">
        <v>746</v>
      </c>
      <c r="B502" s="243">
        <v>44</v>
      </c>
      <c r="C502" s="833">
        <v>26</v>
      </c>
      <c r="D502" s="244">
        <v>18</v>
      </c>
      <c r="E502" s="243">
        <v>44</v>
      </c>
      <c r="F502" s="833">
        <v>26</v>
      </c>
      <c r="G502" s="244">
        <v>18</v>
      </c>
      <c r="H502" s="243">
        <v>47</v>
      </c>
      <c r="I502" s="833">
        <v>27</v>
      </c>
      <c r="J502" s="244">
        <v>20</v>
      </c>
      <c r="K502" s="243">
        <v>61</v>
      </c>
      <c r="L502" s="832">
        <v>26.18</v>
      </c>
      <c r="M502" s="242">
        <v>54.537051184109998</v>
      </c>
    </row>
    <row r="504" spans="1:13" ht="13.5" thickBot="1" x14ac:dyDescent="0.25">
      <c r="A504" s="261" t="s">
        <v>1226</v>
      </c>
      <c r="B504" s="261"/>
    </row>
    <row r="505" spans="1:13" x14ac:dyDescent="0.2">
      <c r="A505" s="1243" t="s">
        <v>764</v>
      </c>
      <c r="B505" s="1245" t="s">
        <v>1188</v>
      </c>
      <c r="C505" s="1246"/>
      <c r="D505" s="1247"/>
      <c r="E505" s="1245" t="s">
        <v>1187</v>
      </c>
      <c r="F505" s="1246"/>
      <c r="G505" s="1247"/>
      <c r="H505" s="1245" t="s">
        <v>1186</v>
      </c>
      <c r="I505" s="1246"/>
      <c r="J505" s="1247"/>
      <c r="K505" s="1248" t="s">
        <v>1193</v>
      </c>
      <c r="L505" s="1249"/>
      <c r="M505" s="1250"/>
    </row>
    <row r="506" spans="1:13" ht="26.25" thickBot="1" x14ac:dyDescent="0.25">
      <c r="A506" s="1244"/>
      <c r="B506" s="260" t="s">
        <v>746</v>
      </c>
      <c r="C506" s="813" t="s">
        <v>1853</v>
      </c>
      <c r="D506" s="259" t="s">
        <v>1081</v>
      </c>
      <c r="E506" s="260" t="s">
        <v>746</v>
      </c>
      <c r="F506" s="813" t="s">
        <v>1853</v>
      </c>
      <c r="G506" s="259" t="s">
        <v>1081</v>
      </c>
      <c r="H506" s="260" t="s">
        <v>746</v>
      </c>
      <c r="I506" s="813" t="s">
        <v>1853</v>
      </c>
      <c r="J506" s="259" t="s">
        <v>1081</v>
      </c>
      <c r="K506" s="850" t="s">
        <v>687</v>
      </c>
      <c r="L506" s="849" t="s">
        <v>1192</v>
      </c>
      <c r="M506" s="848" t="s">
        <v>1191</v>
      </c>
    </row>
    <row r="507" spans="1:13" x14ac:dyDescent="0.2">
      <c r="A507" s="258" t="s">
        <v>760</v>
      </c>
      <c r="B507" s="257">
        <v>7</v>
      </c>
      <c r="C507" s="256">
        <v>4</v>
      </c>
      <c r="D507" s="255">
        <v>3</v>
      </c>
      <c r="E507" s="257">
        <v>7</v>
      </c>
      <c r="F507" s="256">
        <v>4</v>
      </c>
      <c r="G507" s="255">
        <v>3</v>
      </c>
      <c r="H507" s="257">
        <v>10</v>
      </c>
      <c r="I507" s="256">
        <v>6</v>
      </c>
      <c r="J507" s="255">
        <v>4</v>
      </c>
      <c r="K507" s="847">
        <v>20</v>
      </c>
      <c r="L507" s="846">
        <v>13.46</v>
      </c>
      <c r="M507" s="845">
        <v>52.792719167904899</v>
      </c>
    </row>
    <row r="508" spans="1:13" x14ac:dyDescent="0.2">
      <c r="A508" s="844" t="s">
        <v>759</v>
      </c>
      <c r="B508" s="249">
        <v>2</v>
      </c>
      <c r="C508" s="843">
        <v>0</v>
      </c>
      <c r="D508" s="842">
        <v>2</v>
      </c>
      <c r="E508" s="249">
        <v>2</v>
      </c>
      <c r="F508" s="843">
        <v>0</v>
      </c>
      <c r="G508" s="842">
        <v>2</v>
      </c>
      <c r="H508" s="249">
        <v>2</v>
      </c>
      <c r="I508" s="843">
        <v>0</v>
      </c>
      <c r="J508" s="842">
        <v>2</v>
      </c>
      <c r="K508" s="249">
        <v>3</v>
      </c>
      <c r="L508" s="841">
        <v>2.5299999999999998</v>
      </c>
      <c r="M508" s="840">
        <v>65.523715415019794</v>
      </c>
    </row>
    <row r="509" spans="1:13" x14ac:dyDescent="0.2">
      <c r="A509" s="844" t="s">
        <v>758</v>
      </c>
      <c r="B509" s="249">
        <v>1</v>
      </c>
      <c r="C509" s="843">
        <v>0</v>
      </c>
      <c r="D509" s="842">
        <v>1</v>
      </c>
      <c r="E509" s="249">
        <v>1</v>
      </c>
      <c r="F509" s="843">
        <v>0</v>
      </c>
      <c r="G509" s="842">
        <v>1</v>
      </c>
      <c r="H509" s="249">
        <v>1</v>
      </c>
      <c r="I509" s="843">
        <v>0</v>
      </c>
      <c r="J509" s="842">
        <v>1</v>
      </c>
      <c r="K509" s="249">
        <v>5</v>
      </c>
      <c r="L509" s="841">
        <v>4.07</v>
      </c>
      <c r="M509" s="840">
        <v>55.276412776412798</v>
      </c>
    </row>
    <row r="510" spans="1:13" x14ac:dyDescent="0.2">
      <c r="A510" s="844" t="s">
        <v>757</v>
      </c>
      <c r="B510" s="249">
        <v>1</v>
      </c>
      <c r="C510" s="843">
        <v>0</v>
      </c>
      <c r="D510" s="842">
        <v>1</v>
      </c>
      <c r="E510" s="249">
        <v>1</v>
      </c>
      <c r="F510" s="843">
        <v>0</v>
      </c>
      <c r="G510" s="842">
        <v>1</v>
      </c>
      <c r="H510" s="249">
        <v>2</v>
      </c>
      <c r="I510" s="843">
        <v>0</v>
      </c>
      <c r="J510" s="842">
        <v>2</v>
      </c>
      <c r="K510" s="249">
        <v>10</v>
      </c>
      <c r="L510" s="841">
        <v>9.1999999999999993</v>
      </c>
      <c r="M510" s="840">
        <v>53.619565217391298</v>
      </c>
    </row>
    <row r="511" spans="1:13" x14ac:dyDescent="0.2">
      <c r="A511" s="844" t="s">
        <v>756</v>
      </c>
      <c r="B511" s="249">
        <v>0</v>
      </c>
      <c r="C511" s="843">
        <v>0</v>
      </c>
      <c r="D511" s="842">
        <v>0</v>
      </c>
      <c r="E511" s="249">
        <v>0</v>
      </c>
      <c r="F511" s="843">
        <v>0</v>
      </c>
      <c r="G511" s="842">
        <v>0</v>
      </c>
      <c r="H511" s="249">
        <v>0</v>
      </c>
      <c r="I511" s="843">
        <v>0</v>
      </c>
      <c r="J511" s="842">
        <v>0</v>
      </c>
      <c r="K511" s="249">
        <v>0</v>
      </c>
      <c r="L511" s="841">
        <v>0</v>
      </c>
      <c r="M511" s="840">
        <v>0</v>
      </c>
    </row>
    <row r="512" spans="1:13" x14ac:dyDescent="0.2">
      <c r="A512" s="844" t="s">
        <v>755</v>
      </c>
      <c r="B512" s="249">
        <v>3</v>
      </c>
      <c r="C512" s="843">
        <v>2</v>
      </c>
      <c r="D512" s="842">
        <v>1</v>
      </c>
      <c r="E512" s="249">
        <v>3</v>
      </c>
      <c r="F512" s="843">
        <v>2</v>
      </c>
      <c r="G512" s="842">
        <v>1</v>
      </c>
      <c r="H512" s="249">
        <v>3</v>
      </c>
      <c r="I512" s="843">
        <v>2</v>
      </c>
      <c r="J512" s="842">
        <v>1</v>
      </c>
      <c r="K512" s="249">
        <v>5</v>
      </c>
      <c r="L512" s="841">
        <v>3.93</v>
      </c>
      <c r="M512" s="840">
        <v>60.265903307888003</v>
      </c>
    </row>
    <row r="513" spans="1:13" x14ac:dyDescent="0.2">
      <c r="A513" s="844" t="s">
        <v>754</v>
      </c>
      <c r="B513" s="249">
        <v>1</v>
      </c>
      <c r="C513" s="843">
        <v>0</v>
      </c>
      <c r="D513" s="842">
        <v>1</v>
      </c>
      <c r="E513" s="249">
        <v>1</v>
      </c>
      <c r="F513" s="843">
        <v>0</v>
      </c>
      <c r="G513" s="842">
        <v>1</v>
      </c>
      <c r="H513" s="249">
        <v>1</v>
      </c>
      <c r="I513" s="843">
        <v>0</v>
      </c>
      <c r="J513" s="842">
        <v>1</v>
      </c>
      <c r="K513" s="249">
        <v>2</v>
      </c>
      <c r="L513" s="841">
        <v>1.1299999999999999</v>
      </c>
      <c r="M513" s="840">
        <v>59.623893805309699</v>
      </c>
    </row>
    <row r="514" spans="1:13" x14ac:dyDescent="0.2">
      <c r="A514" s="844" t="s">
        <v>753</v>
      </c>
      <c r="B514" s="249">
        <v>1</v>
      </c>
      <c r="C514" s="843">
        <v>0</v>
      </c>
      <c r="D514" s="842">
        <v>1</v>
      </c>
      <c r="E514" s="249">
        <v>1</v>
      </c>
      <c r="F514" s="843">
        <v>0</v>
      </c>
      <c r="G514" s="842">
        <v>1</v>
      </c>
      <c r="H514" s="249">
        <v>2</v>
      </c>
      <c r="I514" s="843">
        <v>0</v>
      </c>
      <c r="J514" s="842">
        <v>2</v>
      </c>
      <c r="K514" s="249">
        <v>0</v>
      </c>
      <c r="L514" s="841">
        <v>0</v>
      </c>
      <c r="M514" s="840">
        <v>0</v>
      </c>
    </row>
    <row r="515" spans="1:13" x14ac:dyDescent="0.2">
      <c r="A515" s="844" t="s">
        <v>752</v>
      </c>
      <c r="B515" s="249">
        <v>1</v>
      </c>
      <c r="C515" s="843">
        <v>0</v>
      </c>
      <c r="D515" s="842">
        <v>1</v>
      </c>
      <c r="E515" s="249">
        <v>1</v>
      </c>
      <c r="F515" s="843">
        <v>0</v>
      </c>
      <c r="G515" s="842">
        <v>1</v>
      </c>
      <c r="H515" s="249">
        <v>1</v>
      </c>
      <c r="I515" s="843">
        <v>0</v>
      </c>
      <c r="J515" s="842">
        <v>1</v>
      </c>
      <c r="K515" s="249">
        <v>4</v>
      </c>
      <c r="L515" s="841">
        <v>2.5299999999999998</v>
      </c>
      <c r="M515" s="840">
        <v>46.397233201581003</v>
      </c>
    </row>
    <row r="516" spans="1:13" x14ac:dyDescent="0.2">
      <c r="A516" s="844" t="s">
        <v>751</v>
      </c>
      <c r="B516" s="249">
        <v>0</v>
      </c>
      <c r="C516" s="843">
        <v>0</v>
      </c>
      <c r="D516" s="842">
        <v>0</v>
      </c>
      <c r="E516" s="249">
        <v>0</v>
      </c>
      <c r="F516" s="843">
        <v>0</v>
      </c>
      <c r="G516" s="842">
        <v>0</v>
      </c>
      <c r="H516" s="249">
        <v>0</v>
      </c>
      <c r="I516" s="843">
        <v>0</v>
      </c>
      <c r="J516" s="842">
        <v>0</v>
      </c>
      <c r="K516" s="249">
        <v>0</v>
      </c>
      <c r="L516" s="841">
        <v>0</v>
      </c>
      <c r="M516" s="840">
        <v>0</v>
      </c>
    </row>
    <row r="517" spans="1:13" x14ac:dyDescent="0.2">
      <c r="A517" s="844" t="s">
        <v>750</v>
      </c>
      <c r="B517" s="249">
        <v>2</v>
      </c>
      <c r="C517" s="843">
        <v>0</v>
      </c>
      <c r="D517" s="842">
        <v>2</v>
      </c>
      <c r="E517" s="249">
        <v>2</v>
      </c>
      <c r="F517" s="843">
        <v>0</v>
      </c>
      <c r="G517" s="842">
        <v>2</v>
      </c>
      <c r="H517" s="249">
        <v>2</v>
      </c>
      <c r="I517" s="843">
        <v>0</v>
      </c>
      <c r="J517" s="842">
        <v>2</v>
      </c>
      <c r="K517" s="249">
        <v>7</v>
      </c>
      <c r="L517" s="841">
        <v>5.21</v>
      </c>
      <c r="M517" s="840">
        <v>51.803262955854102</v>
      </c>
    </row>
    <row r="518" spans="1:13" x14ac:dyDescent="0.2">
      <c r="A518" s="844" t="s">
        <v>749</v>
      </c>
      <c r="B518" s="249">
        <v>3</v>
      </c>
      <c r="C518" s="843">
        <v>1</v>
      </c>
      <c r="D518" s="842">
        <v>2</v>
      </c>
      <c r="E518" s="249">
        <v>3</v>
      </c>
      <c r="F518" s="843">
        <v>1</v>
      </c>
      <c r="G518" s="842">
        <v>2</v>
      </c>
      <c r="H518" s="249">
        <v>3</v>
      </c>
      <c r="I518" s="843">
        <v>1</v>
      </c>
      <c r="J518" s="842">
        <v>2</v>
      </c>
      <c r="K518" s="249">
        <v>10</v>
      </c>
      <c r="L518" s="841">
        <v>5.8</v>
      </c>
      <c r="M518" s="840">
        <v>53.075862068965499</v>
      </c>
    </row>
    <row r="519" spans="1:13" x14ac:dyDescent="0.2">
      <c r="A519" s="844" t="s">
        <v>748</v>
      </c>
      <c r="B519" s="249">
        <v>6</v>
      </c>
      <c r="C519" s="843">
        <v>3</v>
      </c>
      <c r="D519" s="842">
        <v>3</v>
      </c>
      <c r="E519" s="249">
        <v>6</v>
      </c>
      <c r="F519" s="843">
        <v>3</v>
      </c>
      <c r="G519" s="842">
        <v>3</v>
      </c>
      <c r="H519" s="249">
        <v>7</v>
      </c>
      <c r="I519" s="843">
        <v>3</v>
      </c>
      <c r="J519" s="842">
        <v>4</v>
      </c>
      <c r="K519" s="249">
        <v>18</v>
      </c>
      <c r="L519" s="841">
        <v>14.59</v>
      </c>
      <c r="M519" s="840">
        <v>53.926319396847198</v>
      </c>
    </row>
    <row r="520" spans="1:13" ht="13.5" thickBot="1" x14ac:dyDescent="0.25">
      <c r="A520" s="839" t="s">
        <v>747</v>
      </c>
      <c r="B520" s="836">
        <v>1</v>
      </c>
      <c r="C520" s="838">
        <v>1</v>
      </c>
      <c r="D520" s="837">
        <v>0</v>
      </c>
      <c r="E520" s="836">
        <v>1</v>
      </c>
      <c r="F520" s="838">
        <v>1</v>
      </c>
      <c r="G520" s="837">
        <v>0</v>
      </c>
      <c r="H520" s="836">
        <v>1</v>
      </c>
      <c r="I520" s="838">
        <v>1</v>
      </c>
      <c r="J520" s="837">
        <v>0</v>
      </c>
      <c r="K520" s="836">
        <v>1</v>
      </c>
      <c r="L520" s="835">
        <v>1</v>
      </c>
      <c r="M520" s="834">
        <v>54.5</v>
      </c>
    </row>
    <row r="521" spans="1:13" ht="13.5" thickBot="1" x14ac:dyDescent="0.25">
      <c r="A521" s="245" t="s">
        <v>746</v>
      </c>
      <c r="B521" s="243">
        <v>28</v>
      </c>
      <c r="C521" s="833">
        <v>10</v>
      </c>
      <c r="D521" s="244">
        <v>18</v>
      </c>
      <c r="E521" s="243">
        <v>29</v>
      </c>
      <c r="F521" s="833">
        <v>11</v>
      </c>
      <c r="G521" s="244">
        <v>18</v>
      </c>
      <c r="H521" s="243">
        <v>35</v>
      </c>
      <c r="I521" s="833">
        <v>13</v>
      </c>
      <c r="J521" s="244">
        <v>22</v>
      </c>
      <c r="K521" s="243">
        <v>84</v>
      </c>
      <c r="L521" s="832">
        <v>63.45</v>
      </c>
      <c r="M521" s="242">
        <v>54.141292356186</v>
      </c>
    </row>
    <row r="523" spans="1:13" ht="13.5" thickBot="1" x14ac:dyDescent="0.25">
      <c r="A523" s="261" t="s">
        <v>1225</v>
      </c>
      <c r="B523" s="261"/>
    </row>
    <row r="524" spans="1:13" x14ac:dyDescent="0.2">
      <c r="A524" s="1243" t="s">
        <v>764</v>
      </c>
      <c r="B524" s="1245" t="s">
        <v>1188</v>
      </c>
      <c r="C524" s="1246"/>
      <c r="D524" s="1247"/>
      <c r="E524" s="1245" t="s">
        <v>1187</v>
      </c>
      <c r="F524" s="1246"/>
      <c r="G524" s="1247"/>
      <c r="H524" s="1245" t="s">
        <v>1186</v>
      </c>
      <c r="I524" s="1246"/>
      <c r="J524" s="1247"/>
      <c r="K524" s="1248" t="s">
        <v>1193</v>
      </c>
      <c r="L524" s="1249"/>
      <c r="M524" s="1250"/>
    </row>
    <row r="525" spans="1:13" ht="26.25" thickBot="1" x14ac:dyDescent="0.25">
      <c r="A525" s="1244"/>
      <c r="B525" s="260" t="s">
        <v>746</v>
      </c>
      <c r="C525" s="813" t="s">
        <v>1853</v>
      </c>
      <c r="D525" s="259" t="s">
        <v>1081</v>
      </c>
      <c r="E525" s="260" t="s">
        <v>746</v>
      </c>
      <c r="F525" s="813" t="s">
        <v>1853</v>
      </c>
      <c r="G525" s="259" t="s">
        <v>1081</v>
      </c>
      <c r="H525" s="260" t="s">
        <v>746</v>
      </c>
      <c r="I525" s="813" t="s">
        <v>1853</v>
      </c>
      <c r="J525" s="259" t="s">
        <v>1081</v>
      </c>
      <c r="K525" s="850" t="s">
        <v>687</v>
      </c>
      <c r="L525" s="849" t="s">
        <v>1192</v>
      </c>
      <c r="M525" s="848" t="s">
        <v>1191</v>
      </c>
    </row>
    <row r="526" spans="1:13" x14ac:dyDescent="0.2">
      <c r="A526" s="258" t="s">
        <v>760</v>
      </c>
      <c r="B526" s="257">
        <v>16</v>
      </c>
      <c r="C526" s="256">
        <v>8</v>
      </c>
      <c r="D526" s="255">
        <v>8</v>
      </c>
      <c r="E526" s="257">
        <v>16</v>
      </c>
      <c r="F526" s="256">
        <v>8</v>
      </c>
      <c r="G526" s="255">
        <v>8</v>
      </c>
      <c r="H526" s="257">
        <v>37</v>
      </c>
      <c r="I526" s="256">
        <v>8</v>
      </c>
      <c r="J526" s="255">
        <v>29</v>
      </c>
      <c r="K526" s="847">
        <v>123</v>
      </c>
      <c r="L526" s="846">
        <v>61.7</v>
      </c>
      <c r="M526" s="845">
        <v>50.252836304700203</v>
      </c>
    </row>
    <row r="527" spans="1:13" x14ac:dyDescent="0.2">
      <c r="A527" s="844" t="s">
        <v>759</v>
      </c>
      <c r="B527" s="249">
        <v>14</v>
      </c>
      <c r="C527" s="843">
        <v>4</v>
      </c>
      <c r="D527" s="842">
        <v>10</v>
      </c>
      <c r="E527" s="249">
        <v>14</v>
      </c>
      <c r="F527" s="843">
        <v>4</v>
      </c>
      <c r="G527" s="842">
        <v>10</v>
      </c>
      <c r="H527" s="249">
        <v>16</v>
      </c>
      <c r="I527" s="843">
        <v>5</v>
      </c>
      <c r="J527" s="842">
        <v>11</v>
      </c>
      <c r="K527" s="249">
        <v>34</v>
      </c>
      <c r="L527" s="841">
        <v>18.86</v>
      </c>
      <c r="M527" s="840">
        <v>47.477730646871699</v>
      </c>
    </row>
    <row r="528" spans="1:13" x14ac:dyDescent="0.2">
      <c r="A528" s="844" t="s">
        <v>758</v>
      </c>
      <c r="B528" s="249">
        <v>10</v>
      </c>
      <c r="C528" s="843">
        <v>3</v>
      </c>
      <c r="D528" s="842">
        <v>7</v>
      </c>
      <c r="E528" s="249">
        <v>10</v>
      </c>
      <c r="F528" s="843">
        <v>3</v>
      </c>
      <c r="G528" s="842">
        <v>7</v>
      </c>
      <c r="H528" s="249">
        <v>11</v>
      </c>
      <c r="I528" s="843">
        <v>3</v>
      </c>
      <c r="J528" s="842">
        <v>8</v>
      </c>
      <c r="K528" s="249">
        <v>19</v>
      </c>
      <c r="L528" s="841">
        <v>10.63</v>
      </c>
      <c r="M528" s="840">
        <v>52.630761994355602</v>
      </c>
    </row>
    <row r="529" spans="1:13" x14ac:dyDescent="0.2">
      <c r="A529" s="844" t="s">
        <v>757</v>
      </c>
      <c r="B529" s="249">
        <v>4</v>
      </c>
      <c r="C529" s="843">
        <v>2</v>
      </c>
      <c r="D529" s="842">
        <v>2</v>
      </c>
      <c r="E529" s="249">
        <v>4</v>
      </c>
      <c r="F529" s="843">
        <v>2</v>
      </c>
      <c r="G529" s="842">
        <v>2</v>
      </c>
      <c r="H529" s="249">
        <v>6</v>
      </c>
      <c r="I529" s="843">
        <v>3</v>
      </c>
      <c r="J529" s="842">
        <v>3</v>
      </c>
      <c r="K529" s="249">
        <v>6</v>
      </c>
      <c r="L529" s="841">
        <v>3.17</v>
      </c>
      <c r="M529" s="840">
        <v>58.550473186119902</v>
      </c>
    </row>
    <row r="530" spans="1:13" x14ac:dyDescent="0.2">
      <c r="A530" s="844" t="s">
        <v>756</v>
      </c>
      <c r="B530" s="249">
        <v>3</v>
      </c>
      <c r="C530" s="843">
        <v>2</v>
      </c>
      <c r="D530" s="842">
        <v>1</v>
      </c>
      <c r="E530" s="249">
        <v>3</v>
      </c>
      <c r="F530" s="843">
        <v>2</v>
      </c>
      <c r="G530" s="842">
        <v>1</v>
      </c>
      <c r="H530" s="249">
        <v>5</v>
      </c>
      <c r="I530" s="843">
        <v>2</v>
      </c>
      <c r="J530" s="842">
        <v>3</v>
      </c>
      <c r="K530" s="249">
        <v>4</v>
      </c>
      <c r="L530" s="841">
        <v>3.2</v>
      </c>
      <c r="M530" s="840">
        <v>55</v>
      </c>
    </row>
    <row r="531" spans="1:13" x14ac:dyDescent="0.2">
      <c r="A531" s="844" t="s">
        <v>755</v>
      </c>
      <c r="B531" s="249">
        <v>2</v>
      </c>
      <c r="C531" s="843">
        <v>0</v>
      </c>
      <c r="D531" s="842">
        <v>2</v>
      </c>
      <c r="E531" s="249">
        <v>5</v>
      </c>
      <c r="F531" s="843">
        <v>0</v>
      </c>
      <c r="G531" s="842">
        <v>5</v>
      </c>
      <c r="H531" s="249">
        <v>5</v>
      </c>
      <c r="I531" s="843">
        <v>0</v>
      </c>
      <c r="J531" s="842">
        <v>5</v>
      </c>
      <c r="K531" s="249">
        <v>10</v>
      </c>
      <c r="L531" s="841">
        <v>5.01</v>
      </c>
      <c r="M531" s="840">
        <v>58.460079840319402</v>
      </c>
    </row>
    <row r="532" spans="1:13" x14ac:dyDescent="0.2">
      <c r="A532" s="844" t="s">
        <v>754</v>
      </c>
      <c r="B532" s="249">
        <v>3</v>
      </c>
      <c r="C532" s="843">
        <v>0</v>
      </c>
      <c r="D532" s="842">
        <v>3</v>
      </c>
      <c r="E532" s="249">
        <v>3</v>
      </c>
      <c r="F532" s="843">
        <v>0</v>
      </c>
      <c r="G532" s="842">
        <v>3</v>
      </c>
      <c r="H532" s="249">
        <v>5</v>
      </c>
      <c r="I532" s="843">
        <v>0</v>
      </c>
      <c r="J532" s="842">
        <v>5</v>
      </c>
      <c r="K532" s="249">
        <v>8</v>
      </c>
      <c r="L532" s="841">
        <v>4.1399999999999997</v>
      </c>
      <c r="M532" s="840">
        <v>51.958937198067602</v>
      </c>
    </row>
    <row r="533" spans="1:13" x14ac:dyDescent="0.2">
      <c r="A533" s="844" t="s">
        <v>753</v>
      </c>
      <c r="B533" s="249">
        <v>5</v>
      </c>
      <c r="C533" s="843">
        <v>1</v>
      </c>
      <c r="D533" s="842">
        <v>4</v>
      </c>
      <c r="E533" s="249">
        <v>5</v>
      </c>
      <c r="F533" s="843">
        <v>1</v>
      </c>
      <c r="G533" s="842">
        <v>4</v>
      </c>
      <c r="H533" s="249">
        <v>11</v>
      </c>
      <c r="I533" s="843">
        <v>1</v>
      </c>
      <c r="J533" s="842">
        <v>10</v>
      </c>
      <c r="K533" s="249">
        <v>11</v>
      </c>
      <c r="L533" s="841">
        <v>7.76</v>
      </c>
      <c r="M533" s="840">
        <v>49.231958762886599</v>
      </c>
    </row>
    <row r="534" spans="1:13" x14ac:dyDescent="0.2">
      <c r="A534" s="844" t="s">
        <v>752</v>
      </c>
      <c r="B534" s="249">
        <v>1</v>
      </c>
      <c r="C534" s="843">
        <v>1</v>
      </c>
      <c r="D534" s="842">
        <v>0</v>
      </c>
      <c r="E534" s="249">
        <v>1</v>
      </c>
      <c r="F534" s="843">
        <v>1</v>
      </c>
      <c r="G534" s="842">
        <v>0</v>
      </c>
      <c r="H534" s="249">
        <v>5</v>
      </c>
      <c r="I534" s="843">
        <v>5</v>
      </c>
      <c r="J534" s="842">
        <v>0</v>
      </c>
      <c r="K534" s="249">
        <v>8</v>
      </c>
      <c r="L534" s="841">
        <v>4.0999999999999996</v>
      </c>
      <c r="M534" s="840">
        <v>56.817073170731703</v>
      </c>
    </row>
    <row r="535" spans="1:13" x14ac:dyDescent="0.2">
      <c r="A535" s="844" t="s">
        <v>751</v>
      </c>
      <c r="B535" s="249">
        <v>5</v>
      </c>
      <c r="C535" s="843">
        <v>1</v>
      </c>
      <c r="D535" s="842">
        <v>4</v>
      </c>
      <c r="E535" s="249">
        <v>5</v>
      </c>
      <c r="F535" s="843">
        <v>1</v>
      </c>
      <c r="G535" s="842">
        <v>4</v>
      </c>
      <c r="H535" s="249">
        <v>6</v>
      </c>
      <c r="I535" s="843">
        <v>2</v>
      </c>
      <c r="J535" s="842">
        <v>4</v>
      </c>
      <c r="K535" s="249">
        <v>7</v>
      </c>
      <c r="L535" s="841">
        <v>7.27</v>
      </c>
      <c r="M535" s="840">
        <v>54.7489683631362</v>
      </c>
    </row>
    <row r="536" spans="1:13" x14ac:dyDescent="0.2">
      <c r="A536" s="844" t="s">
        <v>750</v>
      </c>
      <c r="B536" s="249">
        <v>11</v>
      </c>
      <c r="C536" s="843">
        <v>1</v>
      </c>
      <c r="D536" s="842">
        <v>10</v>
      </c>
      <c r="E536" s="249">
        <v>11</v>
      </c>
      <c r="F536" s="843">
        <v>1</v>
      </c>
      <c r="G536" s="842">
        <v>10</v>
      </c>
      <c r="H536" s="249">
        <v>22</v>
      </c>
      <c r="I536" s="843">
        <v>1</v>
      </c>
      <c r="J536" s="842">
        <v>21</v>
      </c>
      <c r="K536" s="249">
        <v>68</v>
      </c>
      <c r="L536" s="841">
        <v>37.56</v>
      </c>
      <c r="M536" s="840">
        <v>48.984025559105397</v>
      </c>
    </row>
    <row r="537" spans="1:13" x14ac:dyDescent="0.2">
      <c r="A537" s="844" t="s">
        <v>749</v>
      </c>
      <c r="B537" s="249">
        <v>8</v>
      </c>
      <c r="C537" s="843">
        <v>4</v>
      </c>
      <c r="D537" s="842">
        <v>4</v>
      </c>
      <c r="E537" s="249">
        <v>8</v>
      </c>
      <c r="F537" s="843">
        <v>4</v>
      </c>
      <c r="G537" s="842">
        <v>4</v>
      </c>
      <c r="H537" s="249">
        <v>9</v>
      </c>
      <c r="I537" s="843">
        <v>4</v>
      </c>
      <c r="J537" s="842">
        <v>5</v>
      </c>
      <c r="K537" s="249">
        <v>18</v>
      </c>
      <c r="L537" s="841">
        <v>12.16</v>
      </c>
      <c r="M537" s="840">
        <v>49.723684210526301</v>
      </c>
    </row>
    <row r="538" spans="1:13" x14ac:dyDescent="0.2">
      <c r="A538" s="844" t="s">
        <v>748</v>
      </c>
      <c r="B538" s="249">
        <v>11</v>
      </c>
      <c r="C538" s="843">
        <v>6</v>
      </c>
      <c r="D538" s="842">
        <v>5</v>
      </c>
      <c r="E538" s="249">
        <v>11</v>
      </c>
      <c r="F538" s="843">
        <v>6</v>
      </c>
      <c r="G538" s="842">
        <v>5</v>
      </c>
      <c r="H538" s="249">
        <v>16</v>
      </c>
      <c r="I538" s="843">
        <v>11</v>
      </c>
      <c r="J538" s="842">
        <v>5</v>
      </c>
      <c r="K538" s="249">
        <v>24</v>
      </c>
      <c r="L538" s="841">
        <v>18.920000000000002</v>
      </c>
      <c r="M538" s="840">
        <v>50.4508456659619</v>
      </c>
    </row>
    <row r="539" spans="1:13" ht="13.5" thickBot="1" x14ac:dyDescent="0.25">
      <c r="A539" s="839" t="s">
        <v>747</v>
      </c>
      <c r="B539" s="836">
        <v>6</v>
      </c>
      <c r="C539" s="838">
        <v>2</v>
      </c>
      <c r="D539" s="837">
        <v>4</v>
      </c>
      <c r="E539" s="836">
        <v>6</v>
      </c>
      <c r="F539" s="838">
        <v>2</v>
      </c>
      <c r="G539" s="837">
        <v>4</v>
      </c>
      <c r="H539" s="836">
        <v>8</v>
      </c>
      <c r="I539" s="838">
        <v>2</v>
      </c>
      <c r="J539" s="837">
        <v>6</v>
      </c>
      <c r="K539" s="836">
        <v>11</v>
      </c>
      <c r="L539" s="835">
        <v>7.84</v>
      </c>
      <c r="M539" s="834">
        <v>53.299744897959201</v>
      </c>
    </row>
    <row r="540" spans="1:13" ht="13.5" thickBot="1" x14ac:dyDescent="0.25">
      <c r="A540" s="245" t="s">
        <v>746</v>
      </c>
      <c r="B540" s="243">
        <v>99</v>
      </c>
      <c r="C540" s="833">
        <v>35</v>
      </c>
      <c r="D540" s="244">
        <v>64</v>
      </c>
      <c r="E540" s="243">
        <v>102</v>
      </c>
      <c r="F540" s="833">
        <v>35</v>
      </c>
      <c r="G540" s="244">
        <v>67</v>
      </c>
      <c r="H540" s="243">
        <v>162</v>
      </c>
      <c r="I540" s="833">
        <v>47</v>
      </c>
      <c r="J540" s="244">
        <v>115</v>
      </c>
      <c r="K540" s="243">
        <v>343</v>
      </c>
      <c r="L540" s="832">
        <v>202.32</v>
      </c>
      <c r="M540" s="242">
        <v>50.686981020166101</v>
      </c>
    </row>
    <row r="542" spans="1:13" ht="13.5" thickBot="1" x14ac:dyDescent="0.25">
      <c r="A542" s="261" t="s">
        <v>1224</v>
      </c>
      <c r="B542" s="261"/>
    </row>
    <row r="543" spans="1:13" x14ac:dyDescent="0.2">
      <c r="A543" s="1243" t="s">
        <v>764</v>
      </c>
      <c r="B543" s="1245" t="s">
        <v>1188</v>
      </c>
      <c r="C543" s="1246"/>
      <c r="D543" s="1247"/>
      <c r="E543" s="1245" t="s">
        <v>1187</v>
      </c>
      <c r="F543" s="1246"/>
      <c r="G543" s="1247"/>
      <c r="H543" s="1245" t="s">
        <v>1186</v>
      </c>
      <c r="I543" s="1246"/>
      <c r="J543" s="1247"/>
      <c r="K543" s="1248" t="s">
        <v>1193</v>
      </c>
      <c r="L543" s="1249"/>
      <c r="M543" s="1250"/>
    </row>
    <row r="544" spans="1:13" ht="26.25" thickBot="1" x14ac:dyDescent="0.25">
      <c r="A544" s="1244"/>
      <c r="B544" s="260" t="s">
        <v>746</v>
      </c>
      <c r="C544" s="813" t="s">
        <v>1853</v>
      </c>
      <c r="D544" s="259" t="s">
        <v>1081</v>
      </c>
      <c r="E544" s="260" t="s">
        <v>746</v>
      </c>
      <c r="F544" s="813" t="s">
        <v>1853</v>
      </c>
      <c r="G544" s="259" t="s">
        <v>1081</v>
      </c>
      <c r="H544" s="260" t="s">
        <v>746</v>
      </c>
      <c r="I544" s="813" t="s">
        <v>1853</v>
      </c>
      <c r="J544" s="259" t="s">
        <v>1081</v>
      </c>
      <c r="K544" s="850" t="s">
        <v>687</v>
      </c>
      <c r="L544" s="849" t="s">
        <v>1192</v>
      </c>
      <c r="M544" s="848" t="s">
        <v>1191</v>
      </c>
    </row>
    <row r="545" spans="1:13" x14ac:dyDescent="0.2">
      <c r="A545" s="258" t="s">
        <v>760</v>
      </c>
      <c r="B545" s="257">
        <v>7</v>
      </c>
      <c r="C545" s="256">
        <v>1</v>
      </c>
      <c r="D545" s="255">
        <v>6</v>
      </c>
      <c r="E545" s="257">
        <v>7</v>
      </c>
      <c r="F545" s="256">
        <v>1</v>
      </c>
      <c r="G545" s="255">
        <v>6</v>
      </c>
      <c r="H545" s="257">
        <v>8</v>
      </c>
      <c r="I545" s="256">
        <v>1</v>
      </c>
      <c r="J545" s="255">
        <v>7</v>
      </c>
      <c r="K545" s="847">
        <v>56</v>
      </c>
      <c r="L545" s="846">
        <v>38.53</v>
      </c>
      <c r="M545" s="845">
        <v>50.1636387230729</v>
      </c>
    </row>
    <row r="546" spans="1:13" x14ac:dyDescent="0.2">
      <c r="A546" s="844" t="s">
        <v>759</v>
      </c>
      <c r="B546" s="249">
        <v>2</v>
      </c>
      <c r="C546" s="843">
        <v>0</v>
      </c>
      <c r="D546" s="842">
        <v>2</v>
      </c>
      <c r="E546" s="249">
        <v>2</v>
      </c>
      <c r="F546" s="843">
        <v>0</v>
      </c>
      <c r="G546" s="842">
        <v>2</v>
      </c>
      <c r="H546" s="249">
        <v>3</v>
      </c>
      <c r="I546" s="843">
        <v>0</v>
      </c>
      <c r="J546" s="842">
        <v>3</v>
      </c>
      <c r="K546" s="249">
        <v>5</v>
      </c>
      <c r="L546" s="841">
        <v>3.28</v>
      </c>
      <c r="M546" s="840">
        <v>47.457317073170699</v>
      </c>
    </row>
    <row r="547" spans="1:13" x14ac:dyDescent="0.2">
      <c r="A547" s="844" t="s">
        <v>758</v>
      </c>
      <c r="B547" s="249">
        <v>3</v>
      </c>
      <c r="C547" s="843">
        <v>1</v>
      </c>
      <c r="D547" s="842">
        <v>2</v>
      </c>
      <c r="E547" s="249">
        <v>3</v>
      </c>
      <c r="F547" s="843">
        <v>1</v>
      </c>
      <c r="G547" s="842">
        <v>2</v>
      </c>
      <c r="H547" s="249">
        <v>4</v>
      </c>
      <c r="I547" s="843">
        <v>1</v>
      </c>
      <c r="J547" s="842">
        <v>3</v>
      </c>
      <c r="K547" s="249">
        <v>11</v>
      </c>
      <c r="L547" s="841">
        <v>5.28</v>
      </c>
      <c r="M547" s="840">
        <v>48.933712121212103</v>
      </c>
    </row>
    <row r="548" spans="1:13" x14ac:dyDescent="0.2">
      <c r="A548" s="844" t="s">
        <v>757</v>
      </c>
      <c r="B548" s="249">
        <v>1</v>
      </c>
      <c r="C548" s="843">
        <v>1</v>
      </c>
      <c r="D548" s="842">
        <v>0</v>
      </c>
      <c r="E548" s="249">
        <v>1</v>
      </c>
      <c r="F548" s="843">
        <v>1</v>
      </c>
      <c r="G548" s="842">
        <v>0</v>
      </c>
      <c r="H548" s="249">
        <v>1</v>
      </c>
      <c r="I548" s="843">
        <v>1</v>
      </c>
      <c r="J548" s="842">
        <v>0</v>
      </c>
      <c r="K548" s="249">
        <v>1</v>
      </c>
      <c r="L548" s="841">
        <v>0.87</v>
      </c>
      <c r="M548" s="840">
        <v>65.5</v>
      </c>
    </row>
    <row r="549" spans="1:13" x14ac:dyDescent="0.2">
      <c r="A549" s="844" t="s">
        <v>756</v>
      </c>
      <c r="B549" s="249">
        <v>2</v>
      </c>
      <c r="C549" s="843">
        <v>1</v>
      </c>
      <c r="D549" s="842">
        <v>1</v>
      </c>
      <c r="E549" s="249">
        <v>2</v>
      </c>
      <c r="F549" s="843">
        <v>1</v>
      </c>
      <c r="G549" s="842">
        <v>1</v>
      </c>
      <c r="H549" s="249">
        <v>2</v>
      </c>
      <c r="I549" s="843">
        <v>1</v>
      </c>
      <c r="J549" s="842">
        <v>1</v>
      </c>
      <c r="K549" s="249">
        <v>2</v>
      </c>
      <c r="L549" s="841">
        <v>1.1000000000000001</v>
      </c>
      <c r="M549" s="840">
        <v>56.954545454545503</v>
      </c>
    </row>
    <row r="550" spans="1:13" x14ac:dyDescent="0.2">
      <c r="A550" s="844" t="s">
        <v>755</v>
      </c>
      <c r="B550" s="249">
        <v>1</v>
      </c>
      <c r="C550" s="843">
        <v>0</v>
      </c>
      <c r="D550" s="842">
        <v>1</v>
      </c>
      <c r="E550" s="249">
        <v>2</v>
      </c>
      <c r="F550" s="843">
        <v>0</v>
      </c>
      <c r="G550" s="842">
        <v>2</v>
      </c>
      <c r="H550" s="249">
        <v>5</v>
      </c>
      <c r="I550" s="843">
        <v>0</v>
      </c>
      <c r="J550" s="842">
        <v>5</v>
      </c>
      <c r="K550" s="249">
        <v>8</v>
      </c>
      <c r="L550" s="841">
        <v>4.71</v>
      </c>
      <c r="M550" s="840">
        <v>46.219745222929902</v>
      </c>
    </row>
    <row r="551" spans="1:13" x14ac:dyDescent="0.2">
      <c r="A551" s="844" t="s">
        <v>754</v>
      </c>
      <c r="B551" s="249">
        <v>1</v>
      </c>
      <c r="C551" s="843">
        <v>0</v>
      </c>
      <c r="D551" s="842">
        <v>1</v>
      </c>
      <c r="E551" s="249">
        <v>1</v>
      </c>
      <c r="F551" s="843">
        <v>0</v>
      </c>
      <c r="G551" s="842">
        <v>1</v>
      </c>
      <c r="H551" s="249">
        <v>2</v>
      </c>
      <c r="I551" s="843">
        <v>0</v>
      </c>
      <c r="J551" s="842">
        <v>2</v>
      </c>
      <c r="K551" s="249">
        <v>8</v>
      </c>
      <c r="L551" s="841">
        <v>6.87</v>
      </c>
      <c r="M551" s="840">
        <v>43.536390101892302</v>
      </c>
    </row>
    <row r="552" spans="1:13" x14ac:dyDescent="0.2">
      <c r="A552" s="844" t="s">
        <v>753</v>
      </c>
      <c r="B552" s="249">
        <v>5</v>
      </c>
      <c r="C552" s="843">
        <v>2</v>
      </c>
      <c r="D552" s="842">
        <v>3</v>
      </c>
      <c r="E552" s="249">
        <v>5</v>
      </c>
      <c r="F552" s="843">
        <v>2</v>
      </c>
      <c r="G552" s="842">
        <v>3</v>
      </c>
      <c r="H552" s="249">
        <v>8</v>
      </c>
      <c r="I552" s="843">
        <v>2</v>
      </c>
      <c r="J552" s="842">
        <v>6</v>
      </c>
      <c r="K552" s="249">
        <v>13</v>
      </c>
      <c r="L552" s="841">
        <v>8.82</v>
      </c>
      <c r="M552" s="840">
        <v>42.433106575963699</v>
      </c>
    </row>
    <row r="553" spans="1:13" x14ac:dyDescent="0.2">
      <c r="A553" s="844" t="s">
        <v>752</v>
      </c>
      <c r="B553" s="249">
        <v>2</v>
      </c>
      <c r="C553" s="843">
        <v>1</v>
      </c>
      <c r="D553" s="842">
        <v>1</v>
      </c>
      <c r="E553" s="249">
        <v>3</v>
      </c>
      <c r="F553" s="843">
        <v>2</v>
      </c>
      <c r="G553" s="842">
        <v>1</v>
      </c>
      <c r="H553" s="249">
        <v>5</v>
      </c>
      <c r="I553" s="843">
        <v>3</v>
      </c>
      <c r="J553" s="842">
        <v>2</v>
      </c>
      <c r="K553" s="249">
        <v>13</v>
      </c>
      <c r="L553" s="841">
        <v>9</v>
      </c>
      <c r="M553" s="840">
        <v>49.755555555555603</v>
      </c>
    </row>
    <row r="554" spans="1:13" x14ac:dyDescent="0.2">
      <c r="A554" s="844" t="s">
        <v>751</v>
      </c>
      <c r="B554" s="249">
        <v>3</v>
      </c>
      <c r="C554" s="843">
        <v>0</v>
      </c>
      <c r="D554" s="842">
        <v>3</v>
      </c>
      <c r="E554" s="249">
        <v>3</v>
      </c>
      <c r="F554" s="843">
        <v>0</v>
      </c>
      <c r="G554" s="842">
        <v>3</v>
      </c>
      <c r="H554" s="249">
        <v>5</v>
      </c>
      <c r="I554" s="843">
        <v>0</v>
      </c>
      <c r="J554" s="842">
        <v>5</v>
      </c>
      <c r="K554" s="249">
        <v>8</v>
      </c>
      <c r="L554" s="841">
        <v>4.87</v>
      </c>
      <c r="M554" s="840">
        <v>48.612936344969199</v>
      </c>
    </row>
    <row r="555" spans="1:13" x14ac:dyDescent="0.2">
      <c r="A555" s="844" t="s">
        <v>750</v>
      </c>
      <c r="B555" s="249">
        <v>3</v>
      </c>
      <c r="C555" s="843">
        <v>1</v>
      </c>
      <c r="D555" s="842">
        <v>2</v>
      </c>
      <c r="E555" s="249">
        <v>3</v>
      </c>
      <c r="F555" s="843">
        <v>1</v>
      </c>
      <c r="G555" s="842">
        <v>2</v>
      </c>
      <c r="H555" s="249">
        <v>8</v>
      </c>
      <c r="I555" s="843">
        <v>1</v>
      </c>
      <c r="J555" s="842">
        <v>7</v>
      </c>
      <c r="K555" s="249">
        <v>32</v>
      </c>
      <c r="L555" s="841">
        <v>24.93</v>
      </c>
      <c r="M555" s="840">
        <v>43.240473325310901</v>
      </c>
    </row>
    <row r="556" spans="1:13" x14ac:dyDescent="0.2">
      <c r="A556" s="844" t="s">
        <v>749</v>
      </c>
      <c r="B556" s="249">
        <v>4</v>
      </c>
      <c r="C556" s="843">
        <v>1</v>
      </c>
      <c r="D556" s="842">
        <v>3</v>
      </c>
      <c r="E556" s="249">
        <v>4</v>
      </c>
      <c r="F556" s="843">
        <v>1</v>
      </c>
      <c r="G556" s="842">
        <v>3</v>
      </c>
      <c r="H556" s="249">
        <v>4</v>
      </c>
      <c r="I556" s="843">
        <v>1</v>
      </c>
      <c r="J556" s="842">
        <v>3</v>
      </c>
      <c r="K556" s="249">
        <v>14</v>
      </c>
      <c r="L556" s="841">
        <v>12.12</v>
      </c>
      <c r="M556" s="840">
        <v>50.726897689768997</v>
      </c>
    </row>
    <row r="557" spans="1:13" x14ac:dyDescent="0.2">
      <c r="A557" s="844" t="s">
        <v>748</v>
      </c>
      <c r="B557" s="249">
        <v>2</v>
      </c>
      <c r="C557" s="843">
        <v>1</v>
      </c>
      <c r="D557" s="842">
        <v>1</v>
      </c>
      <c r="E557" s="249">
        <v>2</v>
      </c>
      <c r="F557" s="843">
        <v>1</v>
      </c>
      <c r="G557" s="842">
        <v>1</v>
      </c>
      <c r="H557" s="249">
        <v>3</v>
      </c>
      <c r="I557" s="843">
        <v>1</v>
      </c>
      <c r="J557" s="842">
        <v>2</v>
      </c>
      <c r="K557" s="249">
        <v>14</v>
      </c>
      <c r="L557" s="841">
        <v>12.1</v>
      </c>
      <c r="M557" s="840">
        <v>47.326446280991703</v>
      </c>
    </row>
    <row r="558" spans="1:13" ht="13.5" thickBot="1" x14ac:dyDescent="0.25">
      <c r="A558" s="839" t="s">
        <v>747</v>
      </c>
      <c r="B558" s="836">
        <v>2</v>
      </c>
      <c r="C558" s="838">
        <v>1</v>
      </c>
      <c r="D558" s="837">
        <v>1</v>
      </c>
      <c r="E558" s="836">
        <v>2</v>
      </c>
      <c r="F558" s="838">
        <v>1</v>
      </c>
      <c r="G558" s="837">
        <v>1</v>
      </c>
      <c r="H558" s="836">
        <v>2</v>
      </c>
      <c r="I558" s="838">
        <v>1</v>
      </c>
      <c r="J558" s="837">
        <v>1</v>
      </c>
      <c r="K558" s="836">
        <v>11</v>
      </c>
      <c r="L558" s="835">
        <v>7.13</v>
      </c>
      <c r="M558" s="834">
        <v>50.334502103786797</v>
      </c>
    </row>
    <row r="559" spans="1:13" ht="13.5" thickBot="1" x14ac:dyDescent="0.25">
      <c r="A559" s="245" t="s">
        <v>746</v>
      </c>
      <c r="B559" s="243">
        <v>38</v>
      </c>
      <c r="C559" s="833">
        <v>11</v>
      </c>
      <c r="D559" s="244">
        <v>27</v>
      </c>
      <c r="E559" s="243">
        <v>40</v>
      </c>
      <c r="F559" s="833">
        <v>12</v>
      </c>
      <c r="G559" s="244">
        <v>28</v>
      </c>
      <c r="H559" s="243">
        <v>60</v>
      </c>
      <c r="I559" s="833">
        <v>13</v>
      </c>
      <c r="J559" s="244">
        <v>47</v>
      </c>
      <c r="K559" s="243">
        <v>194</v>
      </c>
      <c r="L559" s="832">
        <v>139.61000000000001</v>
      </c>
      <c r="M559" s="242">
        <v>47.750125349187002</v>
      </c>
    </row>
    <row r="561" spans="1:13" ht="13.5" thickBot="1" x14ac:dyDescent="0.25">
      <c r="A561" s="261" t="s">
        <v>1223</v>
      </c>
      <c r="B561" s="261"/>
    </row>
    <row r="562" spans="1:13" x14ac:dyDescent="0.2">
      <c r="A562" s="1243" t="s">
        <v>764</v>
      </c>
      <c r="B562" s="1245" t="s">
        <v>1188</v>
      </c>
      <c r="C562" s="1246"/>
      <c r="D562" s="1247"/>
      <c r="E562" s="1245" t="s">
        <v>1187</v>
      </c>
      <c r="F562" s="1246"/>
      <c r="G562" s="1247"/>
      <c r="H562" s="1245" t="s">
        <v>1186</v>
      </c>
      <c r="I562" s="1246"/>
      <c r="J562" s="1247"/>
      <c r="K562" s="1248" t="s">
        <v>1193</v>
      </c>
      <c r="L562" s="1249"/>
      <c r="M562" s="1250"/>
    </row>
    <row r="563" spans="1:13" ht="26.25" thickBot="1" x14ac:dyDescent="0.25">
      <c r="A563" s="1244"/>
      <c r="B563" s="260" t="s">
        <v>746</v>
      </c>
      <c r="C563" s="813" t="s">
        <v>1853</v>
      </c>
      <c r="D563" s="259" t="s">
        <v>1081</v>
      </c>
      <c r="E563" s="260" t="s">
        <v>746</v>
      </c>
      <c r="F563" s="813" t="s">
        <v>1853</v>
      </c>
      <c r="G563" s="259" t="s">
        <v>1081</v>
      </c>
      <c r="H563" s="260" t="s">
        <v>746</v>
      </c>
      <c r="I563" s="813" t="s">
        <v>1853</v>
      </c>
      <c r="J563" s="259" t="s">
        <v>1081</v>
      </c>
      <c r="K563" s="850" t="s">
        <v>687</v>
      </c>
      <c r="L563" s="849" t="s">
        <v>1192</v>
      </c>
      <c r="M563" s="848" t="s">
        <v>1191</v>
      </c>
    </row>
    <row r="564" spans="1:13" x14ac:dyDescent="0.2">
      <c r="A564" s="258" t="s">
        <v>760</v>
      </c>
      <c r="B564" s="257">
        <v>110</v>
      </c>
      <c r="C564" s="256">
        <v>102</v>
      </c>
      <c r="D564" s="255">
        <v>8</v>
      </c>
      <c r="E564" s="257">
        <v>110</v>
      </c>
      <c r="F564" s="256">
        <v>102</v>
      </c>
      <c r="G564" s="255">
        <v>8</v>
      </c>
      <c r="H564" s="257">
        <v>138</v>
      </c>
      <c r="I564" s="256">
        <v>121</v>
      </c>
      <c r="J564" s="255">
        <v>17</v>
      </c>
      <c r="K564" s="847">
        <v>220</v>
      </c>
      <c r="L564" s="846">
        <v>168.97</v>
      </c>
      <c r="M564" s="845">
        <v>51.425075457181698</v>
      </c>
    </row>
    <row r="565" spans="1:13" x14ac:dyDescent="0.2">
      <c r="A565" s="844" t="s">
        <v>759</v>
      </c>
      <c r="B565" s="249">
        <v>52</v>
      </c>
      <c r="C565" s="843">
        <v>45</v>
      </c>
      <c r="D565" s="842">
        <v>7</v>
      </c>
      <c r="E565" s="249">
        <v>52</v>
      </c>
      <c r="F565" s="843">
        <v>45</v>
      </c>
      <c r="G565" s="842">
        <v>7</v>
      </c>
      <c r="H565" s="249">
        <v>63</v>
      </c>
      <c r="I565" s="843">
        <v>50</v>
      </c>
      <c r="J565" s="842">
        <v>13</v>
      </c>
      <c r="K565" s="249">
        <v>79</v>
      </c>
      <c r="L565" s="841">
        <v>57.6</v>
      </c>
      <c r="M565" s="840">
        <v>51.004687500000003</v>
      </c>
    </row>
    <row r="566" spans="1:13" x14ac:dyDescent="0.2">
      <c r="A566" s="844" t="s">
        <v>758</v>
      </c>
      <c r="B566" s="249">
        <v>31</v>
      </c>
      <c r="C566" s="843">
        <v>26</v>
      </c>
      <c r="D566" s="842">
        <v>5</v>
      </c>
      <c r="E566" s="249">
        <v>31</v>
      </c>
      <c r="F566" s="843">
        <v>26</v>
      </c>
      <c r="G566" s="842">
        <v>5</v>
      </c>
      <c r="H566" s="249">
        <v>38</v>
      </c>
      <c r="I566" s="843">
        <v>29</v>
      </c>
      <c r="J566" s="842">
        <v>9</v>
      </c>
      <c r="K566" s="249">
        <v>40</v>
      </c>
      <c r="L566" s="841">
        <v>34.67</v>
      </c>
      <c r="M566" s="840">
        <v>52.698154023651597</v>
      </c>
    </row>
    <row r="567" spans="1:13" x14ac:dyDescent="0.2">
      <c r="A567" s="844" t="s">
        <v>757</v>
      </c>
      <c r="B567" s="249">
        <v>27</v>
      </c>
      <c r="C567" s="843">
        <v>24</v>
      </c>
      <c r="D567" s="842">
        <v>3</v>
      </c>
      <c r="E567" s="249">
        <v>27</v>
      </c>
      <c r="F567" s="843">
        <v>24</v>
      </c>
      <c r="G567" s="842">
        <v>3</v>
      </c>
      <c r="H567" s="249">
        <v>31</v>
      </c>
      <c r="I567" s="843">
        <v>28</v>
      </c>
      <c r="J567" s="842">
        <v>3</v>
      </c>
      <c r="K567" s="249">
        <v>24</v>
      </c>
      <c r="L567" s="841">
        <v>22.45</v>
      </c>
      <c r="M567" s="840">
        <v>53.394432071269499</v>
      </c>
    </row>
    <row r="568" spans="1:13" x14ac:dyDescent="0.2">
      <c r="A568" s="844" t="s">
        <v>756</v>
      </c>
      <c r="B568" s="249">
        <v>15</v>
      </c>
      <c r="C568" s="843">
        <v>13</v>
      </c>
      <c r="D568" s="842">
        <v>2</v>
      </c>
      <c r="E568" s="249">
        <v>15</v>
      </c>
      <c r="F568" s="843">
        <v>13</v>
      </c>
      <c r="G568" s="842">
        <v>2</v>
      </c>
      <c r="H568" s="249">
        <v>19</v>
      </c>
      <c r="I568" s="843">
        <v>16</v>
      </c>
      <c r="J568" s="842">
        <v>3</v>
      </c>
      <c r="K568" s="249">
        <v>15</v>
      </c>
      <c r="L568" s="841">
        <v>10.98</v>
      </c>
      <c r="M568" s="840">
        <v>50.3333333333333</v>
      </c>
    </row>
    <row r="569" spans="1:13" x14ac:dyDescent="0.2">
      <c r="A569" s="844" t="s">
        <v>755</v>
      </c>
      <c r="B569" s="249">
        <v>32</v>
      </c>
      <c r="C569" s="843">
        <v>30</v>
      </c>
      <c r="D569" s="842">
        <v>2</v>
      </c>
      <c r="E569" s="249">
        <v>35</v>
      </c>
      <c r="F569" s="843">
        <v>30</v>
      </c>
      <c r="G569" s="842">
        <v>5</v>
      </c>
      <c r="H569" s="249">
        <v>44</v>
      </c>
      <c r="I569" s="843">
        <v>33</v>
      </c>
      <c r="J569" s="842">
        <v>11</v>
      </c>
      <c r="K569" s="249">
        <v>44</v>
      </c>
      <c r="L569" s="841">
        <v>37.04</v>
      </c>
      <c r="M569" s="840">
        <v>57.3790496760259</v>
      </c>
    </row>
    <row r="570" spans="1:13" x14ac:dyDescent="0.2">
      <c r="A570" s="844" t="s">
        <v>754</v>
      </c>
      <c r="B570" s="249">
        <v>18</v>
      </c>
      <c r="C570" s="843">
        <v>16</v>
      </c>
      <c r="D570" s="842">
        <v>2</v>
      </c>
      <c r="E570" s="249">
        <v>18</v>
      </c>
      <c r="F570" s="843">
        <v>16</v>
      </c>
      <c r="G570" s="842">
        <v>2</v>
      </c>
      <c r="H570" s="249">
        <v>20</v>
      </c>
      <c r="I570" s="843">
        <v>16</v>
      </c>
      <c r="J570" s="842">
        <v>4</v>
      </c>
      <c r="K570" s="249">
        <v>18</v>
      </c>
      <c r="L570" s="841">
        <v>14.53</v>
      </c>
      <c r="M570" s="840">
        <v>49.104267033723303</v>
      </c>
    </row>
    <row r="571" spans="1:13" x14ac:dyDescent="0.2">
      <c r="A571" s="844" t="s">
        <v>753</v>
      </c>
      <c r="B571" s="249">
        <v>24</v>
      </c>
      <c r="C571" s="843">
        <v>22</v>
      </c>
      <c r="D571" s="842">
        <v>2</v>
      </c>
      <c r="E571" s="249">
        <v>24</v>
      </c>
      <c r="F571" s="843">
        <v>22</v>
      </c>
      <c r="G571" s="842">
        <v>2</v>
      </c>
      <c r="H571" s="249">
        <v>37</v>
      </c>
      <c r="I571" s="843">
        <v>31</v>
      </c>
      <c r="J571" s="842">
        <v>6</v>
      </c>
      <c r="K571" s="249">
        <v>29</v>
      </c>
      <c r="L571" s="841">
        <v>22.86</v>
      </c>
      <c r="M571" s="840">
        <v>56.877952755905497</v>
      </c>
    </row>
    <row r="572" spans="1:13" x14ac:dyDescent="0.2">
      <c r="A572" s="844" t="s">
        <v>752</v>
      </c>
      <c r="B572" s="249">
        <v>23</v>
      </c>
      <c r="C572" s="843">
        <v>20</v>
      </c>
      <c r="D572" s="842">
        <v>3</v>
      </c>
      <c r="E572" s="249">
        <v>23</v>
      </c>
      <c r="F572" s="843">
        <v>20</v>
      </c>
      <c r="G572" s="842">
        <v>3</v>
      </c>
      <c r="H572" s="249">
        <v>33</v>
      </c>
      <c r="I572" s="843">
        <v>28</v>
      </c>
      <c r="J572" s="842">
        <v>5</v>
      </c>
      <c r="K572" s="249">
        <v>22</v>
      </c>
      <c r="L572" s="841">
        <v>17.63</v>
      </c>
      <c r="M572" s="840">
        <v>52.687748156551301</v>
      </c>
    </row>
    <row r="573" spans="1:13" x14ac:dyDescent="0.2">
      <c r="A573" s="844" t="s">
        <v>751</v>
      </c>
      <c r="B573" s="249">
        <v>23</v>
      </c>
      <c r="C573" s="843">
        <v>19</v>
      </c>
      <c r="D573" s="842">
        <v>4</v>
      </c>
      <c r="E573" s="249">
        <v>23</v>
      </c>
      <c r="F573" s="843">
        <v>19</v>
      </c>
      <c r="G573" s="842">
        <v>4</v>
      </c>
      <c r="H573" s="249">
        <v>27</v>
      </c>
      <c r="I573" s="843">
        <v>21</v>
      </c>
      <c r="J573" s="842">
        <v>6</v>
      </c>
      <c r="K573" s="249">
        <v>23</v>
      </c>
      <c r="L573" s="841">
        <v>20.16</v>
      </c>
      <c r="M573" s="840">
        <v>54.121031746031697</v>
      </c>
    </row>
    <row r="574" spans="1:13" x14ac:dyDescent="0.2">
      <c r="A574" s="844" t="s">
        <v>750</v>
      </c>
      <c r="B574" s="249">
        <v>66</v>
      </c>
      <c r="C574" s="843">
        <v>56</v>
      </c>
      <c r="D574" s="842">
        <v>10</v>
      </c>
      <c r="E574" s="249">
        <v>67</v>
      </c>
      <c r="F574" s="843">
        <v>57</v>
      </c>
      <c r="G574" s="842">
        <v>10</v>
      </c>
      <c r="H574" s="249">
        <v>83</v>
      </c>
      <c r="I574" s="843">
        <v>66</v>
      </c>
      <c r="J574" s="842">
        <v>17</v>
      </c>
      <c r="K574" s="249">
        <v>112</v>
      </c>
      <c r="L574" s="841">
        <v>94.4</v>
      </c>
      <c r="M574" s="840">
        <v>51.105084745762703</v>
      </c>
    </row>
    <row r="575" spans="1:13" x14ac:dyDescent="0.2">
      <c r="A575" s="844" t="s">
        <v>749</v>
      </c>
      <c r="B575" s="249">
        <v>37</v>
      </c>
      <c r="C575" s="843">
        <v>33</v>
      </c>
      <c r="D575" s="842">
        <v>4</v>
      </c>
      <c r="E575" s="249">
        <v>38</v>
      </c>
      <c r="F575" s="843">
        <v>34</v>
      </c>
      <c r="G575" s="842">
        <v>4</v>
      </c>
      <c r="H575" s="249">
        <v>43</v>
      </c>
      <c r="I575" s="843">
        <v>34</v>
      </c>
      <c r="J575" s="842">
        <v>9</v>
      </c>
      <c r="K575" s="249">
        <v>56</v>
      </c>
      <c r="L575" s="841">
        <v>45.61</v>
      </c>
      <c r="M575" s="840">
        <v>51.622780092085101</v>
      </c>
    </row>
    <row r="576" spans="1:13" x14ac:dyDescent="0.2">
      <c r="A576" s="844" t="s">
        <v>748</v>
      </c>
      <c r="B576" s="249">
        <v>65</v>
      </c>
      <c r="C576" s="843">
        <v>58</v>
      </c>
      <c r="D576" s="842">
        <v>7</v>
      </c>
      <c r="E576" s="249">
        <v>65</v>
      </c>
      <c r="F576" s="843">
        <v>58</v>
      </c>
      <c r="G576" s="842">
        <v>7</v>
      </c>
      <c r="H576" s="249">
        <v>83</v>
      </c>
      <c r="I576" s="843">
        <v>69</v>
      </c>
      <c r="J576" s="842">
        <v>14</v>
      </c>
      <c r="K576" s="249">
        <v>80</v>
      </c>
      <c r="L576" s="841">
        <v>70.75</v>
      </c>
      <c r="M576" s="840">
        <v>52.578021201413399</v>
      </c>
    </row>
    <row r="577" spans="1:13" ht="13.5" thickBot="1" x14ac:dyDescent="0.25">
      <c r="A577" s="839" t="s">
        <v>747</v>
      </c>
      <c r="B577" s="836">
        <v>23</v>
      </c>
      <c r="C577" s="838">
        <v>20</v>
      </c>
      <c r="D577" s="837">
        <v>3</v>
      </c>
      <c r="E577" s="836">
        <v>23</v>
      </c>
      <c r="F577" s="838">
        <v>20</v>
      </c>
      <c r="G577" s="837">
        <v>3</v>
      </c>
      <c r="H577" s="836">
        <v>26</v>
      </c>
      <c r="I577" s="838">
        <v>21</v>
      </c>
      <c r="J577" s="837">
        <v>5</v>
      </c>
      <c r="K577" s="836">
        <v>29</v>
      </c>
      <c r="L577" s="835">
        <v>24.77</v>
      </c>
      <c r="M577" s="834">
        <v>53.717601937828</v>
      </c>
    </row>
    <row r="578" spans="1:13" ht="13.5" thickBot="1" x14ac:dyDescent="0.25">
      <c r="A578" s="245" t="s">
        <v>746</v>
      </c>
      <c r="B578" s="243">
        <v>527</v>
      </c>
      <c r="C578" s="833">
        <v>466</v>
      </c>
      <c r="D578" s="244">
        <v>61</v>
      </c>
      <c r="E578" s="243">
        <v>551</v>
      </c>
      <c r="F578" s="833">
        <v>486</v>
      </c>
      <c r="G578" s="244">
        <v>65</v>
      </c>
      <c r="H578" s="243">
        <v>685</v>
      </c>
      <c r="I578" s="833">
        <v>563</v>
      </c>
      <c r="J578" s="244">
        <v>122</v>
      </c>
      <c r="K578" s="243">
        <v>767</v>
      </c>
      <c r="L578" s="832">
        <v>642.41999999999996</v>
      </c>
      <c r="M578" s="242">
        <v>52.292721272687601</v>
      </c>
    </row>
    <row r="580" spans="1:13" ht="13.5" thickBot="1" x14ac:dyDescent="0.25">
      <c r="A580" s="261" t="s">
        <v>1222</v>
      </c>
      <c r="B580" s="261"/>
    </row>
    <row r="581" spans="1:13" x14ac:dyDescent="0.2">
      <c r="A581" s="1243" t="s">
        <v>764</v>
      </c>
      <c r="B581" s="1245" t="s">
        <v>1188</v>
      </c>
      <c r="C581" s="1246"/>
      <c r="D581" s="1247"/>
      <c r="E581" s="1245" t="s">
        <v>1187</v>
      </c>
      <c r="F581" s="1246"/>
      <c r="G581" s="1247"/>
      <c r="H581" s="1245" t="s">
        <v>1186</v>
      </c>
      <c r="I581" s="1246"/>
      <c r="J581" s="1247"/>
      <c r="K581" s="1248" t="s">
        <v>1193</v>
      </c>
      <c r="L581" s="1249"/>
      <c r="M581" s="1250"/>
    </row>
    <row r="582" spans="1:13" ht="26.25" thickBot="1" x14ac:dyDescent="0.25">
      <c r="A582" s="1244"/>
      <c r="B582" s="260" t="s">
        <v>746</v>
      </c>
      <c r="C582" s="813" t="s">
        <v>1853</v>
      </c>
      <c r="D582" s="259" t="s">
        <v>1081</v>
      </c>
      <c r="E582" s="260" t="s">
        <v>746</v>
      </c>
      <c r="F582" s="813" t="s">
        <v>1853</v>
      </c>
      <c r="G582" s="259" t="s">
        <v>1081</v>
      </c>
      <c r="H582" s="260" t="s">
        <v>746</v>
      </c>
      <c r="I582" s="813" t="s">
        <v>1853</v>
      </c>
      <c r="J582" s="259" t="s">
        <v>1081</v>
      </c>
      <c r="K582" s="850" t="s">
        <v>687</v>
      </c>
      <c r="L582" s="849" t="s">
        <v>1192</v>
      </c>
      <c r="M582" s="848" t="s">
        <v>1191</v>
      </c>
    </row>
    <row r="583" spans="1:13" x14ac:dyDescent="0.2">
      <c r="A583" s="258" t="s">
        <v>760</v>
      </c>
      <c r="B583" s="257">
        <v>7</v>
      </c>
      <c r="C583" s="256">
        <v>1</v>
      </c>
      <c r="D583" s="255">
        <v>6</v>
      </c>
      <c r="E583" s="257">
        <v>7</v>
      </c>
      <c r="F583" s="256">
        <v>1</v>
      </c>
      <c r="G583" s="255">
        <v>6</v>
      </c>
      <c r="H583" s="257">
        <v>9</v>
      </c>
      <c r="I583" s="256">
        <v>2</v>
      </c>
      <c r="J583" s="255">
        <v>7</v>
      </c>
      <c r="K583" s="847">
        <v>44</v>
      </c>
      <c r="L583" s="846">
        <v>37.840000000000003</v>
      </c>
      <c r="M583" s="845">
        <v>48.863372093023301</v>
      </c>
    </row>
    <row r="584" spans="1:13" x14ac:dyDescent="0.2">
      <c r="A584" s="844" t="s">
        <v>759</v>
      </c>
      <c r="B584" s="249">
        <v>4</v>
      </c>
      <c r="C584" s="843">
        <v>0</v>
      </c>
      <c r="D584" s="842">
        <v>4</v>
      </c>
      <c r="E584" s="249">
        <v>4</v>
      </c>
      <c r="F584" s="843">
        <v>0</v>
      </c>
      <c r="G584" s="842">
        <v>4</v>
      </c>
      <c r="H584" s="249">
        <v>4</v>
      </c>
      <c r="I584" s="843">
        <v>0</v>
      </c>
      <c r="J584" s="842">
        <v>4</v>
      </c>
      <c r="K584" s="249">
        <v>15</v>
      </c>
      <c r="L584" s="841">
        <v>11.2</v>
      </c>
      <c r="M584" s="840">
        <v>54.45</v>
      </c>
    </row>
    <row r="585" spans="1:13" x14ac:dyDescent="0.2">
      <c r="A585" s="844" t="s">
        <v>758</v>
      </c>
      <c r="B585" s="249">
        <v>2</v>
      </c>
      <c r="C585" s="843">
        <v>0</v>
      </c>
      <c r="D585" s="842">
        <v>2</v>
      </c>
      <c r="E585" s="249">
        <v>2</v>
      </c>
      <c r="F585" s="843">
        <v>0</v>
      </c>
      <c r="G585" s="842">
        <v>2</v>
      </c>
      <c r="H585" s="249">
        <v>2</v>
      </c>
      <c r="I585" s="843">
        <v>0</v>
      </c>
      <c r="J585" s="842">
        <v>2</v>
      </c>
      <c r="K585" s="249">
        <v>7</v>
      </c>
      <c r="L585" s="841">
        <v>4.33</v>
      </c>
      <c r="M585" s="840">
        <v>45.7009237875289</v>
      </c>
    </row>
    <row r="586" spans="1:13" x14ac:dyDescent="0.2">
      <c r="A586" s="844" t="s">
        <v>757</v>
      </c>
      <c r="B586" s="249">
        <v>2</v>
      </c>
      <c r="C586" s="843">
        <v>0</v>
      </c>
      <c r="D586" s="842">
        <v>2</v>
      </c>
      <c r="E586" s="249">
        <v>2</v>
      </c>
      <c r="F586" s="843">
        <v>0</v>
      </c>
      <c r="G586" s="842">
        <v>2</v>
      </c>
      <c r="H586" s="249">
        <v>3</v>
      </c>
      <c r="I586" s="843">
        <v>0</v>
      </c>
      <c r="J586" s="842">
        <v>3</v>
      </c>
      <c r="K586" s="249">
        <v>16</v>
      </c>
      <c r="L586" s="841">
        <v>16</v>
      </c>
      <c r="M586" s="840">
        <v>43.5</v>
      </c>
    </row>
    <row r="587" spans="1:13" x14ac:dyDescent="0.2">
      <c r="A587" s="844" t="s">
        <v>756</v>
      </c>
      <c r="B587" s="249">
        <v>1</v>
      </c>
      <c r="C587" s="843">
        <v>0</v>
      </c>
      <c r="D587" s="842">
        <v>1</v>
      </c>
      <c r="E587" s="249">
        <v>1</v>
      </c>
      <c r="F587" s="843">
        <v>0</v>
      </c>
      <c r="G587" s="842">
        <v>1</v>
      </c>
      <c r="H587" s="249">
        <v>1</v>
      </c>
      <c r="I587" s="843">
        <v>0</v>
      </c>
      <c r="J587" s="842">
        <v>1</v>
      </c>
      <c r="K587" s="249">
        <v>1</v>
      </c>
      <c r="L587" s="841">
        <v>1</v>
      </c>
      <c r="M587" s="840">
        <v>43.5</v>
      </c>
    </row>
    <row r="588" spans="1:13" x14ac:dyDescent="0.2">
      <c r="A588" s="844" t="s">
        <v>755</v>
      </c>
      <c r="B588" s="249">
        <v>1</v>
      </c>
      <c r="C588" s="843">
        <v>0</v>
      </c>
      <c r="D588" s="842">
        <v>1</v>
      </c>
      <c r="E588" s="249">
        <v>2</v>
      </c>
      <c r="F588" s="843">
        <v>0</v>
      </c>
      <c r="G588" s="842">
        <v>2</v>
      </c>
      <c r="H588" s="249">
        <v>3</v>
      </c>
      <c r="I588" s="843">
        <v>0</v>
      </c>
      <c r="J588" s="842">
        <v>3</v>
      </c>
      <c r="K588" s="249">
        <v>3</v>
      </c>
      <c r="L588" s="841">
        <v>2.54</v>
      </c>
      <c r="M588" s="840">
        <v>46.031496062992098</v>
      </c>
    </row>
    <row r="589" spans="1:13" x14ac:dyDescent="0.2">
      <c r="A589" s="844" t="s">
        <v>754</v>
      </c>
      <c r="B589" s="249">
        <v>2</v>
      </c>
      <c r="C589" s="843">
        <v>0</v>
      </c>
      <c r="D589" s="842">
        <v>2</v>
      </c>
      <c r="E589" s="249">
        <v>2</v>
      </c>
      <c r="F589" s="843">
        <v>0</v>
      </c>
      <c r="G589" s="842">
        <v>2</v>
      </c>
      <c r="H589" s="249">
        <v>2</v>
      </c>
      <c r="I589" s="843">
        <v>0</v>
      </c>
      <c r="J589" s="842">
        <v>2</v>
      </c>
      <c r="K589" s="249">
        <v>3</v>
      </c>
      <c r="L589" s="841">
        <v>3</v>
      </c>
      <c r="M589" s="840">
        <v>55.5</v>
      </c>
    </row>
    <row r="590" spans="1:13" x14ac:dyDescent="0.2">
      <c r="A590" s="844" t="s">
        <v>753</v>
      </c>
      <c r="B590" s="249">
        <v>3</v>
      </c>
      <c r="C590" s="843">
        <v>0</v>
      </c>
      <c r="D590" s="842">
        <v>3</v>
      </c>
      <c r="E590" s="249">
        <v>3</v>
      </c>
      <c r="F590" s="843">
        <v>0</v>
      </c>
      <c r="G590" s="842">
        <v>3</v>
      </c>
      <c r="H590" s="249">
        <v>5</v>
      </c>
      <c r="I590" s="843">
        <v>0</v>
      </c>
      <c r="J590" s="842">
        <v>5</v>
      </c>
      <c r="K590" s="249">
        <v>14</v>
      </c>
      <c r="L590" s="841">
        <v>15.88</v>
      </c>
      <c r="M590" s="840">
        <v>49.041561712846303</v>
      </c>
    </row>
    <row r="591" spans="1:13" x14ac:dyDescent="0.2">
      <c r="A591" s="844" t="s">
        <v>752</v>
      </c>
      <c r="B591" s="249">
        <v>1</v>
      </c>
      <c r="C591" s="843">
        <v>1</v>
      </c>
      <c r="D591" s="842">
        <v>0</v>
      </c>
      <c r="E591" s="249">
        <v>1</v>
      </c>
      <c r="F591" s="843">
        <v>1</v>
      </c>
      <c r="G591" s="842">
        <v>0</v>
      </c>
      <c r="H591" s="249">
        <v>1</v>
      </c>
      <c r="I591" s="843">
        <v>1</v>
      </c>
      <c r="J591" s="842">
        <v>0</v>
      </c>
      <c r="K591" s="249">
        <v>3</v>
      </c>
      <c r="L591" s="841">
        <v>2.27</v>
      </c>
      <c r="M591" s="840">
        <v>48.262114537444901</v>
      </c>
    </row>
    <row r="592" spans="1:13" x14ac:dyDescent="0.2">
      <c r="A592" s="844" t="s">
        <v>751</v>
      </c>
      <c r="B592" s="249">
        <v>5</v>
      </c>
      <c r="C592" s="843">
        <v>0</v>
      </c>
      <c r="D592" s="842">
        <v>5</v>
      </c>
      <c r="E592" s="249">
        <v>5</v>
      </c>
      <c r="F592" s="843">
        <v>0</v>
      </c>
      <c r="G592" s="842">
        <v>5</v>
      </c>
      <c r="H592" s="249">
        <v>5</v>
      </c>
      <c r="I592" s="843">
        <v>0</v>
      </c>
      <c r="J592" s="842">
        <v>5</v>
      </c>
      <c r="K592" s="249">
        <v>9</v>
      </c>
      <c r="L592" s="841">
        <v>6.6</v>
      </c>
      <c r="M592" s="840">
        <v>47.660606060606099</v>
      </c>
    </row>
    <row r="593" spans="1:13" x14ac:dyDescent="0.2">
      <c r="A593" s="844" t="s">
        <v>750</v>
      </c>
      <c r="B593" s="249">
        <v>6</v>
      </c>
      <c r="C593" s="843">
        <v>1</v>
      </c>
      <c r="D593" s="842">
        <v>5</v>
      </c>
      <c r="E593" s="249">
        <v>6</v>
      </c>
      <c r="F593" s="843">
        <v>1</v>
      </c>
      <c r="G593" s="842">
        <v>5</v>
      </c>
      <c r="H593" s="249">
        <v>8</v>
      </c>
      <c r="I593" s="843">
        <v>1</v>
      </c>
      <c r="J593" s="842">
        <v>7</v>
      </c>
      <c r="K593" s="249">
        <v>23</v>
      </c>
      <c r="L593" s="841">
        <v>20.83</v>
      </c>
      <c r="M593" s="840">
        <v>51.4366298607777</v>
      </c>
    </row>
    <row r="594" spans="1:13" x14ac:dyDescent="0.2">
      <c r="A594" s="844" t="s">
        <v>749</v>
      </c>
      <c r="B594" s="249">
        <v>2</v>
      </c>
      <c r="C594" s="843">
        <v>0</v>
      </c>
      <c r="D594" s="842">
        <v>2</v>
      </c>
      <c r="E594" s="249">
        <v>2</v>
      </c>
      <c r="F594" s="843">
        <v>0</v>
      </c>
      <c r="G594" s="842">
        <v>2</v>
      </c>
      <c r="H594" s="249">
        <v>3</v>
      </c>
      <c r="I594" s="843">
        <v>0</v>
      </c>
      <c r="J594" s="842">
        <v>3</v>
      </c>
      <c r="K594" s="249">
        <v>12</v>
      </c>
      <c r="L594" s="841">
        <v>12.52</v>
      </c>
      <c r="M594" s="840">
        <v>49.979233226837103</v>
      </c>
    </row>
    <row r="595" spans="1:13" x14ac:dyDescent="0.2">
      <c r="A595" s="844" t="s">
        <v>748</v>
      </c>
      <c r="B595" s="249">
        <v>4</v>
      </c>
      <c r="C595" s="843">
        <v>1</v>
      </c>
      <c r="D595" s="842">
        <v>3</v>
      </c>
      <c r="E595" s="249">
        <v>4</v>
      </c>
      <c r="F595" s="843">
        <v>1</v>
      </c>
      <c r="G595" s="842">
        <v>3</v>
      </c>
      <c r="H595" s="249">
        <v>4</v>
      </c>
      <c r="I595" s="843">
        <v>1</v>
      </c>
      <c r="J595" s="842">
        <v>3</v>
      </c>
      <c r="K595" s="249">
        <v>13</v>
      </c>
      <c r="L595" s="841">
        <v>9</v>
      </c>
      <c r="M595" s="840">
        <v>50.45</v>
      </c>
    </row>
    <row r="596" spans="1:13" ht="13.5" thickBot="1" x14ac:dyDescent="0.25">
      <c r="A596" s="839" t="s">
        <v>747</v>
      </c>
      <c r="B596" s="836">
        <v>2</v>
      </c>
      <c r="C596" s="838">
        <v>0</v>
      </c>
      <c r="D596" s="837">
        <v>2</v>
      </c>
      <c r="E596" s="836">
        <v>2</v>
      </c>
      <c r="F596" s="838">
        <v>0</v>
      </c>
      <c r="G596" s="837">
        <v>2</v>
      </c>
      <c r="H596" s="836">
        <v>2</v>
      </c>
      <c r="I596" s="838">
        <v>0</v>
      </c>
      <c r="J596" s="837">
        <v>2</v>
      </c>
      <c r="K596" s="836">
        <v>5</v>
      </c>
      <c r="L596" s="835">
        <v>4.53</v>
      </c>
      <c r="M596" s="834">
        <v>47.199779249448099</v>
      </c>
    </row>
    <row r="597" spans="1:13" ht="13.5" thickBot="1" x14ac:dyDescent="0.25">
      <c r="A597" s="245" t="s">
        <v>746</v>
      </c>
      <c r="B597" s="243">
        <v>42</v>
      </c>
      <c r="C597" s="833">
        <v>4</v>
      </c>
      <c r="D597" s="244">
        <v>38</v>
      </c>
      <c r="E597" s="243">
        <v>43</v>
      </c>
      <c r="F597" s="833">
        <v>4</v>
      </c>
      <c r="G597" s="244">
        <v>39</v>
      </c>
      <c r="H597" s="243">
        <v>52</v>
      </c>
      <c r="I597" s="833">
        <v>5</v>
      </c>
      <c r="J597" s="244">
        <v>47</v>
      </c>
      <c r="K597" s="243">
        <v>164</v>
      </c>
      <c r="L597" s="832">
        <v>147.54</v>
      </c>
      <c r="M597" s="242">
        <v>49.122678595635101</v>
      </c>
    </row>
    <row r="599" spans="1:13" ht="13.5" thickBot="1" x14ac:dyDescent="0.25">
      <c r="A599" s="261" t="s">
        <v>1221</v>
      </c>
      <c r="B599" s="261"/>
    </row>
    <row r="600" spans="1:13" x14ac:dyDescent="0.2">
      <c r="A600" s="1243" t="s">
        <v>764</v>
      </c>
      <c r="B600" s="1245" t="s">
        <v>1188</v>
      </c>
      <c r="C600" s="1246"/>
      <c r="D600" s="1247"/>
      <c r="E600" s="1245" t="s">
        <v>1187</v>
      </c>
      <c r="F600" s="1246"/>
      <c r="G600" s="1247"/>
      <c r="H600" s="1245" t="s">
        <v>1186</v>
      </c>
      <c r="I600" s="1246"/>
      <c r="J600" s="1247"/>
      <c r="K600" s="1248" t="s">
        <v>1193</v>
      </c>
      <c r="L600" s="1249"/>
      <c r="M600" s="1250"/>
    </row>
    <row r="601" spans="1:13" ht="26.25" thickBot="1" x14ac:dyDescent="0.25">
      <c r="A601" s="1244"/>
      <c r="B601" s="260" t="s">
        <v>746</v>
      </c>
      <c r="C601" s="813" t="s">
        <v>1853</v>
      </c>
      <c r="D601" s="259" t="s">
        <v>1081</v>
      </c>
      <c r="E601" s="260" t="s">
        <v>746</v>
      </c>
      <c r="F601" s="813" t="s">
        <v>1853</v>
      </c>
      <c r="G601" s="259" t="s">
        <v>1081</v>
      </c>
      <c r="H601" s="260" t="s">
        <v>746</v>
      </c>
      <c r="I601" s="813" t="s">
        <v>1853</v>
      </c>
      <c r="J601" s="259" t="s">
        <v>1081</v>
      </c>
      <c r="K601" s="850" t="s">
        <v>687</v>
      </c>
      <c r="L601" s="849" t="s">
        <v>1192</v>
      </c>
      <c r="M601" s="848" t="s">
        <v>1191</v>
      </c>
    </row>
    <row r="602" spans="1:13" x14ac:dyDescent="0.2">
      <c r="A602" s="258" t="s">
        <v>760</v>
      </c>
      <c r="B602" s="257">
        <v>19</v>
      </c>
      <c r="C602" s="256">
        <v>12</v>
      </c>
      <c r="D602" s="255">
        <v>7</v>
      </c>
      <c r="E602" s="257">
        <v>19</v>
      </c>
      <c r="F602" s="256">
        <v>12</v>
      </c>
      <c r="G602" s="255">
        <v>7</v>
      </c>
      <c r="H602" s="257">
        <v>25</v>
      </c>
      <c r="I602" s="256">
        <v>12</v>
      </c>
      <c r="J602" s="255">
        <v>13</v>
      </c>
      <c r="K602" s="847">
        <v>46</v>
      </c>
      <c r="L602" s="846">
        <v>33.909999999999997</v>
      </c>
      <c r="M602" s="845">
        <v>55.614715423179</v>
      </c>
    </row>
    <row r="603" spans="1:13" x14ac:dyDescent="0.2">
      <c r="A603" s="844" t="s">
        <v>759</v>
      </c>
      <c r="B603" s="249">
        <v>11</v>
      </c>
      <c r="C603" s="843">
        <v>8</v>
      </c>
      <c r="D603" s="842">
        <v>3</v>
      </c>
      <c r="E603" s="249">
        <v>11</v>
      </c>
      <c r="F603" s="843">
        <v>8</v>
      </c>
      <c r="G603" s="842">
        <v>3</v>
      </c>
      <c r="H603" s="249">
        <v>12</v>
      </c>
      <c r="I603" s="843">
        <v>9</v>
      </c>
      <c r="J603" s="842">
        <v>3</v>
      </c>
      <c r="K603" s="249">
        <v>11</v>
      </c>
      <c r="L603" s="841">
        <v>8.06</v>
      </c>
      <c r="M603" s="840">
        <v>54.647642679900699</v>
      </c>
    </row>
    <row r="604" spans="1:13" x14ac:dyDescent="0.2">
      <c r="A604" s="844" t="s">
        <v>758</v>
      </c>
      <c r="B604" s="249">
        <v>9</v>
      </c>
      <c r="C604" s="843">
        <v>5</v>
      </c>
      <c r="D604" s="842">
        <v>4</v>
      </c>
      <c r="E604" s="249">
        <v>9</v>
      </c>
      <c r="F604" s="843">
        <v>5</v>
      </c>
      <c r="G604" s="842">
        <v>4</v>
      </c>
      <c r="H604" s="249">
        <v>9</v>
      </c>
      <c r="I604" s="843">
        <v>5</v>
      </c>
      <c r="J604" s="842">
        <v>4</v>
      </c>
      <c r="K604" s="249">
        <v>8</v>
      </c>
      <c r="L604" s="841">
        <v>5.13</v>
      </c>
      <c r="M604" s="840">
        <v>52.960038986354803</v>
      </c>
    </row>
    <row r="605" spans="1:13" x14ac:dyDescent="0.2">
      <c r="A605" s="844" t="s">
        <v>757</v>
      </c>
      <c r="B605" s="249">
        <v>4</v>
      </c>
      <c r="C605" s="843">
        <v>1</v>
      </c>
      <c r="D605" s="842">
        <v>3</v>
      </c>
      <c r="E605" s="249">
        <v>4</v>
      </c>
      <c r="F605" s="843">
        <v>1</v>
      </c>
      <c r="G605" s="842">
        <v>3</v>
      </c>
      <c r="H605" s="249">
        <v>4</v>
      </c>
      <c r="I605" s="843">
        <v>1</v>
      </c>
      <c r="J605" s="842">
        <v>3</v>
      </c>
      <c r="K605" s="249">
        <v>4</v>
      </c>
      <c r="L605" s="841">
        <v>2.0299999999999998</v>
      </c>
      <c r="M605" s="840">
        <v>54.766009852216698</v>
      </c>
    </row>
    <row r="606" spans="1:13" x14ac:dyDescent="0.2">
      <c r="A606" s="844" t="s">
        <v>756</v>
      </c>
      <c r="B606" s="249">
        <v>0</v>
      </c>
      <c r="C606" s="843">
        <v>0</v>
      </c>
      <c r="D606" s="842">
        <v>0</v>
      </c>
      <c r="E606" s="249">
        <v>0</v>
      </c>
      <c r="F606" s="843">
        <v>0</v>
      </c>
      <c r="G606" s="842">
        <v>0</v>
      </c>
      <c r="H606" s="249">
        <v>0</v>
      </c>
      <c r="I606" s="843">
        <v>0</v>
      </c>
      <c r="J606" s="842">
        <v>0</v>
      </c>
      <c r="K606" s="249">
        <v>0</v>
      </c>
      <c r="L606" s="841">
        <v>0</v>
      </c>
      <c r="M606" s="840">
        <v>0</v>
      </c>
    </row>
    <row r="607" spans="1:13" x14ac:dyDescent="0.2">
      <c r="A607" s="844" t="s">
        <v>755</v>
      </c>
      <c r="B607" s="249">
        <v>9</v>
      </c>
      <c r="C607" s="843">
        <v>7</v>
      </c>
      <c r="D607" s="842">
        <v>2</v>
      </c>
      <c r="E607" s="249">
        <v>12</v>
      </c>
      <c r="F607" s="843">
        <v>8</v>
      </c>
      <c r="G607" s="842">
        <v>4</v>
      </c>
      <c r="H607" s="249">
        <v>15</v>
      </c>
      <c r="I607" s="843">
        <v>11</v>
      </c>
      <c r="J607" s="842">
        <v>4</v>
      </c>
      <c r="K607" s="249">
        <v>8</v>
      </c>
      <c r="L607" s="841">
        <v>7.43</v>
      </c>
      <c r="M607" s="840">
        <v>56.395020188425299</v>
      </c>
    </row>
    <row r="608" spans="1:13" x14ac:dyDescent="0.2">
      <c r="A608" s="844" t="s">
        <v>754</v>
      </c>
      <c r="B608" s="249">
        <v>4</v>
      </c>
      <c r="C608" s="843">
        <v>2</v>
      </c>
      <c r="D608" s="842">
        <v>2</v>
      </c>
      <c r="E608" s="249">
        <v>4</v>
      </c>
      <c r="F608" s="843">
        <v>2</v>
      </c>
      <c r="G608" s="842">
        <v>2</v>
      </c>
      <c r="H608" s="249">
        <v>5</v>
      </c>
      <c r="I608" s="843">
        <v>3</v>
      </c>
      <c r="J608" s="842">
        <v>2</v>
      </c>
      <c r="K608" s="249">
        <v>5</v>
      </c>
      <c r="L608" s="841">
        <v>2.58</v>
      </c>
      <c r="M608" s="840">
        <v>55.868217054263603</v>
      </c>
    </row>
    <row r="609" spans="1:13" x14ac:dyDescent="0.2">
      <c r="A609" s="844" t="s">
        <v>753</v>
      </c>
      <c r="B609" s="249">
        <v>7</v>
      </c>
      <c r="C609" s="843">
        <v>5</v>
      </c>
      <c r="D609" s="842">
        <v>2</v>
      </c>
      <c r="E609" s="249">
        <v>7</v>
      </c>
      <c r="F609" s="843">
        <v>5</v>
      </c>
      <c r="G609" s="842">
        <v>2</v>
      </c>
      <c r="H609" s="249">
        <v>8</v>
      </c>
      <c r="I609" s="843">
        <v>5</v>
      </c>
      <c r="J609" s="842">
        <v>3</v>
      </c>
      <c r="K609" s="249">
        <v>8</v>
      </c>
      <c r="L609" s="841">
        <v>2.94</v>
      </c>
      <c r="M609" s="840">
        <v>55.261904761904802</v>
      </c>
    </row>
    <row r="610" spans="1:13" x14ac:dyDescent="0.2">
      <c r="A610" s="844" t="s">
        <v>752</v>
      </c>
      <c r="B610" s="249">
        <v>6</v>
      </c>
      <c r="C610" s="843">
        <v>3</v>
      </c>
      <c r="D610" s="842">
        <v>3</v>
      </c>
      <c r="E610" s="249">
        <v>6</v>
      </c>
      <c r="F610" s="843">
        <v>3</v>
      </c>
      <c r="G610" s="842">
        <v>3</v>
      </c>
      <c r="H610" s="249">
        <v>8</v>
      </c>
      <c r="I610" s="843">
        <v>4</v>
      </c>
      <c r="J610" s="842">
        <v>4</v>
      </c>
      <c r="K610" s="249">
        <v>6</v>
      </c>
      <c r="L610" s="841">
        <v>5.03</v>
      </c>
      <c r="M610" s="840">
        <v>57.734592445327998</v>
      </c>
    </row>
    <row r="611" spans="1:13" x14ac:dyDescent="0.2">
      <c r="A611" s="844" t="s">
        <v>751</v>
      </c>
      <c r="B611" s="249">
        <v>6</v>
      </c>
      <c r="C611" s="843">
        <v>5</v>
      </c>
      <c r="D611" s="842">
        <v>1</v>
      </c>
      <c r="E611" s="249">
        <v>6</v>
      </c>
      <c r="F611" s="843">
        <v>5</v>
      </c>
      <c r="G611" s="842">
        <v>1</v>
      </c>
      <c r="H611" s="249">
        <v>6</v>
      </c>
      <c r="I611" s="843">
        <v>5</v>
      </c>
      <c r="J611" s="842">
        <v>1</v>
      </c>
      <c r="K611" s="249">
        <v>8</v>
      </c>
      <c r="L611" s="841">
        <v>4.8099999999999996</v>
      </c>
      <c r="M611" s="840">
        <v>52.046777546777498</v>
      </c>
    </row>
    <row r="612" spans="1:13" x14ac:dyDescent="0.2">
      <c r="A612" s="844" t="s">
        <v>750</v>
      </c>
      <c r="B612" s="249">
        <v>12</v>
      </c>
      <c r="C612" s="843">
        <v>9</v>
      </c>
      <c r="D612" s="842">
        <v>3</v>
      </c>
      <c r="E612" s="249">
        <v>12</v>
      </c>
      <c r="F612" s="843">
        <v>9</v>
      </c>
      <c r="G612" s="842">
        <v>3</v>
      </c>
      <c r="H612" s="249">
        <v>16</v>
      </c>
      <c r="I612" s="843">
        <v>11</v>
      </c>
      <c r="J612" s="842">
        <v>5</v>
      </c>
      <c r="K612" s="249">
        <v>23</v>
      </c>
      <c r="L612" s="841">
        <v>16.18</v>
      </c>
      <c r="M612" s="840">
        <v>49.003708281829397</v>
      </c>
    </row>
    <row r="613" spans="1:13" x14ac:dyDescent="0.2">
      <c r="A613" s="844" t="s">
        <v>749</v>
      </c>
      <c r="B613" s="249">
        <v>6</v>
      </c>
      <c r="C613" s="843">
        <v>4</v>
      </c>
      <c r="D613" s="842">
        <v>2</v>
      </c>
      <c r="E613" s="249">
        <v>7</v>
      </c>
      <c r="F613" s="843">
        <v>5</v>
      </c>
      <c r="G613" s="842">
        <v>2</v>
      </c>
      <c r="H613" s="249">
        <v>8</v>
      </c>
      <c r="I613" s="843">
        <v>6</v>
      </c>
      <c r="J613" s="842">
        <v>2</v>
      </c>
      <c r="K613" s="249">
        <v>7</v>
      </c>
      <c r="L613" s="841">
        <v>4.03</v>
      </c>
      <c r="M613" s="840">
        <v>54.767990074441698</v>
      </c>
    </row>
    <row r="614" spans="1:13" x14ac:dyDescent="0.2">
      <c r="A614" s="844" t="s">
        <v>748</v>
      </c>
      <c r="B614" s="249">
        <v>17</v>
      </c>
      <c r="C614" s="843">
        <v>10</v>
      </c>
      <c r="D614" s="842">
        <v>7</v>
      </c>
      <c r="E614" s="249">
        <v>17</v>
      </c>
      <c r="F614" s="843">
        <v>10</v>
      </c>
      <c r="G614" s="842">
        <v>7</v>
      </c>
      <c r="H614" s="249">
        <v>22</v>
      </c>
      <c r="I614" s="843">
        <v>13</v>
      </c>
      <c r="J614" s="842">
        <v>9</v>
      </c>
      <c r="K614" s="249">
        <v>16</v>
      </c>
      <c r="L614" s="841">
        <v>13.25</v>
      </c>
      <c r="M614" s="840">
        <v>57.245660377358497</v>
      </c>
    </row>
    <row r="615" spans="1:13" ht="13.5" thickBot="1" x14ac:dyDescent="0.25">
      <c r="A615" s="839" t="s">
        <v>747</v>
      </c>
      <c r="B615" s="836">
        <v>4</v>
      </c>
      <c r="C615" s="838">
        <v>2</v>
      </c>
      <c r="D615" s="837">
        <v>2</v>
      </c>
      <c r="E615" s="836">
        <v>4</v>
      </c>
      <c r="F615" s="838">
        <v>2</v>
      </c>
      <c r="G615" s="837">
        <v>2</v>
      </c>
      <c r="H615" s="836">
        <v>4</v>
      </c>
      <c r="I615" s="838">
        <v>2</v>
      </c>
      <c r="J615" s="837">
        <v>2</v>
      </c>
      <c r="K615" s="836">
        <v>5</v>
      </c>
      <c r="L615" s="835">
        <v>2.67</v>
      </c>
      <c r="M615" s="834">
        <v>57.612359550561798</v>
      </c>
    </row>
    <row r="616" spans="1:13" ht="13.5" thickBot="1" x14ac:dyDescent="0.25">
      <c r="A616" s="245" t="s">
        <v>746</v>
      </c>
      <c r="B616" s="243">
        <v>113</v>
      </c>
      <c r="C616" s="833">
        <v>72</v>
      </c>
      <c r="D616" s="244">
        <v>41</v>
      </c>
      <c r="E616" s="243">
        <v>118</v>
      </c>
      <c r="F616" s="833">
        <v>75</v>
      </c>
      <c r="G616" s="244">
        <v>43</v>
      </c>
      <c r="H616" s="243">
        <v>142</v>
      </c>
      <c r="I616" s="833">
        <v>87</v>
      </c>
      <c r="J616" s="244">
        <v>55</v>
      </c>
      <c r="K616" s="243">
        <v>153</v>
      </c>
      <c r="L616" s="832">
        <v>108.05</v>
      </c>
      <c r="M616" s="242">
        <v>54.618371124479403</v>
      </c>
    </row>
    <row r="618" spans="1:13" ht="13.5" thickBot="1" x14ac:dyDescent="0.25">
      <c r="A618" s="261" t="s">
        <v>1220</v>
      </c>
      <c r="B618" s="261"/>
    </row>
    <row r="619" spans="1:13" x14ac:dyDescent="0.2">
      <c r="A619" s="1243" t="s">
        <v>764</v>
      </c>
      <c r="B619" s="1245" t="s">
        <v>1188</v>
      </c>
      <c r="C619" s="1246"/>
      <c r="D619" s="1247"/>
      <c r="E619" s="1245" t="s">
        <v>1187</v>
      </c>
      <c r="F619" s="1246"/>
      <c r="G619" s="1247"/>
      <c r="H619" s="1245" t="s">
        <v>1186</v>
      </c>
      <c r="I619" s="1246"/>
      <c r="J619" s="1247"/>
      <c r="K619" s="1248" t="s">
        <v>1193</v>
      </c>
      <c r="L619" s="1249"/>
      <c r="M619" s="1250"/>
    </row>
    <row r="620" spans="1:13" ht="26.25" thickBot="1" x14ac:dyDescent="0.25">
      <c r="A620" s="1244"/>
      <c r="B620" s="260" t="s">
        <v>746</v>
      </c>
      <c r="C620" s="813" t="s">
        <v>1853</v>
      </c>
      <c r="D620" s="259" t="s">
        <v>1081</v>
      </c>
      <c r="E620" s="260" t="s">
        <v>746</v>
      </c>
      <c r="F620" s="813" t="s">
        <v>1853</v>
      </c>
      <c r="G620" s="259" t="s">
        <v>1081</v>
      </c>
      <c r="H620" s="260" t="s">
        <v>746</v>
      </c>
      <c r="I620" s="813" t="s">
        <v>1853</v>
      </c>
      <c r="J620" s="259" t="s">
        <v>1081</v>
      </c>
      <c r="K620" s="850" t="s">
        <v>687</v>
      </c>
      <c r="L620" s="849" t="s">
        <v>1192</v>
      </c>
      <c r="M620" s="848" t="s">
        <v>1191</v>
      </c>
    </row>
    <row r="621" spans="1:13" x14ac:dyDescent="0.2">
      <c r="A621" s="258" t="s">
        <v>760</v>
      </c>
      <c r="B621" s="257">
        <v>111</v>
      </c>
      <c r="C621" s="256">
        <v>98</v>
      </c>
      <c r="D621" s="255">
        <v>13</v>
      </c>
      <c r="E621" s="257">
        <v>115</v>
      </c>
      <c r="F621" s="256">
        <v>102</v>
      </c>
      <c r="G621" s="255">
        <v>13</v>
      </c>
      <c r="H621" s="257">
        <v>148</v>
      </c>
      <c r="I621" s="256">
        <v>115</v>
      </c>
      <c r="J621" s="255">
        <v>33</v>
      </c>
      <c r="K621" s="847">
        <v>340</v>
      </c>
      <c r="L621" s="846">
        <v>193.09</v>
      </c>
      <c r="M621" s="845">
        <v>55.688150603345598</v>
      </c>
    </row>
    <row r="622" spans="1:13" x14ac:dyDescent="0.2">
      <c r="A622" s="844" t="s">
        <v>759</v>
      </c>
      <c r="B622" s="249">
        <v>68</v>
      </c>
      <c r="C622" s="843">
        <v>51</v>
      </c>
      <c r="D622" s="842">
        <v>17</v>
      </c>
      <c r="E622" s="249">
        <v>68</v>
      </c>
      <c r="F622" s="843">
        <v>51</v>
      </c>
      <c r="G622" s="842">
        <v>17</v>
      </c>
      <c r="H622" s="249">
        <v>117</v>
      </c>
      <c r="I622" s="843">
        <v>55</v>
      </c>
      <c r="J622" s="842">
        <v>62</v>
      </c>
      <c r="K622" s="249">
        <v>177</v>
      </c>
      <c r="L622" s="841">
        <v>95.6</v>
      </c>
      <c r="M622" s="840">
        <v>54.0595188284519</v>
      </c>
    </row>
    <row r="623" spans="1:13" x14ac:dyDescent="0.2">
      <c r="A623" s="844" t="s">
        <v>758</v>
      </c>
      <c r="B623" s="249">
        <v>36</v>
      </c>
      <c r="C623" s="843">
        <v>29</v>
      </c>
      <c r="D623" s="842">
        <v>7</v>
      </c>
      <c r="E623" s="249">
        <v>36</v>
      </c>
      <c r="F623" s="843">
        <v>29</v>
      </c>
      <c r="G623" s="842">
        <v>7</v>
      </c>
      <c r="H623" s="249">
        <v>53</v>
      </c>
      <c r="I623" s="843">
        <v>33</v>
      </c>
      <c r="J623" s="842">
        <v>20</v>
      </c>
      <c r="K623" s="249">
        <v>99</v>
      </c>
      <c r="L623" s="841">
        <v>65.14</v>
      </c>
      <c r="M623" s="840">
        <v>52.305956401596603</v>
      </c>
    </row>
    <row r="624" spans="1:13" x14ac:dyDescent="0.2">
      <c r="A624" s="844" t="s">
        <v>757</v>
      </c>
      <c r="B624" s="249">
        <v>36</v>
      </c>
      <c r="C624" s="843">
        <v>27</v>
      </c>
      <c r="D624" s="842">
        <v>9</v>
      </c>
      <c r="E624" s="249">
        <v>36</v>
      </c>
      <c r="F624" s="843">
        <v>27</v>
      </c>
      <c r="G624" s="842">
        <v>9</v>
      </c>
      <c r="H624" s="249">
        <v>71</v>
      </c>
      <c r="I624" s="843">
        <v>53</v>
      </c>
      <c r="J624" s="842">
        <v>18</v>
      </c>
      <c r="K624" s="249">
        <v>74</v>
      </c>
      <c r="L624" s="841">
        <v>44.92</v>
      </c>
      <c r="M624" s="840">
        <v>56.694568121104197</v>
      </c>
    </row>
    <row r="625" spans="1:13" x14ac:dyDescent="0.2">
      <c r="A625" s="844" t="s">
        <v>756</v>
      </c>
      <c r="B625" s="249">
        <v>23</v>
      </c>
      <c r="C625" s="843">
        <v>19</v>
      </c>
      <c r="D625" s="842">
        <v>4</v>
      </c>
      <c r="E625" s="249">
        <v>24</v>
      </c>
      <c r="F625" s="843">
        <v>19</v>
      </c>
      <c r="G625" s="842">
        <v>5</v>
      </c>
      <c r="H625" s="249">
        <v>32</v>
      </c>
      <c r="I625" s="843">
        <v>23</v>
      </c>
      <c r="J625" s="842">
        <v>9</v>
      </c>
      <c r="K625" s="249">
        <v>45</v>
      </c>
      <c r="L625" s="841">
        <v>25.79</v>
      </c>
      <c r="M625" s="840">
        <v>58.347615354788701</v>
      </c>
    </row>
    <row r="626" spans="1:13" x14ac:dyDescent="0.2">
      <c r="A626" s="844" t="s">
        <v>755</v>
      </c>
      <c r="B626" s="249">
        <v>53</v>
      </c>
      <c r="C626" s="843">
        <v>47</v>
      </c>
      <c r="D626" s="842">
        <v>6</v>
      </c>
      <c r="E626" s="249">
        <v>57</v>
      </c>
      <c r="F626" s="843">
        <v>47</v>
      </c>
      <c r="G626" s="842">
        <v>10</v>
      </c>
      <c r="H626" s="249">
        <v>96</v>
      </c>
      <c r="I626" s="843">
        <v>56</v>
      </c>
      <c r="J626" s="842">
        <v>40</v>
      </c>
      <c r="K626" s="249">
        <v>119</v>
      </c>
      <c r="L626" s="841">
        <v>68.91</v>
      </c>
      <c r="M626" s="840">
        <v>54.5206065883036</v>
      </c>
    </row>
    <row r="627" spans="1:13" x14ac:dyDescent="0.2">
      <c r="A627" s="844" t="s">
        <v>754</v>
      </c>
      <c r="B627" s="249">
        <v>28</v>
      </c>
      <c r="C627" s="843">
        <v>20</v>
      </c>
      <c r="D627" s="842">
        <v>8</v>
      </c>
      <c r="E627" s="249">
        <v>28</v>
      </c>
      <c r="F627" s="843">
        <v>20</v>
      </c>
      <c r="G627" s="842">
        <v>8</v>
      </c>
      <c r="H627" s="249">
        <v>43</v>
      </c>
      <c r="I627" s="843">
        <v>20</v>
      </c>
      <c r="J627" s="842">
        <v>23</v>
      </c>
      <c r="K627" s="249">
        <v>57</v>
      </c>
      <c r="L627" s="841">
        <v>29.08</v>
      </c>
      <c r="M627" s="840">
        <v>52.870013755158197</v>
      </c>
    </row>
    <row r="628" spans="1:13" x14ac:dyDescent="0.2">
      <c r="A628" s="844" t="s">
        <v>753</v>
      </c>
      <c r="B628" s="249">
        <v>43</v>
      </c>
      <c r="C628" s="843">
        <v>36</v>
      </c>
      <c r="D628" s="842">
        <v>7</v>
      </c>
      <c r="E628" s="249">
        <v>43</v>
      </c>
      <c r="F628" s="843">
        <v>36</v>
      </c>
      <c r="G628" s="842">
        <v>7</v>
      </c>
      <c r="H628" s="249">
        <v>61</v>
      </c>
      <c r="I628" s="843">
        <v>43</v>
      </c>
      <c r="J628" s="842">
        <v>18</v>
      </c>
      <c r="K628" s="249">
        <v>72</v>
      </c>
      <c r="L628" s="841">
        <v>44.21</v>
      </c>
      <c r="M628" s="840">
        <v>56.5959059036417</v>
      </c>
    </row>
    <row r="629" spans="1:13" x14ac:dyDescent="0.2">
      <c r="A629" s="844" t="s">
        <v>752</v>
      </c>
      <c r="B629" s="249">
        <v>41</v>
      </c>
      <c r="C629" s="843">
        <v>32</v>
      </c>
      <c r="D629" s="842">
        <v>9</v>
      </c>
      <c r="E629" s="249">
        <v>42</v>
      </c>
      <c r="F629" s="843">
        <v>33</v>
      </c>
      <c r="G629" s="842">
        <v>9</v>
      </c>
      <c r="H629" s="249">
        <v>59</v>
      </c>
      <c r="I629" s="843">
        <v>38</v>
      </c>
      <c r="J629" s="842">
        <v>21</v>
      </c>
      <c r="K629" s="249">
        <v>76</v>
      </c>
      <c r="L629" s="841">
        <v>50.56</v>
      </c>
      <c r="M629" s="840">
        <v>55.438291139240498</v>
      </c>
    </row>
    <row r="630" spans="1:13" x14ac:dyDescent="0.2">
      <c r="A630" s="844" t="s">
        <v>751</v>
      </c>
      <c r="B630" s="249">
        <v>33</v>
      </c>
      <c r="C630" s="843">
        <v>27</v>
      </c>
      <c r="D630" s="842">
        <v>6</v>
      </c>
      <c r="E630" s="249">
        <v>33</v>
      </c>
      <c r="F630" s="843">
        <v>27</v>
      </c>
      <c r="G630" s="842">
        <v>6</v>
      </c>
      <c r="H630" s="249">
        <v>45</v>
      </c>
      <c r="I630" s="843">
        <v>29</v>
      </c>
      <c r="J630" s="842">
        <v>16</v>
      </c>
      <c r="K630" s="249">
        <v>48</v>
      </c>
      <c r="L630" s="841">
        <v>27.37</v>
      </c>
      <c r="M630" s="840">
        <v>57.069601753744998</v>
      </c>
    </row>
    <row r="631" spans="1:13" x14ac:dyDescent="0.2">
      <c r="A631" s="844" t="s">
        <v>750</v>
      </c>
      <c r="B631" s="249">
        <v>69</v>
      </c>
      <c r="C631" s="843">
        <v>50</v>
      </c>
      <c r="D631" s="842">
        <v>19</v>
      </c>
      <c r="E631" s="249">
        <v>69</v>
      </c>
      <c r="F631" s="843">
        <v>50</v>
      </c>
      <c r="G631" s="842">
        <v>19</v>
      </c>
      <c r="H631" s="249">
        <v>98</v>
      </c>
      <c r="I631" s="843">
        <v>56</v>
      </c>
      <c r="J631" s="842">
        <v>42</v>
      </c>
      <c r="K631" s="249">
        <v>214</v>
      </c>
      <c r="L631" s="841">
        <v>107</v>
      </c>
      <c r="M631" s="840">
        <v>54.273084112149498</v>
      </c>
    </row>
    <row r="632" spans="1:13" x14ac:dyDescent="0.2">
      <c r="A632" s="844" t="s">
        <v>749</v>
      </c>
      <c r="B632" s="249">
        <v>34</v>
      </c>
      <c r="C632" s="843">
        <v>27</v>
      </c>
      <c r="D632" s="842">
        <v>7</v>
      </c>
      <c r="E632" s="249">
        <v>34</v>
      </c>
      <c r="F632" s="843">
        <v>27</v>
      </c>
      <c r="G632" s="842">
        <v>7</v>
      </c>
      <c r="H632" s="249">
        <v>63</v>
      </c>
      <c r="I632" s="843">
        <v>35</v>
      </c>
      <c r="J632" s="842">
        <v>28</v>
      </c>
      <c r="K632" s="249">
        <v>130</v>
      </c>
      <c r="L632" s="841">
        <v>73.84</v>
      </c>
      <c r="M632" s="840">
        <v>52.907367280606699</v>
      </c>
    </row>
    <row r="633" spans="1:13" x14ac:dyDescent="0.2">
      <c r="A633" s="844" t="s">
        <v>748</v>
      </c>
      <c r="B633" s="249">
        <v>64</v>
      </c>
      <c r="C633" s="843">
        <v>48</v>
      </c>
      <c r="D633" s="842">
        <v>16</v>
      </c>
      <c r="E633" s="249">
        <v>64</v>
      </c>
      <c r="F633" s="843">
        <v>48</v>
      </c>
      <c r="G633" s="842">
        <v>16</v>
      </c>
      <c r="H633" s="249">
        <v>99</v>
      </c>
      <c r="I633" s="843">
        <v>56</v>
      </c>
      <c r="J633" s="842">
        <v>43</v>
      </c>
      <c r="K633" s="249">
        <v>113</v>
      </c>
      <c r="L633" s="841">
        <v>65.3</v>
      </c>
      <c r="M633" s="840">
        <v>56.192802450229699</v>
      </c>
    </row>
    <row r="634" spans="1:13" ht="13.5" thickBot="1" x14ac:dyDescent="0.25">
      <c r="A634" s="839" t="s">
        <v>747</v>
      </c>
      <c r="B634" s="836">
        <v>33</v>
      </c>
      <c r="C634" s="838">
        <v>27</v>
      </c>
      <c r="D634" s="837">
        <v>6</v>
      </c>
      <c r="E634" s="836">
        <v>33</v>
      </c>
      <c r="F634" s="838">
        <v>27</v>
      </c>
      <c r="G634" s="837">
        <v>6</v>
      </c>
      <c r="H634" s="836">
        <v>44</v>
      </c>
      <c r="I634" s="838">
        <v>31</v>
      </c>
      <c r="J634" s="837">
        <v>13</v>
      </c>
      <c r="K634" s="836">
        <v>66</v>
      </c>
      <c r="L634" s="835">
        <v>38.979999999999997</v>
      </c>
      <c r="M634" s="834">
        <v>54.861723961005602</v>
      </c>
    </row>
    <row r="635" spans="1:13" ht="13.5" thickBot="1" x14ac:dyDescent="0.25">
      <c r="A635" s="245" t="s">
        <v>746</v>
      </c>
      <c r="B635" s="243">
        <v>670</v>
      </c>
      <c r="C635" s="833">
        <v>537</v>
      </c>
      <c r="D635" s="244">
        <v>133</v>
      </c>
      <c r="E635" s="243">
        <v>682</v>
      </c>
      <c r="F635" s="833">
        <v>543</v>
      </c>
      <c r="G635" s="244">
        <v>139</v>
      </c>
      <c r="H635" s="243">
        <v>1029</v>
      </c>
      <c r="I635" s="833">
        <v>643</v>
      </c>
      <c r="J635" s="244">
        <v>386</v>
      </c>
      <c r="K635" s="243">
        <v>1595</v>
      </c>
      <c r="L635" s="832">
        <v>929.79</v>
      </c>
      <c r="M635" s="242">
        <v>54.918815001236801</v>
      </c>
    </row>
    <row r="637" spans="1:13" ht="13.5" thickBot="1" x14ac:dyDescent="0.25">
      <c r="A637" s="261" t="s">
        <v>1219</v>
      </c>
      <c r="B637" s="261"/>
    </row>
    <row r="638" spans="1:13" x14ac:dyDescent="0.2">
      <c r="A638" s="1243" t="s">
        <v>764</v>
      </c>
      <c r="B638" s="1245" t="s">
        <v>1188</v>
      </c>
      <c r="C638" s="1246"/>
      <c r="D638" s="1247"/>
      <c r="E638" s="1245" t="s">
        <v>1187</v>
      </c>
      <c r="F638" s="1246"/>
      <c r="G638" s="1247"/>
      <c r="H638" s="1245" t="s">
        <v>1186</v>
      </c>
      <c r="I638" s="1246"/>
      <c r="J638" s="1247"/>
      <c r="K638" s="1248" t="s">
        <v>1193</v>
      </c>
      <c r="L638" s="1249"/>
      <c r="M638" s="1250"/>
    </row>
    <row r="639" spans="1:13" ht="26.25" thickBot="1" x14ac:dyDescent="0.25">
      <c r="A639" s="1244"/>
      <c r="B639" s="260" t="s">
        <v>746</v>
      </c>
      <c r="C639" s="813" t="s">
        <v>1853</v>
      </c>
      <c r="D639" s="259" t="s">
        <v>1081</v>
      </c>
      <c r="E639" s="260" t="s">
        <v>746</v>
      </c>
      <c r="F639" s="813" t="s">
        <v>1853</v>
      </c>
      <c r="G639" s="259" t="s">
        <v>1081</v>
      </c>
      <c r="H639" s="260" t="s">
        <v>746</v>
      </c>
      <c r="I639" s="813" t="s">
        <v>1853</v>
      </c>
      <c r="J639" s="259" t="s">
        <v>1081</v>
      </c>
      <c r="K639" s="850" t="s">
        <v>687</v>
      </c>
      <c r="L639" s="849" t="s">
        <v>1192</v>
      </c>
      <c r="M639" s="848" t="s">
        <v>1191</v>
      </c>
    </row>
    <row r="640" spans="1:13" x14ac:dyDescent="0.2">
      <c r="A640" s="258" t="s">
        <v>760</v>
      </c>
      <c r="B640" s="257">
        <v>11</v>
      </c>
      <c r="C640" s="256">
        <v>8</v>
      </c>
      <c r="D640" s="255">
        <v>3</v>
      </c>
      <c r="E640" s="257">
        <v>11</v>
      </c>
      <c r="F640" s="256">
        <v>8</v>
      </c>
      <c r="G640" s="255">
        <v>3</v>
      </c>
      <c r="H640" s="257">
        <v>17</v>
      </c>
      <c r="I640" s="256">
        <v>10</v>
      </c>
      <c r="J640" s="255">
        <v>7</v>
      </c>
      <c r="K640" s="847">
        <v>31</v>
      </c>
      <c r="L640" s="846">
        <v>19.73</v>
      </c>
      <c r="M640" s="845">
        <v>46.792954891028899</v>
      </c>
    </row>
    <row r="641" spans="1:13" x14ac:dyDescent="0.2">
      <c r="A641" s="844" t="s">
        <v>759</v>
      </c>
      <c r="B641" s="249">
        <v>4</v>
      </c>
      <c r="C641" s="843">
        <v>2</v>
      </c>
      <c r="D641" s="842">
        <v>2</v>
      </c>
      <c r="E641" s="249">
        <v>4</v>
      </c>
      <c r="F641" s="843">
        <v>2</v>
      </c>
      <c r="G641" s="842">
        <v>2</v>
      </c>
      <c r="H641" s="249">
        <v>5</v>
      </c>
      <c r="I641" s="843">
        <v>2</v>
      </c>
      <c r="J641" s="842">
        <v>3</v>
      </c>
      <c r="K641" s="249">
        <v>9</v>
      </c>
      <c r="L641" s="841">
        <v>3.54</v>
      </c>
      <c r="M641" s="840">
        <v>48.172316384180803</v>
      </c>
    </row>
    <row r="642" spans="1:13" x14ac:dyDescent="0.2">
      <c r="A642" s="844" t="s">
        <v>758</v>
      </c>
      <c r="B642" s="249">
        <v>1</v>
      </c>
      <c r="C642" s="843">
        <v>0</v>
      </c>
      <c r="D642" s="842">
        <v>1</v>
      </c>
      <c r="E642" s="249">
        <v>1</v>
      </c>
      <c r="F642" s="843">
        <v>0</v>
      </c>
      <c r="G642" s="842">
        <v>1</v>
      </c>
      <c r="H642" s="249">
        <v>1</v>
      </c>
      <c r="I642" s="843">
        <v>0</v>
      </c>
      <c r="J642" s="842">
        <v>1</v>
      </c>
      <c r="K642" s="249">
        <v>1</v>
      </c>
      <c r="L642" s="841">
        <v>0.13</v>
      </c>
      <c r="M642" s="840">
        <v>56.5</v>
      </c>
    </row>
    <row r="643" spans="1:13" x14ac:dyDescent="0.2">
      <c r="A643" s="844" t="s">
        <v>757</v>
      </c>
      <c r="B643" s="249">
        <v>0</v>
      </c>
      <c r="C643" s="843">
        <v>0</v>
      </c>
      <c r="D643" s="842">
        <v>0</v>
      </c>
      <c r="E643" s="249">
        <v>0</v>
      </c>
      <c r="F643" s="843">
        <v>0</v>
      </c>
      <c r="G643" s="842">
        <v>0</v>
      </c>
      <c r="H643" s="249">
        <v>0</v>
      </c>
      <c r="I643" s="843">
        <v>0</v>
      </c>
      <c r="J643" s="842">
        <v>0</v>
      </c>
      <c r="K643" s="249">
        <v>0</v>
      </c>
      <c r="L643" s="841">
        <v>0</v>
      </c>
      <c r="M643" s="840">
        <v>0</v>
      </c>
    </row>
    <row r="644" spans="1:13" x14ac:dyDescent="0.2">
      <c r="A644" s="844" t="s">
        <v>756</v>
      </c>
      <c r="B644" s="249">
        <v>0</v>
      </c>
      <c r="C644" s="843">
        <v>0</v>
      </c>
      <c r="D644" s="842">
        <v>0</v>
      </c>
      <c r="E644" s="249">
        <v>0</v>
      </c>
      <c r="F644" s="843">
        <v>0</v>
      </c>
      <c r="G644" s="842">
        <v>0</v>
      </c>
      <c r="H644" s="249">
        <v>0</v>
      </c>
      <c r="I644" s="843">
        <v>0</v>
      </c>
      <c r="J644" s="842">
        <v>0</v>
      </c>
      <c r="K644" s="249">
        <v>0</v>
      </c>
      <c r="L644" s="841">
        <v>0</v>
      </c>
      <c r="M644" s="840">
        <v>0</v>
      </c>
    </row>
    <row r="645" spans="1:13" x14ac:dyDescent="0.2">
      <c r="A645" s="844" t="s">
        <v>755</v>
      </c>
      <c r="B645" s="249">
        <v>2</v>
      </c>
      <c r="C645" s="843">
        <v>1</v>
      </c>
      <c r="D645" s="842">
        <v>1</v>
      </c>
      <c r="E645" s="249">
        <v>2</v>
      </c>
      <c r="F645" s="843">
        <v>1</v>
      </c>
      <c r="G645" s="842">
        <v>1</v>
      </c>
      <c r="H645" s="249">
        <v>3</v>
      </c>
      <c r="I645" s="843">
        <v>1</v>
      </c>
      <c r="J645" s="842">
        <v>2</v>
      </c>
      <c r="K645" s="249">
        <v>3</v>
      </c>
      <c r="L645" s="841">
        <v>1.5</v>
      </c>
      <c r="M645" s="840">
        <v>56.9</v>
      </c>
    </row>
    <row r="646" spans="1:13" x14ac:dyDescent="0.2">
      <c r="A646" s="844" t="s">
        <v>754</v>
      </c>
      <c r="B646" s="249">
        <v>1</v>
      </c>
      <c r="C646" s="843">
        <v>0</v>
      </c>
      <c r="D646" s="842">
        <v>1</v>
      </c>
      <c r="E646" s="249">
        <v>1</v>
      </c>
      <c r="F646" s="843">
        <v>0</v>
      </c>
      <c r="G646" s="842">
        <v>1</v>
      </c>
      <c r="H646" s="249">
        <v>1</v>
      </c>
      <c r="I646" s="843">
        <v>0</v>
      </c>
      <c r="J646" s="842">
        <v>1</v>
      </c>
      <c r="K646" s="249">
        <v>1</v>
      </c>
      <c r="L646" s="841">
        <v>7.0000000000000007E-2</v>
      </c>
      <c r="M646" s="840">
        <v>65.5</v>
      </c>
    </row>
    <row r="647" spans="1:13" x14ac:dyDescent="0.2">
      <c r="A647" s="844" t="s">
        <v>753</v>
      </c>
      <c r="B647" s="249">
        <v>3</v>
      </c>
      <c r="C647" s="843">
        <v>1</v>
      </c>
      <c r="D647" s="842">
        <v>2</v>
      </c>
      <c r="E647" s="249">
        <v>3</v>
      </c>
      <c r="F647" s="843">
        <v>1</v>
      </c>
      <c r="G647" s="842">
        <v>2</v>
      </c>
      <c r="H647" s="249">
        <v>3</v>
      </c>
      <c r="I647" s="843">
        <v>1</v>
      </c>
      <c r="J647" s="842">
        <v>2</v>
      </c>
      <c r="K647" s="249">
        <v>2</v>
      </c>
      <c r="L647" s="841">
        <v>0.26</v>
      </c>
      <c r="M647" s="840">
        <v>62</v>
      </c>
    </row>
    <row r="648" spans="1:13" x14ac:dyDescent="0.2">
      <c r="A648" s="844" t="s">
        <v>752</v>
      </c>
      <c r="B648" s="249">
        <v>2</v>
      </c>
      <c r="C648" s="843">
        <v>1</v>
      </c>
      <c r="D648" s="842">
        <v>1</v>
      </c>
      <c r="E648" s="249">
        <v>2</v>
      </c>
      <c r="F648" s="843">
        <v>1</v>
      </c>
      <c r="G648" s="842">
        <v>1</v>
      </c>
      <c r="H648" s="249">
        <v>2</v>
      </c>
      <c r="I648" s="843">
        <v>1</v>
      </c>
      <c r="J648" s="842">
        <v>1</v>
      </c>
      <c r="K648" s="249">
        <v>1</v>
      </c>
      <c r="L648" s="841">
        <v>1</v>
      </c>
      <c r="M648" s="840">
        <v>72.5</v>
      </c>
    </row>
    <row r="649" spans="1:13" x14ac:dyDescent="0.2">
      <c r="A649" s="844" t="s">
        <v>751</v>
      </c>
      <c r="B649" s="249">
        <v>2</v>
      </c>
      <c r="C649" s="843">
        <v>0</v>
      </c>
      <c r="D649" s="842">
        <v>2</v>
      </c>
      <c r="E649" s="249">
        <v>2</v>
      </c>
      <c r="F649" s="843">
        <v>0</v>
      </c>
      <c r="G649" s="842">
        <v>2</v>
      </c>
      <c r="H649" s="249">
        <v>2</v>
      </c>
      <c r="I649" s="843">
        <v>0</v>
      </c>
      <c r="J649" s="842">
        <v>2</v>
      </c>
      <c r="K649" s="249">
        <v>1</v>
      </c>
      <c r="L649" s="841">
        <v>0.17</v>
      </c>
      <c r="M649" s="840">
        <v>62.5</v>
      </c>
    </row>
    <row r="650" spans="1:13" x14ac:dyDescent="0.2">
      <c r="A650" s="844" t="s">
        <v>750</v>
      </c>
      <c r="B650" s="249">
        <v>3</v>
      </c>
      <c r="C650" s="843">
        <v>2</v>
      </c>
      <c r="D650" s="842">
        <v>1</v>
      </c>
      <c r="E650" s="249">
        <v>3</v>
      </c>
      <c r="F650" s="843">
        <v>2</v>
      </c>
      <c r="G650" s="842">
        <v>1</v>
      </c>
      <c r="H650" s="249">
        <v>3</v>
      </c>
      <c r="I650" s="843">
        <v>2</v>
      </c>
      <c r="J650" s="842">
        <v>1</v>
      </c>
      <c r="K650" s="249">
        <v>15</v>
      </c>
      <c r="L650" s="841">
        <v>5.87</v>
      </c>
      <c r="M650" s="840">
        <v>47.0468483816014</v>
      </c>
    </row>
    <row r="651" spans="1:13" x14ac:dyDescent="0.2">
      <c r="A651" s="844" t="s">
        <v>749</v>
      </c>
      <c r="B651" s="249">
        <v>2</v>
      </c>
      <c r="C651" s="843">
        <v>0</v>
      </c>
      <c r="D651" s="842">
        <v>2</v>
      </c>
      <c r="E651" s="249">
        <v>2</v>
      </c>
      <c r="F651" s="843">
        <v>0</v>
      </c>
      <c r="G651" s="842">
        <v>2</v>
      </c>
      <c r="H651" s="249">
        <v>2</v>
      </c>
      <c r="I651" s="843">
        <v>0</v>
      </c>
      <c r="J651" s="842">
        <v>2</v>
      </c>
      <c r="K651" s="249">
        <v>3</v>
      </c>
      <c r="L651" s="841">
        <v>0.79</v>
      </c>
      <c r="M651" s="840">
        <v>51.525316455696199</v>
      </c>
    </row>
    <row r="652" spans="1:13" x14ac:dyDescent="0.2">
      <c r="A652" s="844" t="s">
        <v>748</v>
      </c>
      <c r="B652" s="249">
        <v>4</v>
      </c>
      <c r="C652" s="843">
        <v>1</v>
      </c>
      <c r="D652" s="842">
        <v>3</v>
      </c>
      <c r="E652" s="249">
        <v>4</v>
      </c>
      <c r="F652" s="843">
        <v>1</v>
      </c>
      <c r="G652" s="842">
        <v>3</v>
      </c>
      <c r="H652" s="249">
        <v>4</v>
      </c>
      <c r="I652" s="843">
        <v>1</v>
      </c>
      <c r="J652" s="842">
        <v>3</v>
      </c>
      <c r="K652" s="249">
        <v>7</v>
      </c>
      <c r="L652" s="841">
        <v>2.13</v>
      </c>
      <c r="M652" s="840">
        <v>49.5704225352113</v>
      </c>
    </row>
    <row r="653" spans="1:13" ht="13.5" thickBot="1" x14ac:dyDescent="0.25">
      <c r="A653" s="839" t="s">
        <v>747</v>
      </c>
      <c r="B653" s="836">
        <v>2</v>
      </c>
      <c r="C653" s="838">
        <v>1</v>
      </c>
      <c r="D653" s="837">
        <v>1</v>
      </c>
      <c r="E653" s="836">
        <v>2</v>
      </c>
      <c r="F653" s="838">
        <v>1</v>
      </c>
      <c r="G653" s="837">
        <v>1</v>
      </c>
      <c r="H653" s="836">
        <v>2</v>
      </c>
      <c r="I653" s="838">
        <v>1</v>
      </c>
      <c r="J653" s="837">
        <v>1</v>
      </c>
      <c r="K653" s="836">
        <v>2</v>
      </c>
      <c r="L653" s="835">
        <v>0.27</v>
      </c>
      <c r="M653" s="834">
        <v>49.8333333333333</v>
      </c>
    </row>
    <row r="654" spans="1:13" ht="13.5" thickBot="1" x14ac:dyDescent="0.25">
      <c r="A654" s="245" t="s">
        <v>746</v>
      </c>
      <c r="B654" s="243">
        <v>37</v>
      </c>
      <c r="C654" s="833">
        <v>17</v>
      </c>
      <c r="D654" s="244">
        <v>20</v>
      </c>
      <c r="E654" s="243">
        <v>37</v>
      </c>
      <c r="F654" s="833">
        <v>17</v>
      </c>
      <c r="G654" s="244">
        <v>20</v>
      </c>
      <c r="H654" s="243">
        <v>45</v>
      </c>
      <c r="I654" s="833">
        <v>19</v>
      </c>
      <c r="J654" s="244">
        <v>26</v>
      </c>
      <c r="K654" s="243">
        <v>76</v>
      </c>
      <c r="L654" s="832">
        <v>35.46</v>
      </c>
      <c r="M654" s="242">
        <v>48.6799210377891</v>
      </c>
    </row>
    <row r="656" spans="1:13" ht="13.5" thickBot="1" x14ac:dyDescent="0.25">
      <c r="A656" s="261" t="s">
        <v>1218</v>
      </c>
      <c r="B656" s="261"/>
    </row>
    <row r="657" spans="1:13" x14ac:dyDescent="0.2">
      <c r="A657" s="1243" t="s">
        <v>764</v>
      </c>
      <c r="B657" s="1245" t="s">
        <v>1188</v>
      </c>
      <c r="C657" s="1246"/>
      <c r="D657" s="1247"/>
      <c r="E657" s="1245" t="s">
        <v>1187</v>
      </c>
      <c r="F657" s="1246"/>
      <c r="G657" s="1247"/>
      <c r="H657" s="1245" t="s">
        <v>1186</v>
      </c>
      <c r="I657" s="1246"/>
      <c r="J657" s="1247"/>
      <c r="K657" s="1248" t="s">
        <v>1193</v>
      </c>
      <c r="L657" s="1249"/>
      <c r="M657" s="1250"/>
    </row>
    <row r="658" spans="1:13" ht="26.25" thickBot="1" x14ac:dyDescent="0.25">
      <c r="A658" s="1244"/>
      <c r="B658" s="260" t="s">
        <v>746</v>
      </c>
      <c r="C658" s="813" t="s">
        <v>1853</v>
      </c>
      <c r="D658" s="259" t="s">
        <v>1081</v>
      </c>
      <c r="E658" s="260" t="s">
        <v>746</v>
      </c>
      <c r="F658" s="813" t="s">
        <v>1853</v>
      </c>
      <c r="G658" s="259" t="s">
        <v>1081</v>
      </c>
      <c r="H658" s="260" t="s">
        <v>746</v>
      </c>
      <c r="I658" s="813" t="s">
        <v>1853</v>
      </c>
      <c r="J658" s="259" t="s">
        <v>1081</v>
      </c>
      <c r="K658" s="850" t="s">
        <v>687</v>
      </c>
      <c r="L658" s="849" t="s">
        <v>1192</v>
      </c>
      <c r="M658" s="848" t="s">
        <v>1191</v>
      </c>
    </row>
    <row r="659" spans="1:13" x14ac:dyDescent="0.2">
      <c r="A659" s="258" t="s">
        <v>760</v>
      </c>
      <c r="B659" s="257">
        <v>3</v>
      </c>
      <c r="C659" s="256">
        <v>0</v>
      </c>
      <c r="D659" s="255">
        <v>3</v>
      </c>
      <c r="E659" s="257">
        <v>3</v>
      </c>
      <c r="F659" s="256">
        <v>0</v>
      </c>
      <c r="G659" s="255">
        <v>3</v>
      </c>
      <c r="H659" s="257">
        <v>4</v>
      </c>
      <c r="I659" s="256">
        <v>0</v>
      </c>
      <c r="J659" s="255">
        <v>4</v>
      </c>
      <c r="K659" s="847">
        <v>25</v>
      </c>
      <c r="L659" s="846">
        <v>9.69</v>
      </c>
      <c r="M659" s="845">
        <v>49.835397316821499</v>
      </c>
    </row>
    <row r="660" spans="1:13" x14ac:dyDescent="0.2">
      <c r="A660" s="844" t="s">
        <v>759</v>
      </c>
      <c r="B660" s="249">
        <v>2</v>
      </c>
      <c r="C660" s="843">
        <v>0</v>
      </c>
      <c r="D660" s="842">
        <v>2</v>
      </c>
      <c r="E660" s="249">
        <v>2</v>
      </c>
      <c r="F660" s="843">
        <v>0</v>
      </c>
      <c r="G660" s="842">
        <v>2</v>
      </c>
      <c r="H660" s="249">
        <v>2</v>
      </c>
      <c r="I660" s="843">
        <v>0</v>
      </c>
      <c r="J660" s="842">
        <v>2</v>
      </c>
      <c r="K660" s="249">
        <v>8</v>
      </c>
      <c r="L660" s="841">
        <v>3.6</v>
      </c>
      <c r="M660" s="840">
        <v>43.024999999999999</v>
      </c>
    </row>
    <row r="661" spans="1:13" x14ac:dyDescent="0.2">
      <c r="A661" s="844" t="s">
        <v>758</v>
      </c>
      <c r="B661" s="249">
        <v>1</v>
      </c>
      <c r="C661" s="843">
        <v>0</v>
      </c>
      <c r="D661" s="842">
        <v>1</v>
      </c>
      <c r="E661" s="249">
        <v>1</v>
      </c>
      <c r="F661" s="843">
        <v>0</v>
      </c>
      <c r="G661" s="842">
        <v>1</v>
      </c>
      <c r="H661" s="249">
        <v>1</v>
      </c>
      <c r="I661" s="843">
        <v>0</v>
      </c>
      <c r="J661" s="842">
        <v>1</v>
      </c>
      <c r="K661" s="249">
        <v>15</v>
      </c>
      <c r="L661" s="841">
        <v>10.89</v>
      </c>
      <c r="M661" s="840">
        <v>42.569788797061499</v>
      </c>
    </row>
    <row r="662" spans="1:13" x14ac:dyDescent="0.2">
      <c r="A662" s="844" t="s">
        <v>757</v>
      </c>
      <c r="B662" s="249">
        <v>1</v>
      </c>
      <c r="C662" s="843">
        <v>0</v>
      </c>
      <c r="D662" s="842">
        <v>1</v>
      </c>
      <c r="E662" s="249">
        <v>1</v>
      </c>
      <c r="F662" s="843">
        <v>0</v>
      </c>
      <c r="G662" s="842">
        <v>1</v>
      </c>
      <c r="H662" s="249">
        <v>1</v>
      </c>
      <c r="I662" s="843">
        <v>0</v>
      </c>
      <c r="J662" s="842">
        <v>1</v>
      </c>
      <c r="K662" s="249">
        <v>1</v>
      </c>
      <c r="L662" s="841">
        <v>1</v>
      </c>
      <c r="M662" s="840">
        <v>55.5</v>
      </c>
    </row>
    <row r="663" spans="1:13" x14ac:dyDescent="0.2">
      <c r="A663" s="844" t="s">
        <v>756</v>
      </c>
      <c r="B663" s="249">
        <v>0</v>
      </c>
      <c r="C663" s="843">
        <v>0</v>
      </c>
      <c r="D663" s="842">
        <v>0</v>
      </c>
      <c r="E663" s="249">
        <v>0</v>
      </c>
      <c r="F663" s="843">
        <v>0</v>
      </c>
      <c r="G663" s="842">
        <v>0</v>
      </c>
      <c r="H663" s="249">
        <v>0</v>
      </c>
      <c r="I663" s="843">
        <v>0</v>
      </c>
      <c r="J663" s="842">
        <v>0</v>
      </c>
      <c r="K663" s="249">
        <v>0</v>
      </c>
      <c r="L663" s="841">
        <v>0</v>
      </c>
      <c r="M663" s="840">
        <v>0</v>
      </c>
    </row>
    <row r="664" spans="1:13" x14ac:dyDescent="0.2">
      <c r="A664" s="844" t="s">
        <v>755</v>
      </c>
      <c r="B664" s="249">
        <v>2</v>
      </c>
      <c r="C664" s="843">
        <v>0</v>
      </c>
      <c r="D664" s="842">
        <v>2</v>
      </c>
      <c r="E664" s="249">
        <v>4</v>
      </c>
      <c r="F664" s="843">
        <v>0</v>
      </c>
      <c r="G664" s="842">
        <v>4</v>
      </c>
      <c r="H664" s="249">
        <v>5</v>
      </c>
      <c r="I664" s="843">
        <v>0</v>
      </c>
      <c r="J664" s="842">
        <v>5</v>
      </c>
      <c r="K664" s="249">
        <v>13</v>
      </c>
      <c r="L664" s="841">
        <v>2.1800000000000002</v>
      </c>
      <c r="M664" s="840">
        <v>51.096330275229398</v>
      </c>
    </row>
    <row r="665" spans="1:13" x14ac:dyDescent="0.2">
      <c r="A665" s="844" t="s">
        <v>754</v>
      </c>
      <c r="B665" s="249">
        <v>2</v>
      </c>
      <c r="C665" s="843">
        <v>0</v>
      </c>
      <c r="D665" s="842">
        <v>2</v>
      </c>
      <c r="E665" s="249">
        <v>2</v>
      </c>
      <c r="F665" s="843">
        <v>0</v>
      </c>
      <c r="G665" s="842">
        <v>2</v>
      </c>
      <c r="H665" s="249">
        <v>4</v>
      </c>
      <c r="I665" s="843">
        <v>0</v>
      </c>
      <c r="J665" s="842">
        <v>4</v>
      </c>
      <c r="K665" s="249">
        <v>4</v>
      </c>
      <c r="L665" s="841">
        <v>0.46</v>
      </c>
      <c r="M665" s="840">
        <v>60.195652173912997</v>
      </c>
    </row>
    <row r="666" spans="1:13" x14ac:dyDescent="0.2">
      <c r="A666" s="844" t="s">
        <v>753</v>
      </c>
      <c r="B666" s="249">
        <v>2</v>
      </c>
      <c r="C666" s="843">
        <v>0</v>
      </c>
      <c r="D666" s="842">
        <v>2</v>
      </c>
      <c r="E666" s="249">
        <v>2</v>
      </c>
      <c r="F666" s="843">
        <v>0</v>
      </c>
      <c r="G666" s="842">
        <v>2</v>
      </c>
      <c r="H666" s="249">
        <v>3</v>
      </c>
      <c r="I666" s="843">
        <v>0</v>
      </c>
      <c r="J666" s="842">
        <v>3</v>
      </c>
      <c r="K666" s="249">
        <v>2</v>
      </c>
      <c r="L666" s="841">
        <v>0.26</v>
      </c>
      <c r="M666" s="840">
        <v>57.5</v>
      </c>
    </row>
    <row r="667" spans="1:13" x14ac:dyDescent="0.2">
      <c r="A667" s="844" t="s">
        <v>752</v>
      </c>
      <c r="B667" s="249">
        <v>1</v>
      </c>
      <c r="C667" s="843">
        <v>0</v>
      </c>
      <c r="D667" s="842">
        <v>1</v>
      </c>
      <c r="E667" s="249">
        <v>1</v>
      </c>
      <c r="F667" s="843">
        <v>0</v>
      </c>
      <c r="G667" s="842">
        <v>1</v>
      </c>
      <c r="H667" s="249">
        <v>1</v>
      </c>
      <c r="I667" s="843">
        <v>0</v>
      </c>
      <c r="J667" s="842">
        <v>1</v>
      </c>
      <c r="K667" s="249">
        <v>2</v>
      </c>
      <c r="L667" s="841">
        <v>0.8</v>
      </c>
      <c r="M667" s="840">
        <v>39.537500000000001</v>
      </c>
    </row>
    <row r="668" spans="1:13" x14ac:dyDescent="0.2">
      <c r="A668" s="844" t="s">
        <v>751</v>
      </c>
      <c r="B668" s="249">
        <v>1</v>
      </c>
      <c r="C668" s="843">
        <v>0</v>
      </c>
      <c r="D668" s="842">
        <v>1</v>
      </c>
      <c r="E668" s="249">
        <v>1</v>
      </c>
      <c r="F668" s="843">
        <v>0</v>
      </c>
      <c r="G668" s="842">
        <v>1</v>
      </c>
      <c r="H668" s="249">
        <v>1</v>
      </c>
      <c r="I668" s="843">
        <v>0</v>
      </c>
      <c r="J668" s="842">
        <v>1</v>
      </c>
      <c r="K668" s="249">
        <v>1</v>
      </c>
      <c r="L668" s="841">
        <v>0.13</v>
      </c>
      <c r="M668" s="840">
        <v>54.5</v>
      </c>
    </row>
    <row r="669" spans="1:13" x14ac:dyDescent="0.2">
      <c r="A669" s="844" t="s">
        <v>750</v>
      </c>
      <c r="B669" s="249">
        <v>4</v>
      </c>
      <c r="C669" s="843">
        <v>1</v>
      </c>
      <c r="D669" s="842">
        <v>3</v>
      </c>
      <c r="E669" s="249">
        <v>4</v>
      </c>
      <c r="F669" s="843">
        <v>1</v>
      </c>
      <c r="G669" s="842">
        <v>3</v>
      </c>
      <c r="H669" s="249">
        <v>4</v>
      </c>
      <c r="I669" s="843">
        <v>1</v>
      </c>
      <c r="J669" s="842">
        <v>3</v>
      </c>
      <c r="K669" s="249">
        <v>26</v>
      </c>
      <c r="L669" s="841">
        <v>6.41</v>
      </c>
      <c r="M669" s="840">
        <v>43.323712948517901</v>
      </c>
    </row>
    <row r="670" spans="1:13" x14ac:dyDescent="0.2">
      <c r="A670" s="844" t="s">
        <v>749</v>
      </c>
      <c r="B670" s="249">
        <v>1</v>
      </c>
      <c r="C670" s="843">
        <v>0</v>
      </c>
      <c r="D670" s="842">
        <v>1</v>
      </c>
      <c r="E670" s="249">
        <v>1</v>
      </c>
      <c r="F670" s="843">
        <v>0</v>
      </c>
      <c r="G670" s="842">
        <v>1</v>
      </c>
      <c r="H670" s="249">
        <v>3</v>
      </c>
      <c r="I670" s="843">
        <v>0</v>
      </c>
      <c r="J670" s="842">
        <v>3</v>
      </c>
      <c r="K670" s="249">
        <v>11</v>
      </c>
      <c r="L670" s="841">
        <v>5.99</v>
      </c>
      <c r="M670" s="840">
        <v>45.7103505843072</v>
      </c>
    </row>
    <row r="671" spans="1:13" x14ac:dyDescent="0.2">
      <c r="A671" s="844" t="s">
        <v>748</v>
      </c>
      <c r="B671" s="249">
        <v>3</v>
      </c>
      <c r="C671" s="843">
        <v>1</v>
      </c>
      <c r="D671" s="842">
        <v>2</v>
      </c>
      <c r="E671" s="249">
        <v>3</v>
      </c>
      <c r="F671" s="843">
        <v>1</v>
      </c>
      <c r="G671" s="842">
        <v>2</v>
      </c>
      <c r="H671" s="249">
        <v>5</v>
      </c>
      <c r="I671" s="843">
        <v>1</v>
      </c>
      <c r="J671" s="842">
        <v>4</v>
      </c>
      <c r="K671" s="249">
        <v>3</v>
      </c>
      <c r="L671" s="841">
        <v>1.3</v>
      </c>
      <c r="M671" s="840">
        <v>51.730769230769198</v>
      </c>
    </row>
    <row r="672" spans="1:13" ht="13.5" thickBot="1" x14ac:dyDescent="0.25">
      <c r="A672" s="839" t="s">
        <v>747</v>
      </c>
      <c r="B672" s="836">
        <v>3</v>
      </c>
      <c r="C672" s="838">
        <v>0</v>
      </c>
      <c r="D672" s="837">
        <v>3</v>
      </c>
      <c r="E672" s="836">
        <v>3</v>
      </c>
      <c r="F672" s="838">
        <v>0</v>
      </c>
      <c r="G672" s="837">
        <v>3</v>
      </c>
      <c r="H672" s="836">
        <v>4</v>
      </c>
      <c r="I672" s="838">
        <v>0</v>
      </c>
      <c r="J672" s="837">
        <v>4</v>
      </c>
      <c r="K672" s="836">
        <v>13</v>
      </c>
      <c r="L672" s="835">
        <v>6.57</v>
      </c>
      <c r="M672" s="834">
        <v>48.825722983257201</v>
      </c>
    </row>
    <row r="673" spans="1:13" ht="13.5" thickBot="1" x14ac:dyDescent="0.25">
      <c r="A673" s="245" t="s">
        <v>746</v>
      </c>
      <c r="B673" s="243">
        <v>26</v>
      </c>
      <c r="C673" s="833">
        <v>2</v>
      </c>
      <c r="D673" s="244">
        <v>24</v>
      </c>
      <c r="E673" s="243">
        <v>28</v>
      </c>
      <c r="F673" s="833">
        <v>2</v>
      </c>
      <c r="G673" s="244">
        <v>26</v>
      </c>
      <c r="H673" s="243">
        <v>38</v>
      </c>
      <c r="I673" s="833">
        <v>2</v>
      </c>
      <c r="J673" s="244">
        <v>36</v>
      </c>
      <c r="K673" s="243">
        <v>124</v>
      </c>
      <c r="L673" s="832">
        <v>49.28</v>
      </c>
      <c r="M673" s="242">
        <v>46.4523133116883</v>
      </c>
    </row>
    <row r="675" spans="1:13" ht="13.5" thickBot="1" x14ac:dyDescent="0.25">
      <c r="A675" s="261" t="s">
        <v>1217</v>
      </c>
      <c r="B675" s="261"/>
    </row>
    <row r="676" spans="1:13" x14ac:dyDescent="0.2">
      <c r="A676" s="1243" t="s">
        <v>764</v>
      </c>
      <c r="B676" s="1245" t="s">
        <v>1188</v>
      </c>
      <c r="C676" s="1246"/>
      <c r="D676" s="1247"/>
      <c r="E676" s="1245" t="s">
        <v>1187</v>
      </c>
      <c r="F676" s="1246"/>
      <c r="G676" s="1247"/>
      <c r="H676" s="1245" t="s">
        <v>1186</v>
      </c>
      <c r="I676" s="1246"/>
      <c r="J676" s="1247"/>
      <c r="K676" s="1248" t="s">
        <v>1193</v>
      </c>
      <c r="L676" s="1249"/>
      <c r="M676" s="1250"/>
    </row>
    <row r="677" spans="1:13" ht="26.25" thickBot="1" x14ac:dyDescent="0.25">
      <c r="A677" s="1244"/>
      <c r="B677" s="260" t="s">
        <v>746</v>
      </c>
      <c r="C677" s="813" t="s">
        <v>1853</v>
      </c>
      <c r="D677" s="259" t="s">
        <v>1081</v>
      </c>
      <c r="E677" s="260" t="s">
        <v>746</v>
      </c>
      <c r="F677" s="813" t="s">
        <v>1853</v>
      </c>
      <c r="G677" s="259" t="s">
        <v>1081</v>
      </c>
      <c r="H677" s="260" t="s">
        <v>746</v>
      </c>
      <c r="I677" s="813" t="s">
        <v>1853</v>
      </c>
      <c r="J677" s="259" t="s">
        <v>1081</v>
      </c>
      <c r="K677" s="850" t="s">
        <v>687</v>
      </c>
      <c r="L677" s="849" t="s">
        <v>1192</v>
      </c>
      <c r="M677" s="848" t="s">
        <v>1191</v>
      </c>
    </row>
    <row r="678" spans="1:13" x14ac:dyDescent="0.2">
      <c r="A678" s="258" t="s">
        <v>760</v>
      </c>
      <c r="B678" s="257">
        <v>5</v>
      </c>
      <c r="C678" s="256">
        <v>0</v>
      </c>
      <c r="D678" s="255">
        <v>5</v>
      </c>
      <c r="E678" s="257">
        <v>5</v>
      </c>
      <c r="F678" s="256">
        <v>0</v>
      </c>
      <c r="G678" s="255">
        <v>5</v>
      </c>
      <c r="H678" s="257">
        <v>5</v>
      </c>
      <c r="I678" s="256">
        <v>0</v>
      </c>
      <c r="J678" s="255">
        <v>5</v>
      </c>
      <c r="K678" s="847">
        <v>19</v>
      </c>
      <c r="L678" s="846">
        <v>4.97</v>
      </c>
      <c r="M678" s="845">
        <v>48.576458752515101</v>
      </c>
    </row>
    <row r="679" spans="1:13" x14ac:dyDescent="0.2">
      <c r="A679" s="844" t="s">
        <v>759</v>
      </c>
      <c r="B679" s="249">
        <v>6</v>
      </c>
      <c r="C679" s="843">
        <v>3</v>
      </c>
      <c r="D679" s="842">
        <v>3</v>
      </c>
      <c r="E679" s="249">
        <v>6</v>
      </c>
      <c r="F679" s="843">
        <v>3</v>
      </c>
      <c r="G679" s="842">
        <v>3</v>
      </c>
      <c r="H679" s="249">
        <v>6</v>
      </c>
      <c r="I679" s="843">
        <v>3</v>
      </c>
      <c r="J679" s="842">
        <v>3</v>
      </c>
      <c r="K679" s="249">
        <v>9</v>
      </c>
      <c r="L679" s="841">
        <v>3.03</v>
      </c>
      <c r="M679" s="840">
        <v>48.962046204620499</v>
      </c>
    </row>
    <row r="680" spans="1:13" x14ac:dyDescent="0.2">
      <c r="A680" s="844" t="s">
        <v>758</v>
      </c>
      <c r="B680" s="249">
        <v>3</v>
      </c>
      <c r="C680" s="843">
        <v>1</v>
      </c>
      <c r="D680" s="842">
        <v>2</v>
      </c>
      <c r="E680" s="249">
        <v>3</v>
      </c>
      <c r="F680" s="843">
        <v>1</v>
      </c>
      <c r="G680" s="842">
        <v>2</v>
      </c>
      <c r="H680" s="249">
        <v>3</v>
      </c>
      <c r="I680" s="843">
        <v>1</v>
      </c>
      <c r="J680" s="842">
        <v>2</v>
      </c>
      <c r="K680" s="249">
        <v>5</v>
      </c>
      <c r="L680" s="841">
        <v>1.49</v>
      </c>
      <c r="M680" s="840">
        <v>42.278523489932901</v>
      </c>
    </row>
    <row r="681" spans="1:13" x14ac:dyDescent="0.2">
      <c r="A681" s="844" t="s">
        <v>757</v>
      </c>
      <c r="B681" s="249">
        <v>1</v>
      </c>
      <c r="C681" s="843">
        <v>1</v>
      </c>
      <c r="D681" s="842">
        <v>0</v>
      </c>
      <c r="E681" s="249">
        <v>1</v>
      </c>
      <c r="F681" s="843">
        <v>1</v>
      </c>
      <c r="G681" s="842">
        <v>0</v>
      </c>
      <c r="H681" s="249">
        <v>1</v>
      </c>
      <c r="I681" s="843">
        <v>1</v>
      </c>
      <c r="J681" s="842">
        <v>0</v>
      </c>
      <c r="K681" s="249">
        <v>1</v>
      </c>
      <c r="L681" s="841">
        <v>0.27</v>
      </c>
      <c r="M681" s="840">
        <v>59.5</v>
      </c>
    </row>
    <row r="682" spans="1:13" x14ac:dyDescent="0.2">
      <c r="A682" s="844" t="s">
        <v>756</v>
      </c>
      <c r="B682" s="249">
        <v>0</v>
      </c>
      <c r="C682" s="843">
        <v>0</v>
      </c>
      <c r="D682" s="842">
        <v>0</v>
      </c>
      <c r="E682" s="249">
        <v>0</v>
      </c>
      <c r="F682" s="843">
        <v>0</v>
      </c>
      <c r="G682" s="842">
        <v>0</v>
      </c>
      <c r="H682" s="249">
        <v>0</v>
      </c>
      <c r="I682" s="843">
        <v>0</v>
      </c>
      <c r="J682" s="842">
        <v>0</v>
      </c>
      <c r="K682" s="249">
        <v>0</v>
      </c>
      <c r="L682" s="841">
        <v>0</v>
      </c>
      <c r="M682" s="840">
        <v>0</v>
      </c>
    </row>
    <row r="683" spans="1:13" x14ac:dyDescent="0.2">
      <c r="A683" s="844" t="s">
        <v>755</v>
      </c>
      <c r="B683" s="249">
        <v>5</v>
      </c>
      <c r="C683" s="843">
        <v>3</v>
      </c>
      <c r="D683" s="842">
        <v>2</v>
      </c>
      <c r="E683" s="249">
        <v>6</v>
      </c>
      <c r="F683" s="843">
        <v>3</v>
      </c>
      <c r="G683" s="842">
        <v>3</v>
      </c>
      <c r="H683" s="249">
        <v>6</v>
      </c>
      <c r="I683" s="843">
        <v>3</v>
      </c>
      <c r="J683" s="842">
        <v>3</v>
      </c>
      <c r="K683" s="249">
        <v>8</v>
      </c>
      <c r="L683" s="841">
        <v>3.74</v>
      </c>
      <c r="M683" s="840">
        <v>45.604278074866301</v>
      </c>
    </row>
    <row r="684" spans="1:13" x14ac:dyDescent="0.2">
      <c r="A684" s="844" t="s">
        <v>754</v>
      </c>
      <c r="B684" s="249">
        <v>2</v>
      </c>
      <c r="C684" s="843">
        <v>0</v>
      </c>
      <c r="D684" s="842">
        <v>2</v>
      </c>
      <c r="E684" s="249">
        <v>2</v>
      </c>
      <c r="F684" s="843">
        <v>0</v>
      </c>
      <c r="G684" s="842">
        <v>2</v>
      </c>
      <c r="H684" s="249">
        <v>2</v>
      </c>
      <c r="I684" s="843">
        <v>0</v>
      </c>
      <c r="J684" s="842">
        <v>2</v>
      </c>
      <c r="K684" s="249">
        <v>2</v>
      </c>
      <c r="L684" s="841">
        <v>0.26</v>
      </c>
      <c r="M684" s="840">
        <v>55</v>
      </c>
    </row>
    <row r="685" spans="1:13" x14ac:dyDescent="0.2">
      <c r="A685" s="844" t="s">
        <v>753</v>
      </c>
      <c r="B685" s="249">
        <v>7</v>
      </c>
      <c r="C685" s="843">
        <v>4</v>
      </c>
      <c r="D685" s="842">
        <v>3</v>
      </c>
      <c r="E685" s="249">
        <v>7</v>
      </c>
      <c r="F685" s="843">
        <v>4</v>
      </c>
      <c r="G685" s="842">
        <v>3</v>
      </c>
      <c r="H685" s="249">
        <v>11</v>
      </c>
      <c r="I685" s="843">
        <v>7</v>
      </c>
      <c r="J685" s="842">
        <v>4</v>
      </c>
      <c r="K685" s="249">
        <v>7</v>
      </c>
      <c r="L685" s="841">
        <v>5.39</v>
      </c>
      <c r="M685" s="840">
        <v>60.930426716141</v>
      </c>
    </row>
    <row r="686" spans="1:13" x14ac:dyDescent="0.2">
      <c r="A686" s="844" t="s">
        <v>752</v>
      </c>
      <c r="B686" s="249">
        <v>1</v>
      </c>
      <c r="C686" s="843">
        <v>0</v>
      </c>
      <c r="D686" s="842">
        <v>1</v>
      </c>
      <c r="E686" s="249">
        <v>1</v>
      </c>
      <c r="F686" s="843">
        <v>0</v>
      </c>
      <c r="G686" s="842">
        <v>1</v>
      </c>
      <c r="H686" s="249">
        <v>1</v>
      </c>
      <c r="I686" s="843">
        <v>0</v>
      </c>
      <c r="J686" s="842">
        <v>1</v>
      </c>
      <c r="K686" s="249">
        <v>2</v>
      </c>
      <c r="L686" s="841">
        <v>1.07</v>
      </c>
      <c r="M686" s="840">
        <v>43.266355140186903</v>
      </c>
    </row>
    <row r="687" spans="1:13" x14ac:dyDescent="0.2">
      <c r="A687" s="844" t="s">
        <v>751</v>
      </c>
      <c r="B687" s="249">
        <v>4</v>
      </c>
      <c r="C687" s="843">
        <v>1</v>
      </c>
      <c r="D687" s="842">
        <v>3</v>
      </c>
      <c r="E687" s="249">
        <v>4</v>
      </c>
      <c r="F687" s="843">
        <v>1</v>
      </c>
      <c r="G687" s="842">
        <v>3</v>
      </c>
      <c r="H687" s="249">
        <v>4</v>
      </c>
      <c r="I687" s="843">
        <v>1</v>
      </c>
      <c r="J687" s="842">
        <v>3</v>
      </c>
      <c r="K687" s="249">
        <v>2</v>
      </c>
      <c r="L687" s="841">
        <v>0.47</v>
      </c>
      <c r="M687" s="840">
        <v>45.776595744680897</v>
      </c>
    </row>
    <row r="688" spans="1:13" x14ac:dyDescent="0.2">
      <c r="A688" s="844" t="s">
        <v>750</v>
      </c>
      <c r="B688" s="249">
        <v>1</v>
      </c>
      <c r="C688" s="843">
        <v>1</v>
      </c>
      <c r="D688" s="842">
        <v>0</v>
      </c>
      <c r="E688" s="249">
        <v>1</v>
      </c>
      <c r="F688" s="843">
        <v>1</v>
      </c>
      <c r="G688" s="842">
        <v>0</v>
      </c>
      <c r="H688" s="249">
        <v>1</v>
      </c>
      <c r="I688" s="843">
        <v>1</v>
      </c>
      <c r="J688" s="842">
        <v>0</v>
      </c>
      <c r="K688" s="249">
        <v>1</v>
      </c>
      <c r="L688" s="841">
        <v>0.6</v>
      </c>
      <c r="M688" s="840">
        <v>44.5</v>
      </c>
    </row>
    <row r="689" spans="1:13" x14ac:dyDescent="0.2">
      <c r="A689" s="844" t="s">
        <v>749</v>
      </c>
      <c r="B689" s="249">
        <v>5</v>
      </c>
      <c r="C689" s="843">
        <v>2</v>
      </c>
      <c r="D689" s="842">
        <v>3</v>
      </c>
      <c r="E689" s="249">
        <v>5</v>
      </c>
      <c r="F689" s="843">
        <v>2</v>
      </c>
      <c r="G689" s="842">
        <v>3</v>
      </c>
      <c r="H689" s="249">
        <v>5</v>
      </c>
      <c r="I689" s="843">
        <v>2</v>
      </c>
      <c r="J689" s="842">
        <v>3</v>
      </c>
      <c r="K689" s="249">
        <v>10</v>
      </c>
      <c r="L689" s="841">
        <v>3.68</v>
      </c>
      <c r="M689" s="840">
        <v>55.605978260869598</v>
      </c>
    </row>
    <row r="690" spans="1:13" x14ac:dyDescent="0.2">
      <c r="A690" s="844" t="s">
        <v>748</v>
      </c>
      <c r="B690" s="249">
        <v>5</v>
      </c>
      <c r="C690" s="843">
        <v>1</v>
      </c>
      <c r="D690" s="842">
        <v>4</v>
      </c>
      <c r="E690" s="249">
        <v>5</v>
      </c>
      <c r="F690" s="843">
        <v>1</v>
      </c>
      <c r="G690" s="842">
        <v>4</v>
      </c>
      <c r="H690" s="249">
        <v>5</v>
      </c>
      <c r="I690" s="843">
        <v>1</v>
      </c>
      <c r="J690" s="842">
        <v>4</v>
      </c>
      <c r="K690" s="249">
        <v>10</v>
      </c>
      <c r="L690" s="841">
        <v>2.7</v>
      </c>
      <c r="M690" s="840">
        <v>46.207407407407402</v>
      </c>
    </row>
    <row r="691" spans="1:13" ht="13.5" thickBot="1" x14ac:dyDescent="0.25">
      <c r="A691" s="839" t="s">
        <v>747</v>
      </c>
      <c r="B691" s="836">
        <v>2</v>
      </c>
      <c r="C691" s="838">
        <v>0</v>
      </c>
      <c r="D691" s="837">
        <v>2</v>
      </c>
      <c r="E691" s="836">
        <v>2</v>
      </c>
      <c r="F691" s="838">
        <v>0</v>
      </c>
      <c r="G691" s="837">
        <v>2</v>
      </c>
      <c r="H691" s="836">
        <v>2</v>
      </c>
      <c r="I691" s="838">
        <v>0</v>
      </c>
      <c r="J691" s="837">
        <v>2</v>
      </c>
      <c r="K691" s="836">
        <v>4</v>
      </c>
      <c r="L691" s="835">
        <v>0.56000000000000005</v>
      </c>
      <c r="M691" s="834">
        <v>57.964285714285701</v>
      </c>
    </row>
    <row r="692" spans="1:13" ht="13.5" thickBot="1" x14ac:dyDescent="0.25">
      <c r="A692" s="245" t="s">
        <v>746</v>
      </c>
      <c r="B692" s="243">
        <v>47</v>
      </c>
      <c r="C692" s="833">
        <v>17</v>
      </c>
      <c r="D692" s="244">
        <v>30</v>
      </c>
      <c r="E692" s="243">
        <v>48</v>
      </c>
      <c r="F692" s="833">
        <v>17</v>
      </c>
      <c r="G692" s="244">
        <v>31</v>
      </c>
      <c r="H692" s="243">
        <v>52</v>
      </c>
      <c r="I692" s="833">
        <v>20</v>
      </c>
      <c r="J692" s="244">
        <v>32</v>
      </c>
      <c r="K692" s="243">
        <v>75</v>
      </c>
      <c r="L692" s="832">
        <v>28.23</v>
      </c>
      <c r="M692" s="242">
        <v>50.955543747786002</v>
      </c>
    </row>
    <row r="694" spans="1:13" ht="13.5" thickBot="1" x14ac:dyDescent="0.25">
      <c r="A694" s="261" t="s">
        <v>1216</v>
      </c>
      <c r="B694" s="261"/>
    </row>
    <row r="695" spans="1:13" x14ac:dyDescent="0.2">
      <c r="A695" s="1243" t="s">
        <v>764</v>
      </c>
      <c r="B695" s="1245" t="s">
        <v>1188</v>
      </c>
      <c r="C695" s="1246"/>
      <c r="D695" s="1247"/>
      <c r="E695" s="1245" t="s">
        <v>1187</v>
      </c>
      <c r="F695" s="1246"/>
      <c r="G695" s="1247"/>
      <c r="H695" s="1245" t="s">
        <v>1186</v>
      </c>
      <c r="I695" s="1246"/>
      <c r="J695" s="1247"/>
      <c r="K695" s="1248" t="s">
        <v>1193</v>
      </c>
      <c r="L695" s="1249"/>
      <c r="M695" s="1250"/>
    </row>
    <row r="696" spans="1:13" ht="26.25" thickBot="1" x14ac:dyDescent="0.25">
      <c r="A696" s="1244"/>
      <c r="B696" s="260" t="s">
        <v>746</v>
      </c>
      <c r="C696" s="813" t="s">
        <v>1853</v>
      </c>
      <c r="D696" s="259" t="s">
        <v>1081</v>
      </c>
      <c r="E696" s="260" t="s">
        <v>746</v>
      </c>
      <c r="F696" s="813" t="s">
        <v>1853</v>
      </c>
      <c r="G696" s="259" t="s">
        <v>1081</v>
      </c>
      <c r="H696" s="260" t="s">
        <v>746</v>
      </c>
      <c r="I696" s="813" t="s">
        <v>1853</v>
      </c>
      <c r="J696" s="259" t="s">
        <v>1081</v>
      </c>
      <c r="K696" s="850" t="s">
        <v>687</v>
      </c>
      <c r="L696" s="849" t="s">
        <v>1192</v>
      </c>
      <c r="M696" s="848" t="s">
        <v>1191</v>
      </c>
    </row>
    <row r="697" spans="1:13" x14ac:dyDescent="0.2">
      <c r="A697" s="258" t="s">
        <v>760</v>
      </c>
      <c r="B697" s="257">
        <v>4</v>
      </c>
      <c r="C697" s="256">
        <v>0</v>
      </c>
      <c r="D697" s="255">
        <v>4</v>
      </c>
      <c r="E697" s="257">
        <v>4</v>
      </c>
      <c r="F697" s="256">
        <v>0</v>
      </c>
      <c r="G697" s="255">
        <v>4</v>
      </c>
      <c r="H697" s="257">
        <v>9</v>
      </c>
      <c r="I697" s="256">
        <v>0</v>
      </c>
      <c r="J697" s="255">
        <v>9</v>
      </c>
      <c r="K697" s="847">
        <v>20</v>
      </c>
      <c r="L697" s="846">
        <v>6.78</v>
      </c>
      <c r="M697" s="845">
        <v>52.290560471976399</v>
      </c>
    </row>
    <row r="698" spans="1:13" x14ac:dyDescent="0.2">
      <c r="A698" s="844" t="s">
        <v>759</v>
      </c>
      <c r="B698" s="249">
        <v>0</v>
      </c>
      <c r="C698" s="843">
        <v>0</v>
      </c>
      <c r="D698" s="842">
        <v>0</v>
      </c>
      <c r="E698" s="249">
        <v>0</v>
      </c>
      <c r="F698" s="843">
        <v>0</v>
      </c>
      <c r="G698" s="842">
        <v>0</v>
      </c>
      <c r="H698" s="249">
        <v>0</v>
      </c>
      <c r="I698" s="843">
        <v>0</v>
      </c>
      <c r="J698" s="842">
        <v>0</v>
      </c>
      <c r="K698" s="249">
        <v>0</v>
      </c>
      <c r="L698" s="841">
        <v>0</v>
      </c>
      <c r="M698" s="840">
        <v>0</v>
      </c>
    </row>
    <row r="699" spans="1:13" x14ac:dyDescent="0.2">
      <c r="A699" s="844" t="s">
        <v>758</v>
      </c>
      <c r="B699" s="249">
        <v>1</v>
      </c>
      <c r="C699" s="843">
        <v>0</v>
      </c>
      <c r="D699" s="842">
        <v>1</v>
      </c>
      <c r="E699" s="249">
        <v>1</v>
      </c>
      <c r="F699" s="843">
        <v>0</v>
      </c>
      <c r="G699" s="842">
        <v>1</v>
      </c>
      <c r="H699" s="249">
        <v>2</v>
      </c>
      <c r="I699" s="843">
        <v>0</v>
      </c>
      <c r="J699" s="842">
        <v>2</v>
      </c>
      <c r="K699" s="249">
        <v>4</v>
      </c>
      <c r="L699" s="841">
        <v>1.67</v>
      </c>
      <c r="M699" s="840">
        <v>38.877245508982</v>
      </c>
    </row>
    <row r="700" spans="1:13" x14ac:dyDescent="0.2">
      <c r="A700" s="844" t="s">
        <v>757</v>
      </c>
      <c r="B700" s="249">
        <v>1</v>
      </c>
      <c r="C700" s="843">
        <v>0</v>
      </c>
      <c r="D700" s="842">
        <v>1</v>
      </c>
      <c r="E700" s="249">
        <v>1</v>
      </c>
      <c r="F700" s="843">
        <v>0</v>
      </c>
      <c r="G700" s="842">
        <v>1</v>
      </c>
      <c r="H700" s="249">
        <v>1</v>
      </c>
      <c r="I700" s="843">
        <v>0</v>
      </c>
      <c r="J700" s="842">
        <v>1</v>
      </c>
      <c r="K700" s="249">
        <v>0</v>
      </c>
      <c r="L700" s="841">
        <v>0</v>
      </c>
      <c r="M700" s="840">
        <v>0</v>
      </c>
    </row>
    <row r="701" spans="1:13" x14ac:dyDescent="0.2">
      <c r="A701" s="844" t="s">
        <v>756</v>
      </c>
      <c r="B701" s="249">
        <v>0</v>
      </c>
      <c r="C701" s="843">
        <v>0</v>
      </c>
      <c r="D701" s="842">
        <v>0</v>
      </c>
      <c r="E701" s="249">
        <v>0</v>
      </c>
      <c r="F701" s="843">
        <v>0</v>
      </c>
      <c r="G701" s="842">
        <v>0</v>
      </c>
      <c r="H701" s="249">
        <v>0</v>
      </c>
      <c r="I701" s="843">
        <v>0</v>
      </c>
      <c r="J701" s="842">
        <v>0</v>
      </c>
      <c r="K701" s="249">
        <v>0</v>
      </c>
      <c r="L701" s="841">
        <v>0</v>
      </c>
      <c r="M701" s="840">
        <v>0</v>
      </c>
    </row>
    <row r="702" spans="1:13" x14ac:dyDescent="0.2">
      <c r="A702" s="844" t="s">
        <v>755</v>
      </c>
      <c r="B702" s="249">
        <v>0</v>
      </c>
      <c r="C702" s="843">
        <v>0</v>
      </c>
      <c r="D702" s="842">
        <v>0</v>
      </c>
      <c r="E702" s="249">
        <v>0</v>
      </c>
      <c r="F702" s="843">
        <v>0</v>
      </c>
      <c r="G702" s="842">
        <v>0</v>
      </c>
      <c r="H702" s="249">
        <v>0</v>
      </c>
      <c r="I702" s="843">
        <v>0</v>
      </c>
      <c r="J702" s="842">
        <v>0</v>
      </c>
      <c r="K702" s="249">
        <v>0</v>
      </c>
      <c r="L702" s="841">
        <v>0</v>
      </c>
      <c r="M702" s="840">
        <v>0</v>
      </c>
    </row>
    <row r="703" spans="1:13" x14ac:dyDescent="0.2">
      <c r="A703" s="844" t="s">
        <v>754</v>
      </c>
      <c r="B703" s="249">
        <v>0</v>
      </c>
      <c r="C703" s="843">
        <v>0</v>
      </c>
      <c r="D703" s="842">
        <v>0</v>
      </c>
      <c r="E703" s="249">
        <v>0</v>
      </c>
      <c r="F703" s="843">
        <v>0</v>
      </c>
      <c r="G703" s="842">
        <v>0</v>
      </c>
      <c r="H703" s="249">
        <v>0</v>
      </c>
      <c r="I703" s="843">
        <v>0</v>
      </c>
      <c r="J703" s="842">
        <v>0</v>
      </c>
      <c r="K703" s="249">
        <v>0</v>
      </c>
      <c r="L703" s="841">
        <v>0</v>
      </c>
      <c r="M703" s="840">
        <v>0</v>
      </c>
    </row>
    <row r="704" spans="1:13" x14ac:dyDescent="0.2">
      <c r="A704" s="844" t="s">
        <v>753</v>
      </c>
      <c r="B704" s="249">
        <v>1</v>
      </c>
      <c r="C704" s="843">
        <v>0</v>
      </c>
      <c r="D704" s="842">
        <v>1</v>
      </c>
      <c r="E704" s="249">
        <v>1</v>
      </c>
      <c r="F704" s="843">
        <v>0</v>
      </c>
      <c r="G704" s="842">
        <v>1</v>
      </c>
      <c r="H704" s="249">
        <v>1</v>
      </c>
      <c r="I704" s="843">
        <v>0</v>
      </c>
      <c r="J704" s="842">
        <v>1</v>
      </c>
      <c r="K704" s="249">
        <v>0</v>
      </c>
      <c r="L704" s="841">
        <v>0</v>
      </c>
      <c r="M704" s="840">
        <v>0</v>
      </c>
    </row>
    <row r="705" spans="1:13" x14ac:dyDescent="0.2">
      <c r="A705" s="844" t="s">
        <v>752</v>
      </c>
      <c r="B705" s="249">
        <v>0</v>
      </c>
      <c r="C705" s="843">
        <v>0</v>
      </c>
      <c r="D705" s="842">
        <v>0</v>
      </c>
      <c r="E705" s="249">
        <v>0</v>
      </c>
      <c r="F705" s="843">
        <v>0</v>
      </c>
      <c r="G705" s="842">
        <v>0</v>
      </c>
      <c r="H705" s="249">
        <v>0</v>
      </c>
      <c r="I705" s="843">
        <v>0</v>
      </c>
      <c r="J705" s="842">
        <v>0</v>
      </c>
      <c r="K705" s="249">
        <v>0</v>
      </c>
      <c r="L705" s="841">
        <v>0</v>
      </c>
      <c r="M705" s="840">
        <v>0</v>
      </c>
    </row>
    <row r="706" spans="1:13" x14ac:dyDescent="0.2">
      <c r="A706" s="844" t="s">
        <v>751</v>
      </c>
      <c r="B706" s="249">
        <v>0</v>
      </c>
      <c r="C706" s="843">
        <v>0</v>
      </c>
      <c r="D706" s="842">
        <v>0</v>
      </c>
      <c r="E706" s="249">
        <v>0</v>
      </c>
      <c r="F706" s="843">
        <v>0</v>
      </c>
      <c r="G706" s="842">
        <v>0</v>
      </c>
      <c r="H706" s="249">
        <v>0</v>
      </c>
      <c r="I706" s="843">
        <v>0</v>
      </c>
      <c r="J706" s="842">
        <v>0</v>
      </c>
      <c r="K706" s="249">
        <v>0</v>
      </c>
      <c r="L706" s="841">
        <v>0</v>
      </c>
      <c r="M706" s="840">
        <v>0</v>
      </c>
    </row>
    <row r="707" spans="1:13" x14ac:dyDescent="0.2">
      <c r="A707" s="844" t="s">
        <v>750</v>
      </c>
      <c r="B707" s="249">
        <v>0</v>
      </c>
      <c r="C707" s="843">
        <v>0</v>
      </c>
      <c r="D707" s="842">
        <v>0</v>
      </c>
      <c r="E707" s="249">
        <v>0</v>
      </c>
      <c r="F707" s="843">
        <v>0</v>
      </c>
      <c r="G707" s="842">
        <v>0</v>
      </c>
      <c r="H707" s="249">
        <v>0</v>
      </c>
      <c r="I707" s="843">
        <v>0</v>
      </c>
      <c r="J707" s="842">
        <v>0</v>
      </c>
      <c r="K707" s="249">
        <v>0</v>
      </c>
      <c r="L707" s="841">
        <v>0</v>
      </c>
      <c r="M707" s="840">
        <v>0</v>
      </c>
    </row>
    <row r="708" spans="1:13" x14ac:dyDescent="0.2">
      <c r="A708" s="844" t="s">
        <v>749</v>
      </c>
      <c r="B708" s="249">
        <v>1</v>
      </c>
      <c r="C708" s="843">
        <v>0</v>
      </c>
      <c r="D708" s="842">
        <v>1</v>
      </c>
      <c r="E708" s="249">
        <v>1</v>
      </c>
      <c r="F708" s="843">
        <v>0</v>
      </c>
      <c r="G708" s="842">
        <v>1</v>
      </c>
      <c r="H708" s="249">
        <v>2</v>
      </c>
      <c r="I708" s="843">
        <v>0</v>
      </c>
      <c r="J708" s="842">
        <v>2</v>
      </c>
      <c r="K708" s="249">
        <v>5</v>
      </c>
      <c r="L708" s="841">
        <v>2.65</v>
      </c>
      <c r="M708" s="840">
        <v>46.7</v>
      </c>
    </row>
    <row r="709" spans="1:13" x14ac:dyDescent="0.2">
      <c r="A709" s="844" t="s">
        <v>748</v>
      </c>
      <c r="B709" s="249">
        <v>2</v>
      </c>
      <c r="C709" s="843">
        <v>0</v>
      </c>
      <c r="D709" s="842">
        <v>2</v>
      </c>
      <c r="E709" s="249">
        <v>2</v>
      </c>
      <c r="F709" s="843">
        <v>0</v>
      </c>
      <c r="G709" s="842">
        <v>2</v>
      </c>
      <c r="H709" s="249">
        <v>2</v>
      </c>
      <c r="I709" s="843">
        <v>0</v>
      </c>
      <c r="J709" s="842">
        <v>2</v>
      </c>
      <c r="K709" s="249">
        <v>1</v>
      </c>
      <c r="L709" s="841">
        <v>1</v>
      </c>
      <c r="M709" s="840">
        <v>49.5</v>
      </c>
    </row>
    <row r="710" spans="1:13" ht="13.5" thickBot="1" x14ac:dyDescent="0.25">
      <c r="A710" s="839" t="s">
        <v>747</v>
      </c>
      <c r="B710" s="836">
        <v>0</v>
      </c>
      <c r="C710" s="838">
        <v>0</v>
      </c>
      <c r="D710" s="837">
        <v>0</v>
      </c>
      <c r="E710" s="836">
        <v>0</v>
      </c>
      <c r="F710" s="838">
        <v>0</v>
      </c>
      <c r="G710" s="837">
        <v>0</v>
      </c>
      <c r="H710" s="836">
        <v>0</v>
      </c>
      <c r="I710" s="838">
        <v>0</v>
      </c>
      <c r="J710" s="837">
        <v>0</v>
      </c>
      <c r="K710" s="836">
        <v>0</v>
      </c>
      <c r="L710" s="835">
        <v>0</v>
      </c>
      <c r="M710" s="834">
        <v>0</v>
      </c>
    </row>
    <row r="711" spans="1:13" ht="13.5" thickBot="1" x14ac:dyDescent="0.25">
      <c r="A711" s="245" t="s">
        <v>746</v>
      </c>
      <c r="B711" s="243">
        <v>10</v>
      </c>
      <c r="C711" s="833">
        <v>0</v>
      </c>
      <c r="D711" s="244">
        <v>10</v>
      </c>
      <c r="E711" s="243">
        <v>10</v>
      </c>
      <c r="F711" s="833">
        <v>0</v>
      </c>
      <c r="G711" s="244">
        <v>10</v>
      </c>
      <c r="H711" s="243">
        <v>17</v>
      </c>
      <c r="I711" s="833">
        <v>0</v>
      </c>
      <c r="J711" s="244">
        <v>17</v>
      </c>
      <c r="K711" s="243">
        <v>30</v>
      </c>
      <c r="L711" s="832">
        <v>12.1</v>
      </c>
      <c r="M711" s="242">
        <v>48.984297520661201</v>
      </c>
    </row>
    <row r="713" spans="1:13" ht="13.5" thickBot="1" x14ac:dyDescent="0.25">
      <c r="A713" s="261" t="s">
        <v>1215</v>
      </c>
      <c r="B713" s="261"/>
    </row>
    <row r="714" spans="1:13" x14ac:dyDescent="0.2">
      <c r="A714" s="1243" t="s">
        <v>764</v>
      </c>
      <c r="B714" s="1245" t="s">
        <v>1188</v>
      </c>
      <c r="C714" s="1246"/>
      <c r="D714" s="1247"/>
      <c r="E714" s="1245" t="s">
        <v>1187</v>
      </c>
      <c r="F714" s="1246"/>
      <c r="G714" s="1247"/>
      <c r="H714" s="1245" t="s">
        <v>1186</v>
      </c>
      <c r="I714" s="1246"/>
      <c r="J714" s="1247"/>
      <c r="K714" s="1248" t="s">
        <v>1193</v>
      </c>
      <c r="L714" s="1249"/>
      <c r="M714" s="1250"/>
    </row>
    <row r="715" spans="1:13" ht="26.25" thickBot="1" x14ac:dyDescent="0.25">
      <c r="A715" s="1244"/>
      <c r="B715" s="260" t="s">
        <v>746</v>
      </c>
      <c r="C715" s="813" t="s">
        <v>1853</v>
      </c>
      <c r="D715" s="259" t="s">
        <v>1081</v>
      </c>
      <c r="E715" s="260" t="s">
        <v>746</v>
      </c>
      <c r="F715" s="813" t="s">
        <v>1853</v>
      </c>
      <c r="G715" s="259" t="s">
        <v>1081</v>
      </c>
      <c r="H715" s="260" t="s">
        <v>746</v>
      </c>
      <c r="I715" s="813" t="s">
        <v>1853</v>
      </c>
      <c r="J715" s="259" t="s">
        <v>1081</v>
      </c>
      <c r="K715" s="850" t="s">
        <v>687</v>
      </c>
      <c r="L715" s="849" t="s">
        <v>1192</v>
      </c>
      <c r="M715" s="848" t="s">
        <v>1191</v>
      </c>
    </row>
    <row r="716" spans="1:13" x14ac:dyDescent="0.2">
      <c r="A716" s="258" t="s">
        <v>760</v>
      </c>
      <c r="B716" s="257">
        <v>5</v>
      </c>
      <c r="C716" s="256">
        <v>0</v>
      </c>
      <c r="D716" s="255">
        <v>5</v>
      </c>
      <c r="E716" s="257">
        <v>5</v>
      </c>
      <c r="F716" s="256">
        <v>0</v>
      </c>
      <c r="G716" s="255">
        <v>5</v>
      </c>
      <c r="H716" s="257">
        <v>8</v>
      </c>
      <c r="I716" s="256">
        <v>0</v>
      </c>
      <c r="J716" s="255">
        <v>8</v>
      </c>
      <c r="K716" s="847">
        <v>39</v>
      </c>
      <c r="L716" s="846">
        <v>8.7899999999999991</v>
      </c>
      <c r="M716" s="845">
        <v>47.333902161547201</v>
      </c>
    </row>
    <row r="717" spans="1:13" x14ac:dyDescent="0.2">
      <c r="A717" s="844" t="s">
        <v>759</v>
      </c>
      <c r="B717" s="249">
        <v>1</v>
      </c>
      <c r="C717" s="843">
        <v>1</v>
      </c>
      <c r="D717" s="842">
        <v>0</v>
      </c>
      <c r="E717" s="249">
        <v>1</v>
      </c>
      <c r="F717" s="843">
        <v>1</v>
      </c>
      <c r="G717" s="842">
        <v>0</v>
      </c>
      <c r="H717" s="249">
        <v>1</v>
      </c>
      <c r="I717" s="843">
        <v>1</v>
      </c>
      <c r="J717" s="842">
        <v>0</v>
      </c>
      <c r="K717" s="249">
        <v>2</v>
      </c>
      <c r="L717" s="841">
        <v>0.2</v>
      </c>
      <c r="M717" s="840">
        <v>66.5</v>
      </c>
    </row>
    <row r="718" spans="1:13" x14ac:dyDescent="0.2">
      <c r="A718" s="844" t="s">
        <v>758</v>
      </c>
      <c r="B718" s="249">
        <v>1</v>
      </c>
      <c r="C718" s="843">
        <v>0</v>
      </c>
      <c r="D718" s="842">
        <v>1</v>
      </c>
      <c r="E718" s="249">
        <v>1</v>
      </c>
      <c r="F718" s="843">
        <v>0</v>
      </c>
      <c r="G718" s="842">
        <v>1</v>
      </c>
      <c r="H718" s="249">
        <v>2</v>
      </c>
      <c r="I718" s="843">
        <v>0</v>
      </c>
      <c r="J718" s="842">
        <v>2</v>
      </c>
      <c r="K718" s="249">
        <v>3</v>
      </c>
      <c r="L718" s="841">
        <v>1.8</v>
      </c>
      <c r="M718" s="840">
        <v>34.355555555555597</v>
      </c>
    </row>
    <row r="719" spans="1:13" x14ac:dyDescent="0.2">
      <c r="A719" s="844" t="s">
        <v>757</v>
      </c>
      <c r="B719" s="249">
        <v>1</v>
      </c>
      <c r="C719" s="843">
        <v>0</v>
      </c>
      <c r="D719" s="842">
        <v>1</v>
      </c>
      <c r="E719" s="249">
        <v>1</v>
      </c>
      <c r="F719" s="843">
        <v>0</v>
      </c>
      <c r="G719" s="842">
        <v>1</v>
      </c>
      <c r="H719" s="249">
        <v>1</v>
      </c>
      <c r="I719" s="843">
        <v>0</v>
      </c>
      <c r="J719" s="842">
        <v>1</v>
      </c>
      <c r="K719" s="249">
        <v>0</v>
      </c>
      <c r="L719" s="841">
        <v>0</v>
      </c>
      <c r="M719" s="840">
        <v>0</v>
      </c>
    </row>
    <row r="720" spans="1:13" x14ac:dyDescent="0.2">
      <c r="A720" s="844" t="s">
        <v>756</v>
      </c>
      <c r="B720" s="249">
        <v>0</v>
      </c>
      <c r="C720" s="843">
        <v>0</v>
      </c>
      <c r="D720" s="842">
        <v>0</v>
      </c>
      <c r="E720" s="249">
        <v>0</v>
      </c>
      <c r="F720" s="843">
        <v>0</v>
      </c>
      <c r="G720" s="842">
        <v>0</v>
      </c>
      <c r="H720" s="249">
        <v>0</v>
      </c>
      <c r="I720" s="843">
        <v>0</v>
      </c>
      <c r="J720" s="842">
        <v>0</v>
      </c>
      <c r="K720" s="249">
        <v>0</v>
      </c>
      <c r="L720" s="841">
        <v>0</v>
      </c>
      <c r="M720" s="840">
        <v>0</v>
      </c>
    </row>
    <row r="721" spans="1:13" x14ac:dyDescent="0.2">
      <c r="A721" s="844" t="s">
        <v>755</v>
      </c>
      <c r="B721" s="249">
        <v>1</v>
      </c>
      <c r="C721" s="843">
        <v>0</v>
      </c>
      <c r="D721" s="842">
        <v>1</v>
      </c>
      <c r="E721" s="249">
        <v>1</v>
      </c>
      <c r="F721" s="843">
        <v>0</v>
      </c>
      <c r="G721" s="842">
        <v>1</v>
      </c>
      <c r="H721" s="249">
        <v>3</v>
      </c>
      <c r="I721" s="843">
        <v>0</v>
      </c>
      <c r="J721" s="842">
        <v>3</v>
      </c>
      <c r="K721" s="249">
        <v>8</v>
      </c>
      <c r="L721" s="841">
        <v>1.92</v>
      </c>
      <c r="M721" s="840">
        <v>37.2395833333333</v>
      </c>
    </row>
    <row r="722" spans="1:13" x14ac:dyDescent="0.2">
      <c r="A722" s="844" t="s">
        <v>754</v>
      </c>
      <c r="B722" s="249">
        <v>1</v>
      </c>
      <c r="C722" s="843">
        <v>0</v>
      </c>
      <c r="D722" s="842">
        <v>1</v>
      </c>
      <c r="E722" s="249">
        <v>1</v>
      </c>
      <c r="F722" s="843">
        <v>0</v>
      </c>
      <c r="G722" s="842">
        <v>1</v>
      </c>
      <c r="H722" s="249">
        <v>1</v>
      </c>
      <c r="I722" s="843">
        <v>0</v>
      </c>
      <c r="J722" s="842">
        <v>1</v>
      </c>
      <c r="K722" s="249">
        <v>0</v>
      </c>
      <c r="L722" s="841">
        <v>0</v>
      </c>
      <c r="M722" s="840">
        <v>0</v>
      </c>
    </row>
    <row r="723" spans="1:13" x14ac:dyDescent="0.2">
      <c r="A723" s="844" t="s">
        <v>753</v>
      </c>
      <c r="B723" s="249">
        <v>1</v>
      </c>
      <c r="C723" s="843">
        <v>0</v>
      </c>
      <c r="D723" s="842">
        <v>1</v>
      </c>
      <c r="E723" s="249">
        <v>1</v>
      </c>
      <c r="F723" s="843">
        <v>0</v>
      </c>
      <c r="G723" s="842">
        <v>1</v>
      </c>
      <c r="H723" s="249">
        <v>2</v>
      </c>
      <c r="I723" s="843">
        <v>0</v>
      </c>
      <c r="J723" s="842">
        <v>2</v>
      </c>
      <c r="K723" s="249">
        <v>0</v>
      </c>
      <c r="L723" s="841">
        <v>0</v>
      </c>
      <c r="M723" s="840">
        <v>0</v>
      </c>
    </row>
    <row r="724" spans="1:13" x14ac:dyDescent="0.2">
      <c r="A724" s="844" t="s">
        <v>752</v>
      </c>
      <c r="B724" s="249">
        <v>1</v>
      </c>
      <c r="C724" s="843">
        <v>0</v>
      </c>
      <c r="D724" s="842">
        <v>1</v>
      </c>
      <c r="E724" s="249">
        <v>1</v>
      </c>
      <c r="F724" s="843">
        <v>0</v>
      </c>
      <c r="G724" s="842">
        <v>1</v>
      </c>
      <c r="H724" s="249">
        <v>2</v>
      </c>
      <c r="I724" s="843">
        <v>0</v>
      </c>
      <c r="J724" s="842">
        <v>2</v>
      </c>
      <c r="K724" s="249">
        <v>0</v>
      </c>
      <c r="L724" s="841">
        <v>0</v>
      </c>
      <c r="M724" s="840">
        <v>0</v>
      </c>
    </row>
    <row r="725" spans="1:13" x14ac:dyDescent="0.2">
      <c r="A725" s="844" t="s">
        <v>751</v>
      </c>
      <c r="B725" s="249">
        <v>0</v>
      </c>
      <c r="C725" s="843">
        <v>0</v>
      </c>
      <c r="D725" s="842">
        <v>0</v>
      </c>
      <c r="E725" s="249">
        <v>0</v>
      </c>
      <c r="F725" s="843">
        <v>0</v>
      </c>
      <c r="G725" s="842">
        <v>0</v>
      </c>
      <c r="H725" s="249">
        <v>0</v>
      </c>
      <c r="I725" s="843">
        <v>0</v>
      </c>
      <c r="J725" s="842">
        <v>0</v>
      </c>
      <c r="K725" s="249">
        <v>0</v>
      </c>
      <c r="L725" s="841">
        <v>0</v>
      </c>
      <c r="M725" s="840">
        <v>0</v>
      </c>
    </row>
    <row r="726" spans="1:13" x14ac:dyDescent="0.2">
      <c r="A726" s="844" t="s">
        <v>750</v>
      </c>
      <c r="B726" s="249">
        <v>3</v>
      </c>
      <c r="C726" s="843">
        <v>0</v>
      </c>
      <c r="D726" s="842">
        <v>3</v>
      </c>
      <c r="E726" s="249">
        <v>3</v>
      </c>
      <c r="F726" s="843">
        <v>0</v>
      </c>
      <c r="G726" s="842">
        <v>3</v>
      </c>
      <c r="H726" s="249">
        <v>4</v>
      </c>
      <c r="I726" s="843">
        <v>0</v>
      </c>
      <c r="J726" s="842">
        <v>4</v>
      </c>
      <c r="K726" s="249">
        <v>18</v>
      </c>
      <c r="L726" s="841">
        <v>2.48</v>
      </c>
      <c r="M726" s="840">
        <v>45.959677419354797</v>
      </c>
    </row>
    <row r="727" spans="1:13" x14ac:dyDescent="0.2">
      <c r="A727" s="844" t="s">
        <v>749</v>
      </c>
      <c r="B727" s="249">
        <v>3</v>
      </c>
      <c r="C727" s="843">
        <v>2</v>
      </c>
      <c r="D727" s="842">
        <v>1</v>
      </c>
      <c r="E727" s="249">
        <v>3</v>
      </c>
      <c r="F727" s="843">
        <v>2</v>
      </c>
      <c r="G727" s="842">
        <v>1</v>
      </c>
      <c r="H727" s="249">
        <v>4</v>
      </c>
      <c r="I727" s="843">
        <v>2</v>
      </c>
      <c r="J727" s="842">
        <v>2</v>
      </c>
      <c r="K727" s="249">
        <v>4</v>
      </c>
      <c r="L727" s="841">
        <v>1.45</v>
      </c>
      <c r="M727" s="840">
        <v>50.741379310344797</v>
      </c>
    </row>
    <row r="728" spans="1:13" x14ac:dyDescent="0.2">
      <c r="A728" s="844" t="s">
        <v>748</v>
      </c>
      <c r="B728" s="249">
        <v>4</v>
      </c>
      <c r="C728" s="843">
        <v>2</v>
      </c>
      <c r="D728" s="842">
        <v>2</v>
      </c>
      <c r="E728" s="249">
        <v>4</v>
      </c>
      <c r="F728" s="843">
        <v>2</v>
      </c>
      <c r="G728" s="842">
        <v>2</v>
      </c>
      <c r="H728" s="249">
        <v>6</v>
      </c>
      <c r="I728" s="843">
        <v>2</v>
      </c>
      <c r="J728" s="842">
        <v>4</v>
      </c>
      <c r="K728" s="249">
        <v>13</v>
      </c>
      <c r="L728" s="841">
        <v>2.85</v>
      </c>
      <c r="M728" s="840">
        <v>44.219298245613999</v>
      </c>
    </row>
    <row r="729" spans="1:13" ht="13.5" thickBot="1" x14ac:dyDescent="0.25">
      <c r="A729" s="839" t="s">
        <v>747</v>
      </c>
      <c r="B729" s="836">
        <v>2</v>
      </c>
      <c r="C729" s="838">
        <v>1</v>
      </c>
      <c r="D729" s="837">
        <v>1</v>
      </c>
      <c r="E729" s="836">
        <v>2</v>
      </c>
      <c r="F729" s="838">
        <v>1</v>
      </c>
      <c r="G729" s="837">
        <v>1</v>
      </c>
      <c r="H729" s="836">
        <v>3</v>
      </c>
      <c r="I729" s="838">
        <v>1</v>
      </c>
      <c r="J729" s="837">
        <v>2</v>
      </c>
      <c r="K729" s="836">
        <v>8</v>
      </c>
      <c r="L729" s="835">
        <v>1.82</v>
      </c>
      <c r="M729" s="834">
        <v>48.510989010989</v>
      </c>
    </row>
    <row r="730" spans="1:13" ht="13.5" thickBot="1" x14ac:dyDescent="0.25">
      <c r="A730" s="245" t="s">
        <v>746</v>
      </c>
      <c r="B730" s="243">
        <v>24</v>
      </c>
      <c r="C730" s="833">
        <v>6</v>
      </c>
      <c r="D730" s="244">
        <v>18</v>
      </c>
      <c r="E730" s="243">
        <v>24</v>
      </c>
      <c r="F730" s="833">
        <v>6</v>
      </c>
      <c r="G730" s="244">
        <v>18</v>
      </c>
      <c r="H730" s="243">
        <v>37</v>
      </c>
      <c r="I730" s="833">
        <v>6</v>
      </c>
      <c r="J730" s="244">
        <v>31</v>
      </c>
      <c r="K730" s="243">
        <v>94</v>
      </c>
      <c r="L730" s="832">
        <v>21.31</v>
      </c>
      <c r="M730" s="242">
        <v>45.263960581886401</v>
      </c>
    </row>
    <row r="732" spans="1:13" ht="13.5" thickBot="1" x14ac:dyDescent="0.25">
      <c r="A732" s="261" t="s">
        <v>1214</v>
      </c>
      <c r="B732" s="261"/>
    </row>
    <row r="733" spans="1:13" x14ac:dyDescent="0.2">
      <c r="A733" s="1243" t="s">
        <v>764</v>
      </c>
      <c r="B733" s="1245" t="s">
        <v>1188</v>
      </c>
      <c r="C733" s="1246"/>
      <c r="D733" s="1247"/>
      <c r="E733" s="1245" t="s">
        <v>1187</v>
      </c>
      <c r="F733" s="1246"/>
      <c r="G733" s="1247"/>
      <c r="H733" s="1245" t="s">
        <v>1186</v>
      </c>
      <c r="I733" s="1246"/>
      <c r="J733" s="1247"/>
      <c r="K733" s="1248" t="s">
        <v>1193</v>
      </c>
      <c r="L733" s="1249"/>
      <c r="M733" s="1250"/>
    </row>
    <row r="734" spans="1:13" ht="26.25" thickBot="1" x14ac:dyDescent="0.25">
      <c r="A734" s="1244"/>
      <c r="B734" s="260" t="s">
        <v>746</v>
      </c>
      <c r="C734" s="813" t="s">
        <v>1853</v>
      </c>
      <c r="D734" s="259" t="s">
        <v>1081</v>
      </c>
      <c r="E734" s="260" t="s">
        <v>746</v>
      </c>
      <c r="F734" s="813" t="s">
        <v>1853</v>
      </c>
      <c r="G734" s="259" t="s">
        <v>1081</v>
      </c>
      <c r="H734" s="260" t="s">
        <v>746</v>
      </c>
      <c r="I734" s="813" t="s">
        <v>1853</v>
      </c>
      <c r="J734" s="259" t="s">
        <v>1081</v>
      </c>
      <c r="K734" s="850" t="s">
        <v>687</v>
      </c>
      <c r="L734" s="849" t="s">
        <v>1192</v>
      </c>
      <c r="M734" s="848" t="s">
        <v>1191</v>
      </c>
    </row>
    <row r="735" spans="1:13" x14ac:dyDescent="0.2">
      <c r="A735" s="258" t="s">
        <v>760</v>
      </c>
      <c r="B735" s="257">
        <v>2</v>
      </c>
      <c r="C735" s="256">
        <v>0</v>
      </c>
      <c r="D735" s="255">
        <v>2</v>
      </c>
      <c r="E735" s="257">
        <v>2</v>
      </c>
      <c r="F735" s="256">
        <v>0</v>
      </c>
      <c r="G735" s="255">
        <v>2</v>
      </c>
      <c r="H735" s="257">
        <v>3</v>
      </c>
      <c r="I735" s="256">
        <v>0</v>
      </c>
      <c r="J735" s="255">
        <v>3</v>
      </c>
      <c r="K735" s="847">
        <v>6</v>
      </c>
      <c r="L735" s="846">
        <v>1.59</v>
      </c>
      <c r="M735" s="845">
        <v>52.084905660377402</v>
      </c>
    </row>
    <row r="736" spans="1:13" x14ac:dyDescent="0.2">
      <c r="A736" s="844" t="s">
        <v>759</v>
      </c>
      <c r="B736" s="249">
        <v>0</v>
      </c>
      <c r="C736" s="843">
        <v>0</v>
      </c>
      <c r="D736" s="842">
        <v>0</v>
      </c>
      <c r="E736" s="249">
        <v>0</v>
      </c>
      <c r="F736" s="843">
        <v>0</v>
      </c>
      <c r="G736" s="842">
        <v>0</v>
      </c>
      <c r="H736" s="249">
        <v>0</v>
      </c>
      <c r="I736" s="843">
        <v>0</v>
      </c>
      <c r="J736" s="842">
        <v>0</v>
      </c>
      <c r="K736" s="249">
        <v>0</v>
      </c>
      <c r="L736" s="841">
        <v>0</v>
      </c>
      <c r="M736" s="840">
        <v>0</v>
      </c>
    </row>
    <row r="737" spans="1:13" x14ac:dyDescent="0.2">
      <c r="A737" s="844" t="s">
        <v>758</v>
      </c>
      <c r="B737" s="249">
        <v>0</v>
      </c>
      <c r="C737" s="843">
        <v>0</v>
      </c>
      <c r="D737" s="842">
        <v>0</v>
      </c>
      <c r="E737" s="249">
        <v>0</v>
      </c>
      <c r="F737" s="843">
        <v>0</v>
      </c>
      <c r="G737" s="842">
        <v>0</v>
      </c>
      <c r="H737" s="249">
        <v>0</v>
      </c>
      <c r="I737" s="843">
        <v>0</v>
      </c>
      <c r="J737" s="842">
        <v>0</v>
      </c>
      <c r="K737" s="249">
        <v>0</v>
      </c>
      <c r="L737" s="841">
        <v>0</v>
      </c>
      <c r="M737" s="840">
        <v>0</v>
      </c>
    </row>
    <row r="738" spans="1:13" x14ac:dyDescent="0.2">
      <c r="A738" s="844" t="s">
        <v>757</v>
      </c>
      <c r="B738" s="249">
        <v>0</v>
      </c>
      <c r="C738" s="843">
        <v>0</v>
      </c>
      <c r="D738" s="842">
        <v>0</v>
      </c>
      <c r="E738" s="249">
        <v>0</v>
      </c>
      <c r="F738" s="843">
        <v>0</v>
      </c>
      <c r="G738" s="842">
        <v>0</v>
      </c>
      <c r="H738" s="249">
        <v>0</v>
      </c>
      <c r="I738" s="843">
        <v>0</v>
      </c>
      <c r="J738" s="842">
        <v>0</v>
      </c>
      <c r="K738" s="249">
        <v>0</v>
      </c>
      <c r="L738" s="841">
        <v>0</v>
      </c>
      <c r="M738" s="840">
        <v>0</v>
      </c>
    </row>
    <row r="739" spans="1:13" x14ac:dyDescent="0.2">
      <c r="A739" s="844" t="s">
        <v>756</v>
      </c>
      <c r="B739" s="249">
        <v>0</v>
      </c>
      <c r="C739" s="843">
        <v>0</v>
      </c>
      <c r="D739" s="842">
        <v>0</v>
      </c>
      <c r="E739" s="249">
        <v>0</v>
      </c>
      <c r="F739" s="843">
        <v>0</v>
      </c>
      <c r="G739" s="842">
        <v>0</v>
      </c>
      <c r="H739" s="249">
        <v>0</v>
      </c>
      <c r="I739" s="843">
        <v>0</v>
      </c>
      <c r="J739" s="842">
        <v>0</v>
      </c>
      <c r="K739" s="249">
        <v>0</v>
      </c>
      <c r="L739" s="841">
        <v>0</v>
      </c>
      <c r="M739" s="840">
        <v>0</v>
      </c>
    </row>
    <row r="740" spans="1:13" x14ac:dyDescent="0.2">
      <c r="A740" s="844" t="s">
        <v>755</v>
      </c>
      <c r="B740" s="249">
        <v>1</v>
      </c>
      <c r="C740" s="843">
        <v>0</v>
      </c>
      <c r="D740" s="842">
        <v>1</v>
      </c>
      <c r="E740" s="249">
        <v>1</v>
      </c>
      <c r="F740" s="843">
        <v>0</v>
      </c>
      <c r="G740" s="842">
        <v>1</v>
      </c>
      <c r="H740" s="249">
        <v>2</v>
      </c>
      <c r="I740" s="843">
        <v>0</v>
      </c>
      <c r="J740" s="842">
        <v>2</v>
      </c>
      <c r="K740" s="249">
        <v>2</v>
      </c>
      <c r="L740" s="841">
        <v>0.14000000000000001</v>
      </c>
      <c r="M740" s="840">
        <v>49.5</v>
      </c>
    </row>
    <row r="741" spans="1:13" x14ac:dyDescent="0.2">
      <c r="A741" s="844" t="s">
        <v>754</v>
      </c>
      <c r="B741" s="249">
        <v>0</v>
      </c>
      <c r="C741" s="843">
        <v>0</v>
      </c>
      <c r="D741" s="842">
        <v>0</v>
      </c>
      <c r="E741" s="249">
        <v>0</v>
      </c>
      <c r="F741" s="843">
        <v>0</v>
      </c>
      <c r="G741" s="842">
        <v>0</v>
      </c>
      <c r="H741" s="249">
        <v>0</v>
      </c>
      <c r="I741" s="843">
        <v>0</v>
      </c>
      <c r="J741" s="842">
        <v>0</v>
      </c>
      <c r="K741" s="249">
        <v>0</v>
      </c>
      <c r="L741" s="841">
        <v>0</v>
      </c>
      <c r="M741" s="840">
        <v>0</v>
      </c>
    </row>
    <row r="742" spans="1:13" x14ac:dyDescent="0.2">
      <c r="A742" s="844" t="s">
        <v>753</v>
      </c>
      <c r="B742" s="249">
        <v>1</v>
      </c>
      <c r="C742" s="843">
        <v>0</v>
      </c>
      <c r="D742" s="842">
        <v>1</v>
      </c>
      <c r="E742" s="249">
        <v>1</v>
      </c>
      <c r="F742" s="843">
        <v>0</v>
      </c>
      <c r="G742" s="842">
        <v>1</v>
      </c>
      <c r="H742" s="249">
        <v>1</v>
      </c>
      <c r="I742" s="843">
        <v>0</v>
      </c>
      <c r="J742" s="842">
        <v>1</v>
      </c>
      <c r="K742" s="249">
        <v>0</v>
      </c>
      <c r="L742" s="841">
        <v>0</v>
      </c>
      <c r="M742" s="840">
        <v>0</v>
      </c>
    </row>
    <row r="743" spans="1:13" x14ac:dyDescent="0.2">
      <c r="A743" s="844" t="s">
        <v>752</v>
      </c>
      <c r="B743" s="249">
        <v>1</v>
      </c>
      <c r="C743" s="843">
        <v>0</v>
      </c>
      <c r="D743" s="842">
        <v>1</v>
      </c>
      <c r="E743" s="249">
        <v>1</v>
      </c>
      <c r="F743" s="843">
        <v>0</v>
      </c>
      <c r="G743" s="842">
        <v>1</v>
      </c>
      <c r="H743" s="249">
        <v>1</v>
      </c>
      <c r="I743" s="843">
        <v>0</v>
      </c>
      <c r="J743" s="842">
        <v>1</v>
      </c>
      <c r="K743" s="249">
        <v>2</v>
      </c>
      <c r="L743" s="841">
        <v>0.2</v>
      </c>
      <c r="M743" s="840">
        <v>41.25</v>
      </c>
    </row>
    <row r="744" spans="1:13" x14ac:dyDescent="0.2">
      <c r="A744" s="844" t="s">
        <v>751</v>
      </c>
      <c r="B744" s="249">
        <v>0</v>
      </c>
      <c r="C744" s="843">
        <v>0</v>
      </c>
      <c r="D744" s="842">
        <v>0</v>
      </c>
      <c r="E744" s="249">
        <v>0</v>
      </c>
      <c r="F744" s="843">
        <v>0</v>
      </c>
      <c r="G744" s="842">
        <v>0</v>
      </c>
      <c r="H744" s="249">
        <v>0</v>
      </c>
      <c r="I744" s="843">
        <v>0</v>
      </c>
      <c r="J744" s="842">
        <v>0</v>
      </c>
      <c r="K744" s="249">
        <v>0</v>
      </c>
      <c r="L744" s="841">
        <v>0</v>
      </c>
      <c r="M744" s="840">
        <v>0</v>
      </c>
    </row>
    <row r="745" spans="1:13" x14ac:dyDescent="0.2">
      <c r="A745" s="844" t="s">
        <v>750</v>
      </c>
      <c r="B745" s="249">
        <v>1</v>
      </c>
      <c r="C745" s="843">
        <v>1</v>
      </c>
      <c r="D745" s="842">
        <v>0</v>
      </c>
      <c r="E745" s="249">
        <v>1</v>
      </c>
      <c r="F745" s="843">
        <v>1</v>
      </c>
      <c r="G745" s="842">
        <v>0</v>
      </c>
      <c r="H745" s="249">
        <v>1</v>
      </c>
      <c r="I745" s="843">
        <v>1</v>
      </c>
      <c r="J745" s="842">
        <v>0</v>
      </c>
      <c r="K745" s="249">
        <v>1</v>
      </c>
      <c r="L745" s="841">
        <v>0.7</v>
      </c>
      <c r="M745" s="840">
        <v>60.5</v>
      </c>
    </row>
    <row r="746" spans="1:13" x14ac:dyDescent="0.2">
      <c r="A746" s="844" t="s">
        <v>749</v>
      </c>
      <c r="B746" s="249">
        <v>0</v>
      </c>
      <c r="C746" s="843">
        <v>0</v>
      </c>
      <c r="D746" s="842">
        <v>0</v>
      </c>
      <c r="E746" s="249">
        <v>0</v>
      </c>
      <c r="F746" s="843">
        <v>0</v>
      </c>
      <c r="G746" s="842">
        <v>0</v>
      </c>
      <c r="H746" s="249">
        <v>0</v>
      </c>
      <c r="I746" s="843">
        <v>0</v>
      </c>
      <c r="J746" s="842">
        <v>0</v>
      </c>
      <c r="K746" s="249">
        <v>0</v>
      </c>
      <c r="L746" s="841">
        <v>0</v>
      </c>
      <c r="M746" s="840">
        <v>0</v>
      </c>
    </row>
    <row r="747" spans="1:13" x14ac:dyDescent="0.2">
      <c r="A747" s="844" t="s">
        <v>748</v>
      </c>
      <c r="B747" s="249">
        <v>1</v>
      </c>
      <c r="C747" s="843">
        <v>0</v>
      </c>
      <c r="D747" s="842">
        <v>1</v>
      </c>
      <c r="E747" s="249">
        <v>1</v>
      </c>
      <c r="F747" s="843">
        <v>0</v>
      </c>
      <c r="G747" s="842">
        <v>1</v>
      </c>
      <c r="H747" s="249">
        <v>1</v>
      </c>
      <c r="I747" s="843">
        <v>0</v>
      </c>
      <c r="J747" s="842">
        <v>1</v>
      </c>
      <c r="K747" s="249">
        <v>1</v>
      </c>
      <c r="L747" s="841">
        <v>0.1</v>
      </c>
      <c r="M747" s="840">
        <v>42.5</v>
      </c>
    </row>
    <row r="748" spans="1:13" ht="13.5" thickBot="1" x14ac:dyDescent="0.25">
      <c r="A748" s="839" t="s">
        <v>747</v>
      </c>
      <c r="B748" s="836">
        <v>0</v>
      </c>
      <c r="C748" s="838">
        <v>0</v>
      </c>
      <c r="D748" s="837">
        <v>0</v>
      </c>
      <c r="E748" s="836">
        <v>0</v>
      </c>
      <c r="F748" s="838">
        <v>0</v>
      </c>
      <c r="G748" s="837">
        <v>0</v>
      </c>
      <c r="H748" s="836">
        <v>0</v>
      </c>
      <c r="I748" s="838">
        <v>0</v>
      </c>
      <c r="J748" s="837">
        <v>0</v>
      </c>
      <c r="K748" s="836">
        <v>0</v>
      </c>
      <c r="L748" s="835">
        <v>0</v>
      </c>
      <c r="M748" s="834">
        <v>0</v>
      </c>
    </row>
    <row r="749" spans="1:13" ht="13.5" thickBot="1" x14ac:dyDescent="0.25">
      <c r="A749" s="245" t="s">
        <v>746</v>
      </c>
      <c r="B749" s="243">
        <v>7</v>
      </c>
      <c r="C749" s="833">
        <v>1</v>
      </c>
      <c r="D749" s="244">
        <v>6</v>
      </c>
      <c r="E749" s="243">
        <v>7</v>
      </c>
      <c r="F749" s="833">
        <v>1</v>
      </c>
      <c r="G749" s="244">
        <v>6</v>
      </c>
      <c r="H749" s="243">
        <v>9</v>
      </c>
      <c r="I749" s="833">
        <v>1</v>
      </c>
      <c r="J749" s="244">
        <v>8</v>
      </c>
      <c r="K749" s="243">
        <v>12</v>
      </c>
      <c r="L749" s="832">
        <v>2.73</v>
      </c>
      <c r="M749" s="242">
        <v>52.965201465201503</v>
      </c>
    </row>
    <row r="751" spans="1:13" ht="13.5" thickBot="1" x14ac:dyDescent="0.25">
      <c r="A751" s="261" t="s">
        <v>1213</v>
      </c>
      <c r="B751" s="261"/>
    </row>
    <row r="752" spans="1:13" x14ac:dyDescent="0.2">
      <c r="A752" s="1243" t="s">
        <v>764</v>
      </c>
      <c r="B752" s="1245" t="s">
        <v>1188</v>
      </c>
      <c r="C752" s="1246"/>
      <c r="D752" s="1247"/>
      <c r="E752" s="1245" t="s">
        <v>1187</v>
      </c>
      <c r="F752" s="1246"/>
      <c r="G752" s="1247"/>
      <c r="H752" s="1245" t="s">
        <v>1186</v>
      </c>
      <c r="I752" s="1246"/>
      <c r="J752" s="1247"/>
      <c r="K752" s="1248" t="s">
        <v>1193</v>
      </c>
      <c r="L752" s="1249"/>
      <c r="M752" s="1250"/>
    </row>
    <row r="753" spans="1:13" ht="26.25" thickBot="1" x14ac:dyDescent="0.25">
      <c r="A753" s="1244"/>
      <c r="B753" s="260" t="s">
        <v>746</v>
      </c>
      <c r="C753" s="813" t="s">
        <v>1853</v>
      </c>
      <c r="D753" s="259" t="s">
        <v>1081</v>
      </c>
      <c r="E753" s="260" t="s">
        <v>746</v>
      </c>
      <c r="F753" s="813" t="s">
        <v>1853</v>
      </c>
      <c r="G753" s="259" t="s">
        <v>1081</v>
      </c>
      <c r="H753" s="260" t="s">
        <v>746</v>
      </c>
      <c r="I753" s="813" t="s">
        <v>1853</v>
      </c>
      <c r="J753" s="259" t="s">
        <v>1081</v>
      </c>
      <c r="K753" s="850" t="s">
        <v>687</v>
      </c>
      <c r="L753" s="849" t="s">
        <v>1192</v>
      </c>
      <c r="M753" s="848" t="s">
        <v>1191</v>
      </c>
    </row>
    <row r="754" spans="1:13" x14ac:dyDescent="0.2">
      <c r="A754" s="258" t="s">
        <v>760</v>
      </c>
      <c r="B754" s="257">
        <v>10</v>
      </c>
      <c r="C754" s="256">
        <v>4</v>
      </c>
      <c r="D754" s="255">
        <v>6</v>
      </c>
      <c r="E754" s="257">
        <v>10</v>
      </c>
      <c r="F754" s="256">
        <v>4</v>
      </c>
      <c r="G754" s="255">
        <v>6</v>
      </c>
      <c r="H754" s="257">
        <v>12</v>
      </c>
      <c r="I754" s="256">
        <v>4</v>
      </c>
      <c r="J754" s="255">
        <v>8</v>
      </c>
      <c r="K754" s="847">
        <v>42</v>
      </c>
      <c r="L754" s="846">
        <v>24.34</v>
      </c>
      <c r="M754" s="845">
        <v>50.047247329498802</v>
      </c>
    </row>
    <row r="755" spans="1:13" x14ac:dyDescent="0.2">
      <c r="A755" s="844" t="s">
        <v>759</v>
      </c>
      <c r="B755" s="249">
        <v>3</v>
      </c>
      <c r="C755" s="843">
        <v>1</v>
      </c>
      <c r="D755" s="842">
        <v>2</v>
      </c>
      <c r="E755" s="249">
        <v>3</v>
      </c>
      <c r="F755" s="843">
        <v>1</v>
      </c>
      <c r="G755" s="842">
        <v>2</v>
      </c>
      <c r="H755" s="249">
        <v>3</v>
      </c>
      <c r="I755" s="843">
        <v>1</v>
      </c>
      <c r="J755" s="842">
        <v>2</v>
      </c>
      <c r="K755" s="249">
        <v>4</v>
      </c>
      <c r="L755" s="841">
        <v>1.39</v>
      </c>
      <c r="M755" s="840">
        <v>58.010791366906503</v>
      </c>
    </row>
    <row r="756" spans="1:13" x14ac:dyDescent="0.2">
      <c r="A756" s="844" t="s">
        <v>758</v>
      </c>
      <c r="B756" s="249">
        <v>2</v>
      </c>
      <c r="C756" s="843">
        <v>1</v>
      </c>
      <c r="D756" s="842">
        <v>1</v>
      </c>
      <c r="E756" s="249">
        <v>2</v>
      </c>
      <c r="F756" s="843">
        <v>1</v>
      </c>
      <c r="G756" s="842">
        <v>1</v>
      </c>
      <c r="H756" s="249">
        <v>3</v>
      </c>
      <c r="I756" s="843">
        <v>2</v>
      </c>
      <c r="J756" s="842">
        <v>1</v>
      </c>
      <c r="K756" s="249">
        <v>4</v>
      </c>
      <c r="L756" s="841">
        <v>3.34</v>
      </c>
      <c r="M756" s="840">
        <v>49.080838323353298</v>
      </c>
    </row>
    <row r="757" spans="1:13" x14ac:dyDescent="0.2">
      <c r="A757" s="844" t="s">
        <v>757</v>
      </c>
      <c r="B757" s="249">
        <v>2</v>
      </c>
      <c r="C757" s="843">
        <v>1</v>
      </c>
      <c r="D757" s="842">
        <v>1</v>
      </c>
      <c r="E757" s="249">
        <v>2</v>
      </c>
      <c r="F757" s="843">
        <v>1</v>
      </c>
      <c r="G757" s="842">
        <v>1</v>
      </c>
      <c r="H757" s="249">
        <v>2</v>
      </c>
      <c r="I757" s="843">
        <v>1</v>
      </c>
      <c r="J757" s="842">
        <v>1</v>
      </c>
      <c r="K757" s="249">
        <v>1</v>
      </c>
      <c r="L757" s="841">
        <v>0.2</v>
      </c>
      <c r="M757" s="840">
        <v>64.5</v>
      </c>
    </row>
    <row r="758" spans="1:13" x14ac:dyDescent="0.2">
      <c r="A758" s="844" t="s">
        <v>756</v>
      </c>
      <c r="B758" s="249">
        <v>1</v>
      </c>
      <c r="C758" s="843">
        <v>1</v>
      </c>
      <c r="D758" s="842">
        <v>0</v>
      </c>
      <c r="E758" s="249">
        <v>1</v>
      </c>
      <c r="F758" s="843">
        <v>1</v>
      </c>
      <c r="G758" s="842">
        <v>0</v>
      </c>
      <c r="H758" s="249">
        <v>1</v>
      </c>
      <c r="I758" s="843">
        <v>1</v>
      </c>
      <c r="J758" s="842">
        <v>0</v>
      </c>
      <c r="K758" s="249">
        <v>2</v>
      </c>
      <c r="L758" s="841">
        <v>1</v>
      </c>
      <c r="M758" s="840">
        <v>44.5</v>
      </c>
    </row>
    <row r="759" spans="1:13" x14ac:dyDescent="0.2">
      <c r="A759" s="844" t="s">
        <v>755</v>
      </c>
      <c r="B759" s="249">
        <v>0</v>
      </c>
      <c r="C759" s="843">
        <v>0</v>
      </c>
      <c r="D759" s="842">
        <v>0</v>
      </c>
      <c r="E759" s="249">
        <v>0</v>
      </c>
      <c r="F759" s="843">
        <v>0</v>
      </c>
      <c r="G759" s="842">
        <v>0</v>
      </c>
      <c r="H759" s="249">
        <v>0</v>
      </c>
      <c r="I759" s="843">
        <v>0</v>
      </c>
      <c r="J759" s="842">
        <v>0</v>
      </c>
      <c r="K759" s="249">
        <v>0</v>
      </c>
      <c r="L759" s="841">
        <v>0</v>
      </c>
      <c r="M759" s="840">
        <v>0</v>
      </c>
    </row>
    <row r="760" spans="1:13" x14ac:dyDescent="0.2">
      <c r="A760" s="844" t="s">
        <v>754</v>
      </c>
      <c r="B760" s="249">
        <v>1</v>
      </c>
      <c r="C760" s="843">
        <v>0</v>
      </c>
      <c r="D760" s="842">
        <v>1</v>
      </c>
      <c r="E760" s="249">
        <v>1</v>
      </c>
      <c r="F760" s="843">
        <v>0</v>
      </c>
      <c r="G760" s="842">
        <v>1</v>
      </c>
      <c r="H760" s="249">
        <v>1</v>
      </c>
      <c r="I760" s="843">
        <v>0</v>
      </c>
      <c r="J760" s="842">
        <v>1</v>
      </c>
      <c r="K760" s="249">
        <v>0</v>
      </c>
      <c r="L760" s="841">
        <v>0</v>
      </c>
      <c r="M760" s="840">
        <v>0</v>
      </c>
    </row>
    <row r="761" spans="1:13" x14ac:dyDescent="0.2">
      <c r="A761" s="844" t="s">
        <v>753</v>
      </c>
      <c r="B761" s="249">
        <v>3</v>
      </c>
      <c r="C761" s="843">
        <v>1</v>
      </c>
      <c r="D761" s="842">
        <v>2</v>
      </c>
      <c r="E761" s="249">
        <v>3</v>
      </c>
      <c r="F761" s="843">
        <v>1</v>
      </c>
      <c r="G761" s="842">
        <v>2</v>
      </c>
      <c r="H761" s="249">
        <v>3</v>
      </c>
      <c r="I761" s="843">
        <v>1</v>
      </c>
      <c r="J761" s="842">
        <v>2</v>
      </c>
      <c r="K761" s="249">
        <v>1</v>
      </c>
      <c r="L761" s="841">
        <v>0.27</v>
      </c>
      <c r="M761" s="840">
        <v>42.5</v>
      </c>
    </row>
    <row r="762" spans="1:13" x14ac:dyDescent="0.2">
      <c r="A762" s="844" t="s">
        <v>752</v>
      </c>
      <c r="B762" s="249">
        <v>4</v>
      </c>
      <c r="C762" s="843">
        <v>3</v>
      </c>
      <c r="D762" s="842">
        <v>1</v>
      </c>
      <c r="E762" s="249">
        <v>4</v>
      </c>
      <c r="F762" s="843">
        <v>3</v>
      </c>
      <c r="G762" s="842">
        <v>1</v>
      </c>
      <c r="H762" s="249">
        <v>5</v>
      </c>
      <c r="I762" s="843">
        <v>4</v>
      </c>
      <c r="J762" s="842">
        <v>1</v>
      </c>
      <c r="K762" s="249">
        <v>6</v>
      </c>
      <c r="L762" s="841">
        <v>4.2300000000000004</v>
      </c>
      <c r="M762" s="840">
        <v>50.362884160756501</v>
      </c>
    </row>
    <row r="763" spans="1:13" x14ac:dyDescent="0.2">
      <c r="A763" s="844" t="s">
        <v>751</v>
      </c>
      <c r="B763" s="249">
        <v>1</v>
      </c>
      <c r="C763" s="843">
        <v>0</v>
      </c>
      <c r="D763" s="842">
        <v>1</v>
      </c>
      <c r="E763" s="249">
        <v>1</v>
      </c>
      <c r="F763" s="843">
        <v>0</v>
      </c>
      <c r="G763" s="842">
        <v>1</v>
      </c>
      <c r="H763" s="249">
        <v>1</v>
      </c>
      <c r="I763" s="843">
        <v>0</v>
      </c>
      <c r="J763" s="842">
        <v>1</v>
      </c>
      <c r="K763" s="249">
        <v>1</v>
      </c>
      <c r="L763" s="841">
        <v>0.8</v>
      </c>
      <c r="M763" s="840">
        <v>61.5</v>
      </c>
    </row>
    <row r="764" spans="1:13" x14ac:dyDescent="0.2">
      <c r="A764" s="844" t="s">
        <v>750</v>
      </c>
      <c r="B764" s="249">
        <v>3</v>
      </c>
      <c r="C764" s="843">
        <v>1</v>
      </c>
      <c r="D764" s="842">
        <v>2</v>
      </c>
      <c r="E764" s="249">
        <v>3</v>
      </c>
      <c r="F764" s="843">
        <v>1</v>
      </c>
      <c r="G764" s="842">
        <v>2</v>
      </c>
      <c r="H764" s="249">
        <v>4</v>
      </c>
      <c r="I764" s="843">
        <v>1</v>
      </c>
      <c r="J764" s="842">
        <v>3</v>
      </c>
      <c r="K764" s="249">
        <v>33</v>
      </c>
      <c r="L764" s="841">
        <v>8.86</v>
      </c>
      <c r="M764" s="840">
        <v>48.862302483070003</v>
      </c>
    </row>
    <row r="765" spans="1:13" x14ac:dyDescent="0.2">
      <c r="A765" s="844" t="s">
        <v>749</v>
      </c>
      <c r="B765" s="249">
        <v>3</v>
      </c>
      <c r="C765" s="843">
        <v>0</v>
      </c>
      <c r="D765" s="842">
        <v>3</v>
      </c>
      <c r="E765" s="249">
        <v>3</v>
      </c>
      <c r="F765" s="843">
        <v>0</v>
      </c>
      <c r="G765" s="842">
        <v>3</v>
      </c>
      <c r="H765" s="249">
        <v>4</v>
      </c>
      <c r="I765" s="843">
        <v>0</v>
      </c>
      <c r="J765" s="842">
        <v>4</v>
      </c>
      <c r="K765" s="249">
        <v>9</v>
      </c>
      <c r="L765" s="841">
        <v>4.1100000000000003</v>
      </c>
      <c r="M765" s="840">
        <v>44.937956204379603</v>
      </c>
    </row>
    <row r="766" spans="1:13" x14ac:dyDescent="0.2">
      <c r="A766" s="844" t="s">
        <v>748</v>
      </c>
      <c r="B766" s="249">
        <v>8</v>
      </c>
      <c r="C766" s="843">
        <v>6</v>
      </c>
      <c r="D766" s="842">
        <v>2</v>
      </c>
      <c r="E766" s="249">
        <v>8</v>
      </c>
      <c r="F766" s="843">
        <v>6</v>
      </c>
      <c r="G766" s="842">
        <v>2</v>
      </c>
      <c r="H766" s="249">
        <v>8</v>
      </c>
      <c r="I766" s="843">
        <v>6</v>
      </c>
      <c r="J766" s="842">
        <v>2</v>
      </c>
      <c r="K766" s="249">
        <v>14</v>
      </c>
      <c r="L766" s="841">
        <v>8.34</v>
      </c>
      <c r="M766" s="840">
        <v>52.39448441247</v>
      </c>
    </row>
    <row r="767" spans="1:13" ht="13.5" thickBot="1" x14ac:dyDescent="0.25">
      <c r="A767" s="839" t="s">
        <v>747</v>
      </c>
      <c r="B767" s="836">
        <v>4</v>
      </c>
      <c r="C767" s="838">
        <v>2</v>
      </c>
      <c r="D767" s="837">
        <v>2</v>
      </c>
      <c r="E767" s="836">
        <v>4</v>
      </c>
      <c r="F767" s="838">
        <v>2</v>
      </c>
      <c r="G767" s="837">
        <v>2</v>
      </c>
      <c r="H767" s="836">
        <v>4</v>
      </c>
      <c r="I767" s="838">
        <v>2</v>
      </c>
      <c r="J767" s="837">
        <v>2</v>
      </c>
      <c r="K767" s="836">
        <v>9</v>
      </c>
      <c r="L767" s="835">
        <v>2.23</v>
      </c>
      <c r="M767" s="834">
        <v>50.526905829596402</v>
      </c>
    </row>
    <row r="768" spans="1:13" ht="13.5" thickBot="1" x14ac:dyDescent="0.25">
      <c r="A768" s="245" t="s">
        <v>746</v>
      </c>
      <c r="B768" s="243">
        <v>45</v>
      </c>
      <c r="C768" s="833">
        <v>21</v>
      </c>
      <c r="D768" s="244">
        <v>24</v>
      </c>
      <c r="E768" s="243">
        <v>45</v>
      </c>
      <c r="F768" s="833">
        <v>21</v>
      </c>
      <c r="G768" s="244">
        <v>24</v>
      </c>
      <c r="H768" s="243">
        <v>51</v>
      </c>
      <c r="I768" s="833">
        <v>23</v>
      </c>
      <c r="J768" s="244">
        <v>28</v>
      </c>
      <c r="K768" s="243">
        <v>124</v>
      </c>
      <c r="L768" s="832">
        <v>59.11</v>
      </c>
      <c r="M768" s="242">
        <v>50.0944848587379</v>
      </c>
    </row>
    <row r="770" spans="1:13" ht="13.5" thickBot="1" x14ac:dyDescent="0.25">
      <c r="A770" s="261" t="s">
        <v>1212</v>
      </c>
      <c r="B770" s="261"/>
    </row>
    <row r="771" spans="1:13" x14ac:dyDescent="0.2">
      <c r="A771" s="1243" t="s">
        <v>764</v>
      </c>
      <c r="B771" s="1245" t="s">
        <v>1188</v>
      </c>
      <c r="C771" s="1246"/>
      <c r="D771" s="1247"/>
      <c r="E771" s="1245" t="s">
        <v>1187</v>
      </c>
      <c r="F771" s="1246"/>
      <c r="G771" s="1247"/>
      <c r="H771" s="1245" t="s">
        <v>1186</v>
      </c>
      <c r="I771" s="1246"/>
      <c r="J771" s="1247"/>
      <c r="K771" s="1248" t="s">
        <v>1193</v>
      </c>
      <c r="L771" s="1249"/>
      <c r="M771" s="1250"/>
    </row>
    <row r="772" spans="1:13" ht="26.25" thickBot="1" x14ac:dyDescent="0.25">
      <c r="A772" s="1244"/>
      <c r="B772" s="260" t="s">
        <v>746</v>
      </c>
      <c r="C772" s="813" t="s">
        <v>1853</v>
      </c>
      <c r="D772" s="259" t="s">
        <v>1081</v>
      </c>
      <c r="E772" s="260" t="s">
        <v>746</v>
      </c>
      <c r="F772" s="813" t="s">
        <v>1853</v>
      </c>
      <c r="G772" s="259" t="s">
        <v>1081</v>
      </c>
      <c r="H772" s="260" t="s">
        <v>746</v>
      </c>
      <c r="I772" s="813" t="s">
        <v>1853</v>
      </c>
      <c r="J772" s="259" t="s">
        <v>1081</v>
      </c>
      <c r="K772" s="850" t="s">
        <v>687</v>
      </c>
      <c r="L772" s="849" t="s">
        <v>1192</v>
      </c>
      <c r="M772" s="848" t="s">
        <v>1191</v>
      </c>
    </row>
    <row r="773" spans="1:13" x14ac:dyDescent="0.2">
      <c r="A773" s="258" t="s">
        <v>760</v>
      </c>
      <c r="B773" s="257">
        <v>1</v>
      </c>
      <c r="C773" s="256">
        <v>0</v>
      </c>
      <c r="D773" s="255">
        <v>1</v>
      </c>
      <c r="E773" s="257">
        <v>1</v>
      </c>
      <c r="F773" s="256">
        <v>0</v>
      </c>
      <c r="G773" s="255">
        <v>1</v>
      </c>
      <c r="H773" s="257">
        <v>2</v>
      </c>
      <c r="I773" s="256">
        <v>0</v>
      </c>
      <c r="J773" s="255">
        <v>2</v>
      </c>
      <c r="K773" s="847">
        <v>2</v>
      </c>
      <c r="L773" s="846">
        <v>1.33</v>
      </c>
      <c r="M773" s="845">
        <v>57.785714285714299</v>
      </c>
    </row>
    <row r="774" spans="1:13" x14ac:dyDescent="0.2">
      <c r="A774" s="844" t="s">
        <v>759</v>
      </c>
      <c r="B774" s="249">
        <v>0</v>
      </c>
      <c r="C774" s="843">
        <v>0</v>
      </c>
      <c r="D774" s="842">
        <v>0</v>
      </c>
      <c r="E774" s="249">
        <v>0</v>
      </c>
      <c r="F774" s="843">
        <v>0</v>
      </c>
      <c r="G774" s="842">
        <v>0</v>
      </c>
      <c r="H774" s="249">
        <v>0</v>
      </c>
      <c r="I774" s="843">
        <v>0</v>
      </c>
      <c r="J774" s="842">
        <v>0</v>
      </c>
      <c r="K774" s="249">
        <v>0</v>
      </c>
      <c r="L774" s="841">
        <v>0</v>
      </c>
      <c r="M774" s="840">
        <v>0</v>
      </c>
    </row>
    <row r="775" spans="1:13" x14ac:dyDescent="0.2">
      <c r="A775" s="844" t="s">
        <v>758</v>
      </c>
      <c r="B775" s="249">
        <v>0</v>
      </c>
      <c r="C775" s="843">
        <v>0</v>
      </c>
      <c r="D775" s="842">
        <v>0</v>
      </c>
      <c r="E775" s="249">
        <v>0</v>
      </c>
      <c r="F775" s="843">
        <v>0</v>
      </c>
      <c r="G775" s="842">
        <v>0</v>
      </c>
      <c r="H775" s="249">
        <v>0</v>
      </c>
      <c r="I775" s="843">
        <v>0</v>
      </c>
      <c r="J775" s="842">
        <v>0</v>
      </c>
      <c r="K775" s="249">
        <v>0</v>
      </c>
      <c r="L775" s="841">
        <v>0</v>
      </c>
      <c r="M775" s="840">
        <v>0</v>
      </c>
    </row>
    <row r="776" spans="1:13" x14ac:dyDescent="0.2">
      <c r="A776" s="844" t="s">
        <v>757</v>
      </c>
      <c r="B776" s="249">
        <v>0</v>
      </c>
      <c r="C776" s="843">
        <v>0</v>
      </c>
      <c r="D776" s="842">
        <v>0</v>
      </c>
      <c r="E776" s="249">
        <v>0</v>
      </c>
      <c r="F776" s="843">
        <v>0</v>
      </c>
      <c r="G776" s="842">
        <v>0</v>
      </c>
      <c r="H776" s="249">
        <v>0</v>
      </c>
      <c r="I776" s="843">
        <v>0</v>
      </c>
      <c r="J776" s="842">
        <v>0</v>
      </c>
      <c r="K776" s="249">
        <v>0</v>
      </c>
      <c r="L776" s="841">
        <v>0</v>
      </c>
      <c r="M776" s="840">
        <v>0</v>
      </c>
    </row>
    <row r="777" spans="1:13" x14ac:dyDescent="0.2">
      <c r="A777" s="844" t="s">
        <v>756</v>
      </c>
      <c r="B777" s="249">
        <v>0</v>
      </c>
      <c r="C777" s="843">
        <v>0</v>
      </c>
      <c r="D777" s="842">
        <v>0</v>
      </c>
      <c r="E777" s="249">
        <v>0</v>
      </c>
      <c r="F777" s="843">
        <v>0</v>
      </c>
      <c r="G777" s="842">
        <v>0</v>
      </c>
      <c r="H777" s="249">
        <v>0</v>
      </c>
      <c r="I777" s="843">
        <v>0</v>
      </c>
      <c r="J777" s="842">
        <v>0</v>
      </c>
      <c r="K777" s="249">
        <v>0</v>
      </c>
      <c r="L777" s="841">
        <v>0</v>
      </c>
      <c r="M777" s="840">
        <v>0</v>
      </c>
    </row>
    <row r="778" spans="1:13" x14ac:dyDescent="0.2">
      <c r="A778" s="844" t="s">
        <v>755</v>
      </c>
      <c r="B778" s="249">
        <v>0</v>
      </c>
      <c r="C778" s="843">
        <v>0</v>
      </c>
      <c r="D778" s="842">
        <v>0</v>
      </c>
      <c r="E778" s="249">
        <v>0</v>
      </c>
      <c r="F778" s="843">
        <v>0</v>
      </c>
      <c r="G778" s="842">
        <v>0</v>
      </c>
      <c r="H778" s="249">
        <v>0</v>
      </c>
      <c r="I778" s="843">
        <v>0</v>
      </c>
      <c r="J778" s="842">
        <v>0</v>
      </c>
      <c r="K778" s="249">
        <v>0</v>
      </c>
      <c r="L778" s="841">
        <v>0</v>
      </c>
      <c r="M778" s="840">
        <v>0</v>
      </c>
    </row>
    <row r="779" spans="1:13" x14ac:dyDescent="0.2">
      <c r="A779" s="844" t="s">
        <v>754</v>
      </c>
      <c r="B779" s="249">
        <v>0</v>
      </c>
      <c r="C779" s="843">
        <v>0</v>
      </c>
      <c r="D779" s="842">
        <v>0</v>
      </c>
      <c r="E779" s="249">
        <v>0</v>
      </c>
      <c r="F779" s="843">
        <v>0</v>
      </c>
      <c r="G779" s="842">
        <v>0</v>
      </c>
      <c r="H779" s="249">
        <v>0</v>
      </c>
      <c r="I779" s="843">
        <v>0</v>
      </c>
      <c r="J779" s="842">
        <v>0</v>
      </c>
      <c r="K779" s="249">
        <v>0</v>
      </c>
      <c r="L779" s="841">
        <v>0</v>
      </c>
      <c r="M779" s="840">
        <v>0</v>
      </c>
    </row>
    <row r="780" spans="1:13" x14ac:dyDescent="0.2">
      <c r="A780" s="844" t="s">
        <v>753</v>
      </c>
      <c r="B780" s="249">
        <v>0</v>
      </c>
      <c r="C780" s="843">
        <v>0</v>
      </c>
      <c r="D780" s="842">
        <v>0</v>
      </c>
      <c r="E780" s="249">
        <v>0</v>
      </c>
      <c r="F780" s="843">
        <v>0</v>
      </c>
      <c r="G780" s="842">
        <v>0</v>
      </c>
      <c r="H780" s="249">
        <v>0</v>
      </c>
      <c r="I780" s="843">
        <v>0</v>
      </c>
      <c r="J780" s="842">
        <v>0</v>
      </c>
      <c r="K780" s="249">
        <v>0</v>
      </c>
      <c r="L780" s="841">
        <v>0</v>
      </c>
      <c r="M780" s="840">
        <v>0</v>
      </c>
    </row>
    <row r="781" spans="1:13" x14ac:dyDescent="0.2">
      <c r="A781" s="844" t="s">
        <v>752</v>
      </c>
      <c r="B781" s="249">
        <v>0</v>
      </c>
      <c r="C781" s="843">
        <v>0</v>
      </c>
      <c r="D781" s="842">
        <v>0</v>
      </c>
      <c r="E781" s="249">
        <v>0</v>
      </c>
      <c r="F781" s="843">
        <v>0</v>
      </c>
      <c r="G781" s="842">
        <v>0</v>
      </c>
      <c r="H781" s="249">
        <v>0</v>
      </c>
      <c r="I781" s="843">
        <v>0</v>
      </c>
      <c r="J781" s="842">
        <v>0</v>
      </c>
      <c r="K781" s="249">
        <v>0</v>
      </c>
      <c r="L781" s="841">
        <v>0</v>
      </c>
      <c r="M781" s="840">
        <v>0</v>
      </c>
    </row>
    <row r="782" spans="1:13" x14ac:dyDescent="0.2">
      <c r="A782" s="844" t="s">
        <v>751</v>
      </c>
      <c r="B782" s="249">
        <v>0</v>
      </c>
      <c r="C782" s="843">
        <v>0</v>
      </c>
      <c r="D782" s="842">
        <v>0</v>
      </c>
      <c r="E782" s="249">
        <v>0</v>
      </c>
      <c r="F782" s="843">
        <v>0</v>
      </c>
      <c r="G782" s="842">
        <v>0</v>
      </c>
      <c r="H782" s="249">
        <v>0</v>
      </c>
      <c r="I782" s="843">
        <v>0</v>
      </c>
      <c r="J782" s="842">
        <v>0</v>
      </c>
      <c r="K782" s="249">
        <v>0</v>
      </c>
      <c r="L782" s="841">
        <v>0</v>
      </c>
      <c r="M782" s="840">
        <v>0</v>
      </c>
    </row>
    <row r="783" spans="1:13" x14ac:dyDescent="0.2">
      <c r="A783" s="844" t="s">
        <v>750</v>
      </c>
      <c r="B783" s="249">
        <v>1</v>
      </c>
      <c r="C783" s="843">
        <v>0</v>
      </c>
      <c r="D783" s="842">
        <v>1</v>
      </c>
      <c r="E783" s="249">
        <v>1</v>
      </c>
      <c r="F783" s="843">
        <v>0</v>
      </c>
      <c r="G783" s="842">
        <v>1</v>
      </c>
      <c r="H783" s="249">
        <v>1</v>
      </c>
      <c r="I783" s="843">
        <v>0</v>
      </c>
      <c r="J783" s="842">
        <v>1</v>
      </c>
      <c r="K783" s="249">
        <v>0</v>
      </c>
      <c r="L783" s="841">
        <v>0</v>
      </c>
      <c r="M783" s="840">
        <v>0</v>
      </c>
    </row>
    <row r="784" spans="1:13" x14ac:dyDescent="0.2">
      <c r="A784" s="844" t="s">
        <v>749</v>
      </c>
      <c r="B784" s="249">
        <v>0</v>
      </c>
      <c r="C784" s="843">
        <v>0</v>
      </c>
      <c r="D784" s="842">
        <v>0</v>
      </c>
      <c r="E784" s="249">
        <v>0</v>
      </c>
      <c r="F784" s="843">
        <v>0</v>
      </c>
      <c r="G784" s="842">
        <v>0</v>
      </c>
      <c r="H784" s="249">
        <v>0</v>
      </c>
      <c r="I784" s="843">
        <v>0</v>
      </c>
      <c r="J784" s="842">
        <v>0</v>
      </c>
      <c r="K784" s="249">
        <v>0</v>
      </c>
      <c r="L784" s="841">
        <v>0</v>
      </c>
      <c r="M784" s="840">
        <v>0</v>
      </c>
    </row>
    <row r="785" spans="1:13" x14ac:dyDescent="0.2">
      <c r="A785" s="844" t="s">
        <v>748</v>
      </c>
      <c r="B785" s="249">
        <v>1</v>
      </c>
      <c r="C785" s="843">
        <v>0</v>
      </c>
      <c r="D785" s="842">
        <v>1</v>
      </c>
      <c r="E785" s="249">
        <v>1</v>
      </c>
      <c r="F785" s="843">
        <v>0</v>
      </c>
      <c r="G785" s="842">
        <v>1</v>
      </c>
      <c r="H785" s="249">
        <v>1</v>
      </c>
      <c r="I785" s="843">
        <v>0</v>
      </c>
      <c r="J785" s="842">
        <v>1</v>
      </c>
      <c r="K785" s="249">
        <v>1</v>
      </c>
      <c r="L785" s="841">
        <v>0.73</v>
      </c>
      <c r="M785" s="840">
        <v>71.5</v>
      </c>
    </row>
    <row r="786" spans="1:13" ht="13.5" thickBot="1" x14ac:dyDescent="0.25">
      <c r="A786" s="839" t="s">
        <v>747</v>
      </c>
      <c r="B786" s="836">
        <v>0</v>
      </c>
      <c r="C786" s="838">
        <v>0</v>
      </c>
      <c r="D786" s="837">
        <v>0</v>
      </c>
      <c r="E786" s="836">
        <v>0</v>
      </c>
      <c r="F786" s="838">
        <v>0</v>
      </c>
      <c r="G786" s="837">
        <v>0</v>
      </c>
      <c r="H786" s="836">
        <v>0</v>
      </c>
      <c r="I786" s="838">
        <v>0</v>
      </c>
      <c r="J786" s="837">
        <v>0</v>
      </c>
      <c r="K786" s="836">
        <v>0</v>
      </c>
      <c r="L786" s="835">
        <v>0</v>
      </c>
      <c r="M786" s="834">
        <v>0</v>
      </c>
    </row>
    <row r="787" spans="1:13" ht="13.5" thickBot="1" x14ac:dyDescent="0.25">
      <c r="A787" s="245" t="s">
        <v>746</v>
      </c>
      <c r="B787" s="243">
        <v>3</v>
      </c>
      <c r="C787" s="833">
        <v>0</v>
      </c>
      <c r="D787" s="244">
        <v>3</v>
      </c>
      <c r="E787" s="243">
        <v>3</v>
      </c>
      <c r="F787" s="833">
        <v>0</v>
      </c>
      <c r="G787" s="244">
        <v>3</v>
      </c>
      <c r="H787" s="243">
        <v>4</v>
      </c>
      <c r="I787" s="833">
        <v>0</v>
      </c>
      <c r="J787" s="244">
        <v>4</v>
      </c>
      <c r="K787" s="243">
        <v>3</v>
      </c>
      <c r="L787" s="832">
        <v>2.06</v>
      </c>
      <c r="M787" s="242">
        <v>62.645631067961197</v>
      </c>
    </row>
    <row r="789" spans="1:13" ht="13.5" thickBot="1" x14ac:dyDescent="0.25">
      <c r="A789" s="261" t="s">
        <v>1211</v>
      </c>
      <c r="B789" s="261"/>
    </row>
    <row r="790" spans="1:13" x14ac:dyDescent="0.2">
      <c r="A790" s="1243" t="s">
        <v>764</v>
      </c>
      <c r="B790" s="1245" t="s">
        <v>1188</v>
      </c>
      <c r="C790" s="1246"/>
      <c r="D790" s="1247"/>
      <c r="E790" s="1245" t="s">
        <v>1187</v>
      </c>
      <c r="F790" s="1246"/>
      <c r="G790" s="1247"/>
      <c r="H790" s="1245" t="s">
        <v>1186</v>
      </c>
      <c r="I790" s="1246"/>
      <c r="J790" s="1247"/>
      <c r="K790" s="1248" t="s">
        <v>1193</v>
      </c>
      <c r="L790" s="1249"/>
      <c r="M790" s="1250"/>
    </row>
    <row r="791" spans="1:13" ht="26.25" thickBot="1" x14ac:dyDescent="0.25">
      <c r="A791" s="1244"/>
      <c r="B791" s="260" t="s">
        <v>746</v>
      </c>
      <c r="C791" s="813" t="s">
        <v>1853</v>
      </c>
      <c r="D791" s="259" t="s">
        <v>1081</v>
      </c>
      <c r="E791" s="260" t="s">
        <v>746</v>
      </c>
      <c r="F791" s="813" t="s">
        <v>1853</v>
      </c>
      <c r="G791" s="259" t="s">
        <v>1081</v>
      </c>
      <c r="H791" s="260" t="s">
        <v>746</v>
      </c>
      <c r="I791" s="813" t="s">
        <v>1853</v>
      </c>
      <c r="J791" s="259" t="s">
        <v>1081</v>
      </c>
      <c r="K791" s="850" t="s">
        <v>687</v>
      </c>
      <c r="L791" s="849" t="s">
        <v>1192</v>
      </c>
      <c r="M791" s="848" t="s">
        <v>1191</v>
      </c>
    </row>
    <row r="792" spans="1:13" x14ac:dyDescent="0.2">
      <c r="A792" s="258" t="s">
        <v>760</v>
      </c>
      <c r="B792" s="257">
        <v>207</v>
      </c>
      <c r="C792" s="256">
        <v>195</v>
      </c>
      <c r="D792" s="255">
        <v>12</v>
      </c>
      <c r="E792" s="257">
        <v>207</v>
      </c>
      <c r="F792" s="256">
        <v>195</v>
      </c>
      <c r="G792" s="255">
        <v>12</v>
      </c>
      <c r="H792" s="257">
        <v>307</v>
      </c>
      <c r="I792" s="256">
        <v>263</v>
      </c>
      <c r="J792" s="255">
        <v>44</v>
      </c>
      <c r="K792" s="847">
        <v>480</v>
      </c>
      <c r="L792" s="846">
        <v>355.53</v>
      </c>
      <c r="M792" s="845">
        <v>52.928402666441698</v>
      </c>
    </row>
    <row r="793" spans="1:13" x14ac:dyDescent="0.2">
      <c r="A793" s="844" t="s">
        <v>759</v>
      </c>
      <c r="B793" s="249">
        <v>136</v>
      </c>
      <c r="C793" s="843">
        <v>121</v>
      </c>
      <c r="D793" s="842">
        <v>15</v>
      </c>
      <c r="E793" s="249">
        <v>136</v>
      </c>
      <c r="F793" s="843">
        <v>121</v>
      </c>
      <c r="G793" s="842">
        <v>15</v>
      </c>
      <c r="H793" s="249">
        <v>194</v>
      </c>
      <c r="I793" s="843">
        <v>139</v>
      </c>
      <c r="J793" s="842">
        <v>55</v>
      </c>
      <c r="K793" s="249">
        <v>216</v>
      </c>
      <c r="L793" s="841">
        <v>151.82</v>
      </c>
      <c r="M793" s="840">
        <v>54.248913186668403</v>
      </c>
    </row>
    <row r="794" spans="1:13" x14ac:dyDescent="0.2">
      <c r="A794" s="844" t="s">
        <v>758</v>
      </c>
      <c r="B794" s="249">
        <v>88</v>
      </c>
      <c r="C794" s="843">
        <v>81</v>
      </c>
      <c r="D794" s="842">
        <v>7</v>
      </c>
      <c r="E794" s="249">
        <v>88</v>
      </c>
      <c r="F794" s="843">
        <v>81</v>
      </c>
      <c r="G794" s="842">
        <v>7</v>
      </c>
      <c r="H794" s="249">
        <v>122</v>
      </c>
      <c r="I794" s="843">
        <v>103</v>
      </c>
      <c r="J794" s="842">
        <v>19</v>
      </c>
      <c r="K794" s="249">
        <v>128</v>
      </c>
      <c r="L794" s="841">
        <v>102.51</v>
      </c>
      <c r="M794" s="840">
        <v>53.608867427568001</v>
      </c>
    </row>
    <row r="795" spans="1:13" x14ac:dyDescent="0.2">
      <c r="A795" s="844" t="s">
        <v>757</v>
      </c>
      <c r="B795" s="249">
        <v>76</v>
      </c>
      <c r="C795" s="843">
        <v>68</v>
      </c>
      <c r="D795" s="842">
        <v>8</v>
      </c>
      <c r="E795" s="249">
        <v>76</v>
      </c>
      <c r="F795" s="843">
        <v>68</v>
      </c>
      <c r="G795" s="842">
        <v>8</v>
      </c>
      <c r="H795" s="249">
        <v>116</v>
      </c>
      <c r="I795" s="843">
        <v>93</v>
      </c>
      <c r="J795" s="842">
        <v>23</v>
      </c>
      <c r="K795" s="249">
        <v>93</v>
      </c>
      <c r="L795" s="841">
        <v>71.94</v>
      </c>
      <c r="M795" s="840">
        <v>55.193633583541803</v>
      </c>
    </row>
    <row r="796" spans="1:13" x14ac:dyDescent="0.2">
      <c r="A796" s="844" t="s">
        <v>756</v>
      </c>
      <c r="B796" s="249">
        <v>42</v>
      </c>
      <c r="C796" s="843">
        <v>39</v>
      </c>
      <c r="D796" s="842">
        <v>3</v>
      </c>
      <c r="E796" s="249">
        <v>43</v>
      </c>
      <c r="F796" s="843">
        <v>39</v>
      </c>
      <c r="G796" s="842">
        <v>4</v>
      </c>
      <c r="H796" s="249">
        <v>57</v>
      </c>
      <c r="I796" s="843">
        <v>49</v>
      </c>
      <c r="J796" s="842">
        <v>8</v>
      </c>
      <c r="K796" s="249">
        <v>49</v>
      </c>
      <c r="L796" s="841">
        <v>37.42</v>
      </c>
      <c r="M796" s="840">
        <v>54.630946018172097</v>
      </c>
    </row>
    <row r="797" spans="1:13" x14ac:dyDescent="0.2">
      <c r="A797" s="844" t="s">
        <v>755</v>
      </c>
      <c r="B797" s="249">
        <v>107</v>
      </c>
      <c r="C797" s="843">
        <v>101</v>
      </c>
      <c r="D797" s="842">
        <v>6</v>
      </c>
      <c r="E797" s="249">
        <v>112</v>
      </c>
      <c r="F797" s="843">
        <v>102</v>
      </c>
      <c r="G797" s="842">
        <v>10</v>
      </c>
      <c r="H797" s="249">
        <v>158</v>
      </c>
      <c r="I797" s="843">
        <v>120</v>
      </c>
      <c r="J797" s="842">
        <v>38</v>
      </c>
      <c r="K797" s="249">
        <v>160</v>
      </c>
      <c r="L797" s="841">
        <v>116.12</v>
      </c>
      <c r="M797" s="840">
        <v>54.129262831553604</v>
      </c>
    </row>
    <row r="798" spans="1:13" x14ac:dyDescent="0.2">
      <c r="A798" s="844" t="s">
        <v>754</v>
      </c>
      <c r="B798" s="249">
        <v>52</v>
      </c>
      <c r="C798" s="843">
        <v>46</v>
      </c>
      <c r="D798" s="842">
        <v>6</v>
      </c>
      <c r="E798" s="249">
        <v>52</v>
      </c>
      <c r="F798" s="843">
        <v>46</v>
      </c>
      <c r="G798" s="842">
        <v>6</v>
      </c>
      <c r="H798" s="249">
        <v>60</v>
      </c>
      <c r="I798" s="843">
        <v>48</v>
      </c>
      <c r="J798" s="842">
        <v>12</v>
      </c>
      <c r="K798" s="249">
        <v>69</v>
      </c>
      <c r="L798" s="841">
        <v>49.47</v>
      </c>
      <c r="M798" s="840">
        <v>52.300282999797901</v>
      </c>
    </row>
    <row r="799" spans="1:13" x14ac:dyDescent="0.2">
      <c r="A799" s="844" t="s">
        <v>753</v>
      </c>
      <c r="B799" s="249">
        <v>66</v>
      </c>
      <c r="C799" s="843">
        <v>58</v>
      </c>
      <c r="D799" s="842">
        <v>8</v>
      </c>
      <c r="E799" s="249">
        <v>66</v>
      </c>
      <c r="F799" s="843">
        <v>58</v>
      </c>
      <c r="G799" s="842">
        <v>8</v>
      </c>
      <c r="H799" s="249">
        <v>107</v>
      </c>
      <c r="I799" s="843">
        <v>81</v>
      </c>
      <c r="J799" s="842">
        <v>26</v>
      </c>
      <c r="K799" s="249">
        <v>100</v>
      </c>
      <c r="L799" s="841">
        <v>73.88</v>
      </c>
      <c r="M799" s="840">
        <v>53.862073632918197</v>
      </c>
    </row>
    <row r="800" spans="1:13" x14ac:dyDescent="0.2">
      <c r="A800" s="844" t="s">
        <v>752</v>
      </c>
      <c r="B800" s="249">
        <v>59</v>
      </c>
      <c r="C800" s="843">
        <v>52</v>
      </c>
      <c r="D800" s="842">
        <v>7</v>
      </c>
      <c r="E800" s="249">
        <v>59</v>
      </c>
      <c r="F800" s="843">
        <v>52</v>
      </c>
      <c r="G800" s="842">
        <v>7</v>
      </c>
      <c r="H800" s="249">
        <v>98</v>
      </c>
      <c r="I800" s="843">
        <v>82</v>
      </c>
      <c r="J800" s="842">
        <v>16</v>
      </c>
      <c r="K800" s="249">
        <v>78</v>
      </c>
      <c r="L800" s="841">
        <v>61.87</v>
      </c>
      <c r="M800" s="840">
        <v>51.800307095522903</v>
      </c>
    </row>
    <row r="801" spans="1:13" x14ac:dyDescent="0.2">
      <c r="A801" s="844" t="s">
        <v>751</v>
      </c>
      <c r="B801" s="249">
        <v>66</v>
      </c>
      <c r="C801" s="843">
        <v>61</v>
      </c>
      <c r="D801" s="842">
        <v>5</v>
      </c>
      <c r="E801" s="249">
        <v>66</v>
      </c>
      <c r="F801" s="843">
        <v>61</v>
      </c>
      <c r="G801" s="842">
        <v>5</v>
      </c>
      <c r="H801" s="249">
        <v>87</v>
      </c>
      <c r="I801" s="843">
        <v>75</v>
      </c>
      <c r="J801" s="842">
        <v>12</v>
      </c>
      <c r="K801" s="249">
        <v>87</v>
      </c>
      <c r="L801" s="841">
        <v>63.87</v>
      </c>
      <c r="M801" s="840">
        <v>53.681149209331501</v>
      </c>
    </row>
    <row r="802" spans="1:13" x14ac:dyDescent="0.2">
      <c r="A802" s="844" t="s">
        <v>750</v>
      </c>
      <c r="B802" s="249">
        <v>154</v>
      </c>
      <c r="C802" s="843">
        <v>140</v>
      </c>
      <c r="D802" s="842">
        <v>14</v>
      </c>
      <c r="E802" s="249">
        <v>154</v>
      </c>
      <c r="F802" s="843">
        <v>140</v>
      </c>
      <c r="G802" s="842">
        <v>14</v>
      </c>
      <c r="H802" s="249">
        <v>214</v>
      </c>
      <c r="I802" s="843">
        <v>190</v>
      </c>
      <c r="J802" s="842">
        <v>24</v>
      </c>
      <c r="K802" s="249">
        <v>274</v>
      </c>
      <c r="L802" s="841">
        <v>188.09</v>
      </c>
      <c r="M802" s="840">
        <v>53.872587591046802</v>
      </c>
    </row>
    <row r="803" spans="1:13" x14ac:dyDescent="0.2">
      <c r="A803" s="844" t="s">
        <v>749</v>
      </c>
      <c r="B803" s="249">
        <v>78</v>
      </c>
      <c r="C803" s="843">
        <v>72</v>
      </c>
      <c r="D803" s="842">
        <v>6</v>
      </c>
      <c r="E803" s="249">
        <v>78</v>
      </c>
      <c r="F803" s="843">
        <v>72</v>
      </c>
      <c r="G803" s="842">
        <v>6</v>
      </c>
      <c r="H803" s="249">
        <v>115</v>
      </c>
      <c r="I803" s="843">
        <v>97</v>
      </c>
      <c r="J803" s="842">
        <v>18</v>
      </c>
      <c r="K803" s="249">
        <v>146</v>
      </c>
      <c r="L803" s="841">
        <v>102.34</v>
      </c>
      <c r="M803" s="840">
        <v>54.051299589603303</v>
      </c>
    </row>
    <row r="804" spans="1:13" x14ac:dyDescent="0.2">
      <c r="A804" s="844" t="s">
        <v>748</v>
      </c>
      <c r="B804" s="249">
        <v>155</v>
      </c>
      <c r="C804" s="843">
        <v>142</v>
      </c>
      <c r="D804" s="842">
        <v>13</v>
      </c>
      <c r="E804" s="249">
        <v>157</v>
      </c>
      <c r="F804" s="843">
        <v>144</v>
      </c>
      <c r="G804" s="842">
        <v>13</v>
      </c>
      <c r="H804" s="249">
        <v>234</v>
      </c>
      <c r="I804" s="843">
        <v>199</v>
      </c>
      <c r="J804" s="842">
        <v>35</v>
      </c>
      <c r="K804" s="249">
        <v>224</v>
      </c>
      <c r="L804" s="841">
        <v>172.89</v>
      </c>
      <c r="M804" s="840">
        <v>54.032882179420398</v>
      </c>
    </row>
    <row r="805" spans="1:13" ht="13.5" thickBot="1" x14ac:dyDescent="0.25">
      <c r="A805" s="839" t="s">
        <v>747</v>
      </c>
      <c r="B805" s="836">
        <v>70</v>
      </c>
      <c r="C805" s="838">
        <v>64</v>
      </c>
      <c r="D805" s="837">
        <v>6</v>
      </c>
      <c r="E805" s="836">
        <v>70</v>
      </c>
      <c r="F805" s="838">
        <v>64</v>
      </c>
      <c r="G805" s="837">
        <v>6</v>
      </c>
      <c r="H805" s="836">
        <v>84</v>
      </c>
      <c r="I805" s="838">
        <v>72</v>
      </c>
      <c r="J805" s="837">
        <v>12</v>
      </c>
      <c r="K805" s="836">
        <v>108</v>
      </c>
      <c r="L805" s="835">
        <v>82.33</v>
      </c>
      <c r="M805" s="834">
        <v>53.4763148305599</v>
      </c>
    </row>
    <row r="806" spans="1:13" ht="13.5" thickBot="1" x14ac:dyDescent="0.25">
      <c r="A806" s="245" t="s">
        <v>746</v>
      </c>
      <c r="B806" s="243">
        <v>1346</v>
      </c>
      <c r="C806" s="833">
        <v>1231</v>
      </c>
      <c r="D806" s="244">
        <v>115</v>
      </c>
      <c r="E806" s="243">
        <v>1364</v>
      </c>
      <c r="F806" s="833">
        <v>1243</v>
      </c>
      <c r="G806" s="244">
        <v>121</v>
      </c>
      <c r="H806" s="243">
        <v>1953</v>
      </c>
      <c r="I806" s="833">
        <v>1611</v>
      </c>
      <c r="J806" s="244">
        <v>342</v>
      </c>
      <c r="K806" s="243">
        <v>2153</v>
      </c>
      <c r="L806" s="832">
        <v>1630.08</v>
      </c>
      <c r="M806" s="242">
        <v>53.652974087161397</v>
      </c>
    </row>
    <row r="808" spans="1:13" ht="13.5" thickBot="1" x14ac:dyDescent="0.25">
      <c r="A808" s="261" t="s">
        <v>1210</v>
      </c>
      <c r="B808" s="261"/>
    </row>
    <row r="809" spans="1:13" x14ac:dyDescent="0.2">
      <c r="A809" s="1243" t="s">
        <v>764</v>
      </c>
      <c r="B809" s="1245" t="s">
        <v>1188</v>
      </c>
      <c r="C809" s="1246"/>
      <c r="D809" s="1247"/>
      <c r="E809" s="1245" t="s">
        <v>1187</v>
      </c>
      <c r="F809" s="1246"/>
      <c r="G809" s="1247"/>
      <c r="H809" s="1245" t="s">
        <v>1186</v>
      </c>
      <c r="I809" s="1246"/>
      <c r="J809" s="1247"/>
      <c r="K809" s="1248" t="s">
        <v>1193</v>
      </c>
      <c r="L809" s="1249"/>
      <c r="M809" s="1250"/>
    </row>
    <row r="810" spans="1:13" ht="26.25" thickBot="1" x14ac:dyDescent="0.25">
      <c r="A810" s="1244"/>
      <c r="B810" s="260" t="s">
        <v>746</v>
      </c>
      <c r="C810" s="813" t="s">
        <v>1853</v>
      </c>
      <c r="D810" s="259" t="s">
        <v>1081</v>
      </c>
      <c r="E810" s="260" t="s">
        <v>746</v>
      </c>
      <c r="F810" s="813" t="s">
        <v>1853</v>
      </c>
      <c r="G810" s="259" t="s">
        <v>1081</v>
      </c>
      <c r="H810" s="260" t="s">
        <v>746</v>
      </c>
      <c r="I810" s="813" t="s">
        <v>1853</v>
      </c>
      <c r="J810" s="259" t="s">
        <v>1081</v>
      </c>
      <c r="K810" s="850" t="s">
        <v>687</v>
      </c>
      <c r="L810" s="849" t="s">
        <v>1192</v>
      </c>
      <c r="M810" s="848" t="s">
        <v>1191</v>
      </c>
    </row>
    <row r="811" spans="1:13" x14ac:dyDescent="0.2">
      <c r="A811" s="258" t="s">
        <v>760</v>
      </c>
      <c r="B811" s="257">
        <v>17</v>
      </c>
      <c r="C811" s="256">
        <v>14</v>
      </c>
      <c r="D811" s="255">
        <v>3</v>
      </c>
      <c r="E811" s="257">
        <v>17</v>
      </c>
      <c r="F811" s="256">
        <v>14</v>
      </c>
      <c r="G811" s="255">
        <v>3</v>
      </c>
      <c r="H811" s="257">
        <v>17</v>
      </c>
      <c r="I811" s="256">
        <v>14</v>
      </c>
      <c r="J811" s="255">
        <v>3</v>
      </c>
      <c r="K811" s="847">
        <v>24</v>
      </c>
      <c r="L811" s="846">
        <v>7.02</v>
      </c>
      <c r="M811" s="845">
        <v>53.247863247863201</v>
      </c>
    </row>
    <row r="812" spans="1:13" x14ac:dyDescent="0.2">
      <c r="A812" s="844" t="s">
        <v>759</v>
      </c>
      <c r="B812" s="249">
        <v>10</v>
      </c>
      <c r="C812" s="843">
        <v>6</v>
      </c>
      <c r="D812" s="842">
        <v>4</v>
      </c>
      <c r="E812" s="249">
        <v>10</v>
      </c>
      <c r="F812" s="843">
        <v>6</v>
      </c>
      <c r="G812" s="842">
        <v>4</v>
      </c>
      <c r="H812" s="249">
        <v>10</v>
      </c>
      <c r="I812" s="843">
        <v>6</v>
      </c>
      <c r="J812" s="842">
        <v>4</v>
      </c>
      <c r="K812" s="249">
        <v>10</v>
      </c>
      <c r="L812" s="841">
        <v>1.66</v>
      </c>
      <c r="M812" s="840">
        <v>49.969879518072297</v>
      </c>
    </row>
    <row r="813" spans="1:13" x14ac:dyDescent="0.2">
      <c r="A813" s="844" t="s">
        <v>758</v>
      </c>
      <c r="B813" s="249">
        <v>3</v>
      </c>
      <c r="C813" s="843">
        <v>0</v>
      </c>
      <c r="D813" s="842">
        <v>3</v>
      </c>
      <c r="E813" s="249">
        <v>3</v>
      </c>
      <c r="F813" s="843">
        <v>0</v>
      </c>
      <c r="G813" s="842">
        <v>3</v>
      </c>
      <c r="H813" s="249">
        <v>3</v>
      </c>
      <c r="I813" s="843">
        <v>0</v>
      </c>
      <c r="J813" s="842">
        <v>3</v>
      </c>
      <c r="K813" s="249">
        <v>3</v>
      </c>
      <c r="L813" s="841">
        <v>1.26</v>
      </c>
      <c r="M813" s="840">
        <v>48.642857142857103</v>
      </c>
    </row>
    <row r="814" spans="1:13" x14ac:dyDescent="0.2">
      <c r="A814" s="844" t="s">
        <v>757</v>
      </c>
      <c r="B814" s="249">
        <v>3</v>
      </c>
      <c r="C814" s="843">
        <v>3</v>
      </c>
      <c r="D814" s="842">
        <v>0</v>
      </c>
      <c r="E814" s="249">
        <v>3</v>
      </c>
      <c r="F814" s="843">
        <v>3</v>
      </c>
      <c r="G814" s="842">
        <v>0</v>
      </c>
      <c r="H814" s="249">
        <v>3</v>
      </c>
      <c r="I814" s="843">
        <v>3</v>
      </c>
      <c r="J814" s="842">
        <v>0</v>
      </c>
      <c r="K814" s="249">
        <v>3</v>
      </c>
      <c r="L814" s="841">
        <v>0.77</v>
      </c>
      <c r="M814" s="840">
        <v>54.7207792207792</v>
      </c>
    </row>
    <row r="815" spans="1:13" x14ac:dyDescent="0.2">
      <c r="A815" s="844" t="s">
        <v>756</v>
      </c>
      <c r="B815" s="249">
        <v>0</v>
      </c>
      <c r="C815" s="843">
        <v>0</v>
      </c>
      <c r="D815" s="842">
        <v>0</v>
      </c>
      <c r="E815" s="249">
        <v>0</v>
      </c>
      <c r="F815" s="843">
        <v>0</v>
      </c>
      <c r="G815" s="842">
        <v>0</v>
      </c>
      <c r="H815" s="249">
        <v>0</v>
      </c>
      <c r="I815" s="843">
        <v>0</v>
      </c>
      <c r="J815" s="842">
        <v>0</v>
      </c>
      <c r="K815" s="249">
        <v>0</v>
      </c>
      <c r="L815" s="841">
        <v>0</v>
      </c>
      <c r="M815" s="840">
        <v>0</v>
      </c>
    </row>
    <row r="816" spans="1:13" x14ac:dyDescent="0.2">
      <c r="A816" s="844" t="s">
        <v>755</v>
      </c>
      <c r="B816" s="249">
        <v>3</v>
      </c>
      <c r="C816" s="843">
        <v>2</v>
      </c>
      <c r="D816" s="842">
        <v>1</v>
      </c>
      <c r="E816" s="249">
        <v>3</v>
      </c>
      <c r="F816" s="843">
        <v>2</v>
      </c>
      <c r="G816" s="842">
        <v>1</v>
      </c>
      <c r="H816" s="249">
        <v>3</v>
      </c>
      <c r="I816" s="843">
        <v>2</v>
      </c>
      <c r="J816" s="842">
        <v>1</v>
      </c>
      <c r="K816" s="249">
        <v>3</v>
      </c>
      <c r="L816" s="841">
        <v>0.53</v>
      </c>
      <c r="M816" s="840">
        <v>50.915094339622598</v>
      </c>
    </row>
    <row r="817" spans="1:13" x14ac:dyDescent="0.2">
      <c r="A817" s="844" t="s">
        <v>754</v>
      </c>
      <c r="B817" s="249">
        <v>4</v>
      </c>
      <c r="C817" s="843">
        <v>3</v>
      </c>
      <c r="D817" s="842">
        <v>1</v>
      </c>
      <c r="E817" s="249">
        <v>4</v>
      </c>
      <c r="F817" s="843">
        <v>3</v>
      </c>
      <c r="G817" s="842">
        <v>1</v>
      </c>
      <c r="H817" s="249">
        <v>4</v>
      </c>
      <c r="I817" s="843">
        <v>3</v>
      </c>
      <c r="J817" s="842">
        <v>1</v>
      </c>
      <c r="K817" s="249">
        <v>3</v>
      </c>
      <c r="L817" s="841">
        <v>0.83</v>
      </c>
      <c r="M817" s="840">
        <v>63.162650602409599</v>
      </c>
    </row>
    <row r="818" spans="1:13" x14ac:dyDescent="0.2">
      <c r="A818" s="844" t="s">
        <v>753</v>
      </c>
      <c r="B818" s="249">
        <v>3</v>
      </c>
      <c r="C818" s="843">
        <v>2</v>
      </c>
      <c r="D818" s="842">
        <v>1</v>
      </c>
      <c r="E818" s="249">
        <v>3</v>
      </c>
      <c r="F818" s="843">
        <v>2</v>
      </c>
      <c r="G818" s="842">
        <v>1</v>
      </c>
      <c r="H818" s="249">
        <v>3</v>
      </c>
      <c r="I818" s="843">
        <v>2</v>
      </c>
      <c r="J818" s="842">
        <v>1</v>
      </c>
      <c r="K818" s="249">
        <v>3</v>
      </c>
      <c r="L818" s="841">
        <v>0.13</v>
      </c>
      <c r="M818" s="840">
        <v>63.5</v>
      </c>
    </row>
    <row r="819" spans="1:13" x14ac:dyDescent="0.2">
      <c r="A819" s="844" t="s">
        <v>752</v>
      </c>
      <c r="B819" s="249">
        <v>3</v>
      </c>
      <c r="C819" s="843">
        <v>2</v>
      </c>
      <c r="D819" s="842">
        <v>1</v>
      </c>
      <c r="E819" s="249">
        <v>3</v>
      </c>
      <c r="F819" s="843">
        <v>2</v>
      </c>
      <c r="G819" s="842">
        <v>1</v>
      </c>
      <c r="H819" s="249">
        <v>3</v>
      </c>
      <c r="I819" s="843">
        <v>2</v>
      </c>
      <c r="J819" s="842">
        <v>1</v>
      </c>
      <c r="K819" s="249">
        <v>3</v>
      </c>
      <c r="L819" s="841">
        <v>0.8</v>
      </c>
      <c r="M819" s="840">
        <v>40</v>
      </c>
    </row>
    <row r="820" spans="1:13" x14ac:dyDescent="0.2">
      <c r="A820" s="844" t="s">
        <v>751</v>
      </c>
      <c r="B820" s="249">
        <v>4</v>
      </c>
      <c r="C820" s="843">
        <v>3</v>
      </c>
      <c r="D820" s="842">
        <v>1</v>
      </c>
      <c r="E820" s="249">
        <v>4</v>
      </c>
      <c r="F820" s="843">
        <v>3</v>
      </c>
      <c r="G820" s="842">
        <v>1</v>
      </c>
      <c r="H820" s="249">
        <v>4</v>
      </c>
      <c r="I820" s="843">
        <v>3</v>
      </c>
      <c r="J820" s="842">
        <v>1</v>
      </c>
      <c r="K820" s="249">
        <v>3</v>
      </c>
      <c r="L820" s="841">
        <v>0.44</v>
      </c>
      <c r="M820" s="840">
        <v>59.545454545454497</v>
      </c>
    </row>
    <row r="821" spans="1:13" x14ac:dyDescent="0.2">
      <c r="A821" s="844" t="s">
        <v>750</v>
      </c>
      <c r="B821" s="249">
        <v>6</v>
      </c>
      <c r="C821" s="843">
        <v>5</v>
      </c>
      <c r="D821" s="842">
        <v>1</v>
      </c>
      <c r="E821" s="249">
        <v>6</v>
      </c>
      <c r="F821" s="843">
        <v>5</v>
      </c>
      <c r="G821" s="842">
        <v>1</v>
      </c>
      <c r="H821" s="249">
        <v>6</v>
      </c>
      <c r="I821" s="843">
        <v>5</v>
      </c>
      <c r="J821" s="842">
        <v>1</v>
      </c>
      <c r="K821" s="249">
        <v>11</v>
      </c>
      <c r="L821" s="841">
        <v>1.82</v>
      </c>
      <c r="M821" s="840">
        <v>49.379120879120897</v>
      </c>
    </row>
    <row r="822" spans="1:13" x14ac:dyDescent="0.2">
      <c r="A822" s="844" t="s">
        <v>749</v>
      </c>
      <c r="B822" s="249">
        <v>8</v>
      </c>
      <c r="C822" s="843">
        <v>6</v>
      </c>
      <c r="D822" s="842">
        <v>2</v>
      </c>
      <c r="E822" s="249">
        <v>8</v>
      </c>
      <c r="F822" s="843">
        <v>6</v>
      </c>
      <c r="G822" s="842">
        <v>2</v>
      </c>
      <c r="H822" s="249">
        <v>9</v>
      </c>
      <c r="I822" s="843">
        <v>6</v>
      </c>
      <c r="J822" s="842">
        <v>3</v>
      </c>
      <c r="K822" s="249">
        <v>9</v>
      </c>
      <c r="L822" s="841">
        <v>1.68</v>
      </c>
      <c r="M822" s="840">
        <v>55.476190476190503</v>
      </c>
    </row>
    <row r="823" spans="1:13" x14ac:dyDescent="0.2">
      <c r="A823" s="844" t="s">
        <v>748</v>
      </c>
      <c r="B823" s="249">
        <v>11</v>
      </c>
      <c r="C823" s="843">
        <v>8</v>
      </c>
      <c r="D823" s="842">
        <v>3</v>
      </c>
      <c r="E823" s="249">
        <v>11</v>
      </c>
      <c r="F823" s="843">
        <v>8</v>
      </c>
      <c r="G823" s="842">
        <v>3</v>
      </c>
      <c r="H823" s="249">
        <v>11</v>
      </c>
      <c r="I823" s="843">
        <v>8</v>
      </c>
      <c r="J823" s="842">
        <v>3</v>
      </c>
      <c r="K823" s="249">
        <v>11</v>
      </c>
      <c r="L823" s="841">
        <v>3.42</v>
      </c>
      <c r="M823" s="840">
        <v>46.239766081871302</v>
      </c>
    </row>
    <row r="824" spans="1:13" ht="13.5" thickBot="1" x14ac:dyDescent="0.25">
      <c r="A824" s="839" t="s">
        <v>747</v>
      </c>
      <c r="B824" s="836">
        <v>3</v>
      </c>
      <c r="C824" s="838">
        <v>2</v>
      </c>
      <c r="D824" s="837">
        <v>1</v>
      </c>
      <c r="E824" s="836">
        <v>3</v>
      </c>
      <c r="F824" s="838">
        <v>2</v>
      </c>
      <c r="G824" s="837">
        <v>1</v>
      </c>
      <c r="H824" s="836">
        <v>3</v>
      </c>
      <c r="I824" s="838">
        <v>2</v>
      </c>
      <c r="J824" s="837">
        <v>1</v>
      </c>
      <c r="K824" s="836">
        <v>4</v>
      </c>
      <c r="L824" s="835">
        <v>0.83</v>
      </c>
      <c r="M824" s="834">
        <v>47.909638554216897</v>
      </c>
    </row>
    <row r="825" spans="1:13" ht="13.5" thickBot="1" x14ac:dyDescent="0.25">
      <c r="A825" s="245" t="s">
        <v>746</v>
      </c>
      <c r="B825" s="243">
        <v>78</v>
      </c>
      <c r="C825" s="833">
        <v>56</v>
      </c>
      <c r="D825" s="244">
        <v>22</v>
      </c>
      <c r="E825" s="243">
        <v>78</v>
      </c>
      <c r="F825" s="833">
        <v>56</v>
      </c>
      <c r="G825" s="244">
        <v>22</v>
      </c>
      <c r="H825" s="243">
        <v>79</v>
      </c>
      <c r="I825" s="833">
        <v>56</v>
      </c>
      <c r="J825" s="244">
        <v>23</v>
      </c>
      <c r="K825" s="243">
        <v>90</v>
      </c>
      <c r="L825" s="832">
        <v>21.19</v>
      </c>
      <c r="M825" s="242">
        <v>51.298489853704602</v>
      </c>
    </row>
    <row r="827" spans="1:13" ht="13.5" thickBot="1" x14ac:dyDescent="0.25">
      <c r="A827" s="261" t="s">
        <v>1209</v>
      </c>
      <c r="B827" s="261"/>
    </row>
    <row r="828" spans="1:13" x14ac:dyDescent="0.2">
      <c r="A828" s="1243" t="s">
        <v>764</v>
      </c>
      <c r="B828" s="1245" t="s">
        <v>1188</v>
      </c>
      <c r="C828" s="1246"/>
      <c r="D828" s="1247"/>
      <c r="E828" s="1245" t="s">
        <v>1187</v>
      </c>
      <c r="F828" s="1246"/>
      <c r="G828" s="1247"/>
      <c r="H828" s="1245" t="s">
        <v>1186</v>
      </c>
      <c r="I828" s="1246"/>
      <c r="J828" s="1247"/>
      <c r="K828" s="1248" t="s">
        <v>1193</v>
      </c>
      <c r="L828" s="1249"/>
      <c r="M828" s="1250"/>
    </row>
    <row r="829" spans="1:13" ht="26.25" thickBot="1" x14ac:dyDescent="0.25">
      <c r="A829" s="1244"/>
      <c r="B829" s="260" t="s">
        <v>746</v>
      </c>
      <c r="C829" s="813" t="s">
        <v>1853</v>
      </c>
      <c r="D829" s="259" t="s">
        <v>1081</v>
      </c>
      <c r="E829" s="260" t="s">
        <v>746</v>
      </c>
      <c r="F829" s="813" t="s">
        <v>1853</v>
      </c>
      <c r="G829" s="259" t="s">
        <v>1081</v>
      </c>
      <c r="H829" s="260" t="s">
        <v>746</v>
      </c>
      <c r="I829" s="813" t="s">
        <v>1853</v>
      </c>
      <c r="J829" s="259" t="s">
        <v>1081</v>
      </c>
      <c r="K829" s="850" t="s">
        <v>687</v>
      </c>
      <c r="L829" s="849" t="s">
        <v>1192</v>
      </c>
      <c r="M829" s="848" t="s">
        <v>1191</v>
      </c>
    </row>
    <row r="830" spans="1:13" x14ac:dyDescent="0.2">
      <c r="A830" s="258" t="s">
        <v>760</v>
      </c>
      <c r="B830" s="257">
        <v>4</v>
      </c>
      <c r="C830" s="256">
        <v>0</v>
      </c>
      <c r="D830" s="255">
        <v>4</v>
      </c>
      <c r="E830" s="257">
        <v>4</v>
      </c>
      <c r="F830" s="256">
        <v>0</v>
      </c>
      <c r="G830" s="255">
        <v>4</v>
      </c>
      <c r="H830" s="257">
        <v>5</v>
      </c>
      <c r="I830" s="256">
        <v>0</v>
      </c>
      <c r="J830" s="255">
        <v>5</v>
      </c>
      <c r="K830" s="847">
        <v>6</v>
      </c>
      <c r="L830" s="846">
        <v>3.54</v>
      </c>
      <c r="M830" s="845">
        <v>55.276836158192097</v>
      </c>
    </row>
    <row r="831" spans="1:13" x14ac:dyDescent="0.2">
      <c r="A831" s="844" t="s">
        <v>759</v>
      </c>
      <c r="B831" s="249">
        <v>0</v>
      </c>
      <c r="C831" s="843">
        <v>0</v>
      </c>
      <c r="D831" s="842">
        <v>0</v>
      </c>
      <c r="E831" s="249">
        <v>0</v>
      </c>
      <c r="F831" s="843">
        <v>0</v>
      </c>
      <c r="G831" s="842">
        <v>0</v>
      </c>
      <c r="H831" s="249">
        <v>0</v>
      </c>
      <c r="I831" s="843">
        <v>0</v>
      </c>
      <c r="J831" s="842">
        <v>0</v>
      </c>
      <c r="K831" s="249">
        <v>0</v>
      </c>
      <c r="L831" s="841">
        <v>0</v>
      </c>
      <c r="M831" s="840">
        <v>0</v>
      </c>
    </row>
    <row r="832" spans="1:13" x14ac:dyDescent="0.2">
      <c r="A832" s="844" t="s">
        <v>758</v>
      </c>
      <c r="B832" s="249">
        <v>1</v>
      </c>
      <c r="C832" s="843">
        <v>0</v>
      </c>
      <c r="D832" s="842">
        <v>1</v>
      </c>
      <c r="E832" s="249">
        <v>1</v>
      </c>
      <c r="F832" s="843">
        <v>0</v>
      </c>
      <c r="G832" s="842">
        <v>1</v>
      </c>
      <c r="H832" s="249">
        <v>1</v>
      </c>
      <c r="I832" s="843">
        <v>0</v>
      </c>
      <c r="J832" s="842">
        <v>1</v>
      </c>
      <c r="K832" s="249">
        <v>3</v>
      </c>
      <c r="L832" s="841">
        <v>1.2</v>
      </c>
      <c r="M832" s="840">
        <v>53.808333333333302</v>
      </c>
    </row>
    <row r="833" spans="1:13" x14ac:dyDescent="0.2">
      <c r="A833" s="844" t="s">
        <v>757</v>
      </c>
      <c r="B833" s="249">
        <v>0</v>
      </c>
      <c r="C833" s="843">
        <v>0</v>
      </c>
      <c r="D833" s="842">
        <v>0</v>
      </c>
      <c r="E833" s="249">
        <v>0</v>
      </c>
      <c r="F833" s="843">
        <v>0</v>
      </c>
      <c r="G833" s="842">
        <v>0</v>
      </c>
      <c r="H833" s="249">
        <v>0</v>
      </c>
      <c r="I833" s="843">
        <v>0</v>
      </c>
      <c r="J833" s="842">
        <v>0</v>
      </c>
      <c r="K833" s="249">
        <v>0</v>
      </c>
      <c r="L833" s="841">
        <v>0</v>
      </c>
      <c r="M833" s="840">
        <v>0</v>
      </c>
    </row>
    <row r="834" spans="1:13" x14ac:dyDescent="0.2">
      <c r="A834" s="844" t="s">
        <v>756</v>
      </c>
      <c r="B834" s="249">
        <v>0</v>
      </c>
      <c r="C834" s="843">
        <v>0</v>
      </c>
      <c r="D834" s="842">
        <v>0</v>
      </c>
      <c r="E834" s="249">
        <v>0</v>
      </c>
      <c r="F834" s="843">
        <v>0</v>
      </c>
      <c r="G834" s="842">
        <v>0</v>
      </c>
      <c r="H834" s="249">
        <v>0</v>
      </c>
      <c r="I834" s="843">
        <v>0</v>
      </c>
      <c r="J834" s="842">
        <v>0</v>
      </c>
      <c r="K834" s="249">
        <v>0</v>
      </c>
      <c r="L834" s="841">
        <v>0</v>
      </c>
      <c r="M834" s="840">
        <v>0</v>
      </c>
    </row>
    <row r="835" spans="1:13" x14ac:dyDescent="0.2">
      <c r="A835" s="844" t="s">
        <v>755</v>
      </c>
      <c r="B835" s="249">
        <v>1</v>
      </c>
      <c r="C835" s="843">
        <v>0</v>
      </c>
      <c r="D835" s="842">
        <v>1</v>
      </c>
      <c r="E835" s="249">
        <v>1</v>
      </c>
      <c r="F835" s="843">
        <v>0</v>
      </c>
      <c r="G835" s="842">
        <v>1</v>
      </c>
      <c r="H835" s="249">
        <v>1</v>
      </c>
      <c r="I835" s="843">
        <v>0</v>
      </c>
      <c r="J835" s="842">
        <v>1</v>
      </c>
      <c r="K835" s="249">
        <v>0</v>
      </c>
      <c r="L835" s="841">
        <v>0</v>
      </c>
      <c r="M835" s="840">
        <v>0</v>
      </c>
    </row>
    <row r="836" spans="1:13" x14ac:dyDescent="0.2">
      <c r="A836" s="844" t="s">
        <v>754</v>
      </c>
      <c r="B836" s="249">
        <v>0</v>
      </c>
      <c r="C836" s="843">
        <v>0</v>
      </c>
      <c r="D836" s="842">
        <v>0</v>
      </c>
      <c r="E836" s="249">
        <v>0</v>
      </c>
      <c r="F836" s="843">
        <v>0</v>
      </c>
      <c r="G836" s="842">
        <v>0</v>
      </c>
      <c r="H836" s="249">
        <v>0</v>
      </c>
      <c r="I836" s="843">
        <v>0</v>
      </c>
      <c r="J836" s="842">
        <v>0</v>
      </c>
      <c r="K836" s="249">
        <v>0</v>
      </c>
      <c r="L836" s="841">
        <v>0</v>
      </c>
      <c r="M836" s="840">
        <v>0</v>
      </c>
    </row>
    <row r="837" spans="1:13" x14ac:dyDescent="0.2">
      <c r="A837" s="844" t="s">
        <v>753</v>
      </c>
      <c r="B837" s="249">
        <v>0</v>
      </c>
      <c r="C837" s="843">
        <v>0</v>
      </c>
      <c r="D837" s="842">
        <v>0</v>
      </c>
      <c r="E837" s="249">
        <v>0</v>
      </c>
      <c r="F837" s="843">
        <v>0</v>
      </c>
      <c r="G837" s="842">
        <v>0</v>
      </c>
      <c r="H837" s="249">
        <v>0</v>
      </c>
      <c r="I837" s="843">
        <v>0</v>
      </c>
      <c r="J837" s="842">
        <v>0</v>
      </c>
      <c r="K837" s="249">
        <v>0</v>
      </c>
      <c r="L837" s="841">
        <v>0</v>
      </c>
      <c r="M837" s="840">
        <v>0</v>
      </c>
    </row>
    <row r="838" spans="1:13" x14ac:dyDescent="0.2">
      <c r="A838" s="844" t="s">
        <v>752</v>
      </c>
      <c r="B838" s="249">
        <v>1</v>
      </c>
      <c r="C838" s="843">
        <v>0</v>
      </c>
      <c r="D838" s="842">
        <v>1</v>
      </c>
      <c r="E838" s="249">
        <v>1</v>
      </c>
      <c r="F838" s="843">
        <v>0</v>
      </c>
      <c r="G838" s="842">
        <v>1</v>
      </c>
      <c r="H838" s="249">
        <v>1</v>
      </c>
      <c r="I838" s="843">
        <v>0</v>
      </c>
      <c r="J838" s="842">
        <v>1</v>
      </c>
      <c r="K838" s="249">
        <v>0</v>
      </c>
      <c r="L838" s="841">
        <v>0</v>
      </c>
      <c r="M838" s="840">
        <v>0</v>
      </c>
    </row>
    <row r="839" spans="1:13" x14ac:dyDescent="0.2">
      <c r="A839" s="844" t="s">
        <v>751</v>
      </c>
      <c r="B839" s="249">
        <v>0</v>
      </c>
      <c r="C839" s="843">
        <v>0</v>
      </c>
      <c r="D839" s="842">
        <v>0</v>
      </c>
      <c r="E839" s="249">
        <v>0</v>
      </c>
      <c r="F839" s="843">
        <v>0</v>
      </c>
      <c r="G839" s="842">
        <v>0</v>
      </c>
      <c r="H839" s="249">
        <v>0</v>
      </c>
      <c r="I839" s="843">
        <v>0</v>
      </c>
      <c r="J839" s="842">
        <v>0</v>
      </c>
      <c r="K839" s="249">
        <v>0</v>
      </c>
      <c r="L839" s="841">
        <v>0</v>
      </c>
      <c r="M839" s="840">
        <v>0</v>
      </c>
    </row>
    <row r="840" spans="1:13" x14ac:dyDescent="0.2">
      <c r="A840" s="844" t="s">
        <v>750</v>
      </c>
      <c r="B840" s="249">
        <v>0</v>
      </c>
      <c r="C840" s="843">
        <v>0</v>
      </c>
      <c r="D840" s="842">
        <v>0</v>
      </c>
      <c r="E840" s="249">
        <v>0</v>
      </c>
      <c r="F840" s="843">
        <v>0</v>
      </c>
      <c r="G840" s="842">
        <v>0</v>
      </c>
      <c r="H840" s="249">
        <v>0</v>
      </c>
      <c r="I840" s="843">
        <v>0</v>
      </c>
      <c r="J840" s="842">
        <v>0</v>
      </c>
      <c r="K840" s="249">
        <v>0</v>
      </c>
      <c r="L840" s="841">
        <v>0</v>
      </c>
      <c r="M840" s="840">
        <v>0</v>
      </c>
    </row>
    <row r="841" spans="1:13" x14ac:dyDescent="0.2">
      <c r="A841" s="844" t="s">
        <v>749</v>
      </c>
      <c r="B841" s="249">
        <v>1</v>
      </c>
      <c r="C841" s="843">
        <v>0</v>
      </c>
      <c r="D841" s="842">
        <v>1</v>
      </c>
      <c r="E841" s="249">
        <v>1</v>
      </c>
      <c r="F841" s="843">
        <v>0</v>
      </c>
      <c r="G841" s="842">
        <v>1</v>
      </c>
      <c r="H841" s="249">
        <v>1</v>
      </c>
      <c r="I841" s="843">
        <v>0</v>
      </c>
      <c r="J841" s="842">
        <v>1</v>
      </c>
      <c r="K841" s="249">
        <v>0</v>
      </c>
      <c r="L841" s="841">
        <v>0</v>
      </c>
      <c r="M841" s="840">
        <v>0</v>
      </c>
    </row>
    <row r="842" spans="1:13" x14ac:dyDescent="0.2">
      <c r="A842" s="844" t="s">
        <v>748</v>
      </c>
      <c r="B842" s="249">
        <v>2</v>
      </c>
      <c r="C842" s="843">
        <v>0</v>
      </c>
      <c r="D842" s="842">
        <v>2</v>
      </c>
      <c r="E842" s="249">
        <v>2</v>
      </c>
      <c r="F842" s="843">
        <v>0</v>
      </c>
      <c r="G842" s="842">
        <v>2</v>
      </c>
      <c r="H842" s="249">
        <v>2</v>
      </c>
      <c r="I842" s="843">
        <v>0</v>
      </c>
      <c r="J842" s="842">
        <v>2</v>
      </c>
      <c r="K842" s="249">
        <v>2</v>
      </c>
      <c r="L842" s="841">
        <v>1</v>
      </c>
      <c r="M842" s="840">
        <v>45.5</v>
      </c>
    </row>
    <row r="843" spans="1:13" ht="13.5" thickBot="1" x14ac:dyDescent="0.25">
      <c r="A843" s="839" t="s">
        <v>747</v>
      </c>
      <c r="B843" s="836">
        <v>1</v>
      </c>
      <c r="C843" s="838">
        <v>0</v>
      </c>
      <c r="D843" s="837">
        <v>1</v>
      </c>
      <c r="E843" s="836">
        <v>1</v>
      </c>
      <c r="F843" s="838">
        <v>0</v>
      </c>
      <c r="G843" s="837">
        <v>1</v>
      </c>
      <c r="H843" s="836">
        <v>1</v>
      </c>
      <c r="I843" s="838">
        <v>0</v>
      </c>
      <c r="J843" s="837">
        <v>1</v>
      </c>
      <c r="K843" s="836">
        <v>6</v>
      </c>
      <c r="L843" s="835">
        <v>1.96</v>
      </c>
      <c r="M843" s="834">
        <v>34.714285714285701</v>
      </c>
    </row>
    <row r="844" spans="1:13" ht="13.5" thickBot="1" x14ac:dyDescent="0.25">
      <c r="A844" s="245" t="s">
        <v>746</v>
      </c>
      <c r="B844" s="243">
        <v>11</v>
      </c>
      <c r="C844" s="833">
        <v>0</v>
      </c>
      <c r="D844" s="244">
        <v>11</v>
      </c>
      <c r="E844" s="243">
        <v>11</v>
      </c>
      <c r="F844" s="833">
        <v>0</v>
      </c>
      <c r="G844" s="244">
        <v>11</v>
      </c>
      <c r="H844" s="243">
        <v>12</v>
      </c>
      <c r="I844" s="833">
        <v>0</v>
      </c>
      <c r="J844" s="244">
        <v>12</v>
      </c>
      <c r="K844" s="243">
        <v>17</v>
      </c>
      <c r="L844" s="832">
        <v>7.7</v>
      </c>
      <c r="M844" s="242">
        <v>48.544155844155803</v>
      </c>
    </row>
    <row r="846" spans="1:13" ht="13.5" thickBot="1" x14ac:dyDescent="0.25">
      <c r="A846" s="261" t="s">
        <v>1208</v>
      </c>
      <c r="B846" s="261"/>
    </row>
    <row r="847" spans="1:13" x14ac:dyDescent="0.2">
      <c r="A847" s="1243" t="s">
        <v>764</v>
      </c>
      <c r="B847" s="1245" t="s">
        <v>1188</v>
      </c>
      <c r="C847" s="1246"/>
      <c r="D847" s="1247"/>
      <c r="E847" s="1245" t="s">
        <v>1187</v>
      </c>
      <c r="F847" s="1246"/>
      <c r="G847" s="1247"/>
      <c r="H847" s="1245" t="s">
        <v>1186</v>
      </c>
      <c r="I847" s="1246"/>
      <c r="J847" s="1247"/>
      <c r="K847" s="1248" t="s">
        <v>1193</v>
      </c>
      <c r="L847" s="1249"/>
      <c r="M847" s="1250"/>
    </row>
    <row r="848" spans="1:13" ht="26.25" thickBot="1" x14ac:dyDescent="0.25">
      <c r="A848" s="1244"/>
      <c r="B848" s="260" t="s">
        <v>746</v>
      </c>
      <c r="C848" s="813" t="s">
        <v>1853</v>
      </c>
      <c r="D848" s="259" t="s">
        <v>1081</v>
      </c>
      <c r="E848" s="260" t="s">
        <v>746</v>
      </c>
      <c r="F848" s="813" t="s">
        <v>1853</v>
      </c>
      <c r="G848" s="259" t="s">
        <v>1081</v>
      </c>
      <c r="H848" s="260" t="s">
        <v>746</v>
      </c>
      <c r="I848" s="813" t="s">
        <v>1853</v>
      </c>
      <c r="J848" s="259" t="s">
        <v>1081</v>
      </c>
      <c r="K848" s="850" t="s">
        <v>687</v>
      </c>
      <c r="L848" s="849" t="s">
        <v>1192</v>
      </c>
      <c r="M848" s="848" t="s">
        <v>1191</v>
      </c>
    </row>
    <row r="849" spans="1:13" x14ac:dyDescent="0.2">
      <c r="A849" s="258" t="s">
        <v>760</v>
      </c>
      <c r="B849" s="257">
        <v>87</v>
      </c>
      <c r="C849" s="256">
        <v>76</v>
      </c>
      <c r="D849" s="255">
        <v>11</v>
      </c>
      <c r="E849" s="257">
        <v>88</v>
      </c>
      <c r="F849" s="256">
        <v>77</v>
      </c>
      <c r="G849" s="255">
        <v>11</v>
      </c>
      <c r="H849" s="257">
        <v>126</v>
      </c>
      <c r="I849" s="256">
        <v>103</v>
      </c>
      <c r="J849" s="255">
        <v>23</v>
      </c>
      <c r="K849" s="847">
        <v>267</v>
      </c>
      <c r="L849" s="846">
        <v>147.15</v>
      </c>
      <c r="M849" s="845">
        <v>50.9210669384981</v>
      </c>
    </row>
    <row r="850" spans="1:13" x14ac:dyDescent="0.2">
      <c r="A850" s="844" t="s">
        <v>759</v>
      </c>
      <c r="B850" s="249">
        <v>57</v>
      </c>
      <c r="C850" s="843">
        <v>44</v>
      </c>
      <c r="D850" s="842">
        <v>13</v>
      </c>
      <c r="E850" s="249">
        <v>58</v>
      </c>
      <c r="F850" s="843">
        <v>45</v>
      </c>
      <c r="G850" s="842">
        <v>13</v>
      </c>
      <c r="H850" s="249">
        <v>80</v>
      </c>
      <c r="I850" s="843">
        <v>55</v>
      </c>
      <c r="J850" s="842">
        <v>25</v>
      </c>
      <c r="K850" s="249">
        <v>113</v>
      </c>
      <c r="L850" s="841">
        <v>56.04</v>
      </c>
      <c r="M850" s="840">
        <v>50.482155603140598</v>
      </c>
    </row>
    <row r="851" spans="1:13" x14ac:dyDescent="0.2">
      <c r="A851" s="844" t="s">
        <v>758</v>
      </c>
      <c r="B851" s="249">
        <v>29</v>
      </c>
      <c r="C851" s="843">
        <v>24</v>
      </c>
      <c r="D851" s="842">
        <v>5</v>
      </c>
      <c r="E851" s="249">
        <v>29</v>
      </c>
      <c r="F851" s="843">
        <v>24</v>
      </c>
      <c r="G851" s="842">
        <v>5</v>
      </c>
      <c r="H851" s="249">
        <v>40</v>
      </c>
      <c r="I851" s="843">
        <v>28</v>
      </c>
      <c r="J851" s="842">
        <v>12</v>
      </c>
      <c r="K851" s="249">
        <v>51</v>
      </c>
      <c r="L851" s="841">
        <v>32.479999999999997</v>
      </c>
      <c r="M851" s="840">
        <v>53.161637931034498</v>
      </c>
    </row>
    <row r="852" spans="1:13" x14ac:dyDescent="0.2">
      <c r="A852" s="844" t="s">
        <v>757</v>
      </c>
      <c r="B852" s="249">
        <v>29</v>
      </c>
      <c r="C852" s="843">
        <v>22</v>
      </c>
      <c r="D852" s="842">
        <v>7</v>
      </c>
      <c r="E852" s="249">
        <v>29</v>
      </c>
      <c r="F852" s="843">
        <v>22</v>
      </c>
      <c r="G852" s="842">
        <v>7</v>
      </c>
      <c r="H852" s="249">
        <v>41</v>
      </c>
      <c r="I852" s="843">
        <v>30</v>
      </c>
      <c r="J852" s="842">
        <v>11</v>
      </c>
      <c r="K852" s="249">
        <v>37</v>
      </c>
      <c r="L852" s="841">
        <v>28.19</v>
      </c>
      <c r="M852" s="840">
        <v>55.357041504079497</v>
      </c>
    </row>
    <row r="853" spans="1:13" x14ac:dyDescent="0.2">
      <c r="A853" s="844" t="s">
        <v>756</v>
      </c>
      <c r="B853" s="249">
        <v>19</v>
      </c>
      <c r="C853" s="843">
        <v>17</v>
      </c>
      <c r="D853" s="842">
        <v>2</v>
      </c>
      <c r="E853" s="249">
        <v>19</v>
      </c>
      <c r="F853" s="843">
        <v>17</v>
      </c>
      <c r="G853" s="842">
        <v>2</v>
      </c>
      <c r="H853" s="249">
        <v>26</v>
      </c>
      <c r="I853" s="843">
        <v>22</v>
      </c>
      <c r="J853" s="842">
        <v>4</v>
      </c>
      <c r="K853" s="249">
        <v>21</v>
      </c>
      <c r="L853" s="841">
        <v>11.62</v>
      </c>
      <c r="M853" s="840">
        <v>53.613597246127398</v>
      </c>
    </row>
    <row r="854" spans="1:13" x14ac:dyDescent="0.2">
      <c r="A854" s="844" t="s">
        <v>755</v>
      </c>
      <c r="B854" s="249">
        <v>34</v>
      </c>
      <c r="C854" s="843">
        <v>31</v>
      </c>
      <c r="D854" s="842">
        <v>3</v>
      </c>
      <c r="E854" s="249">
        <v>38</v>
      </c>
      <c r="F854" s="843">
        <v>31</v>
      </c>
      <c r="G854" s="842">
        <v>7</v>
      </c>
      <c r="H854" s="249">
        <v>57</v>
      </c>
      <c r="I854" s="843">
        <v>42</v>
      </c>
      <c r="J854" s="842">
        <v>15</v>
      </c>
      <c r="K854" s="249">
        <v>57</v>
      </c>
      <c r="L854" s="841">
        <v>33.08</v>
      </c>
      <c r="M854" s="840">
        <v>52.529020556227302</v>
      </c>
    </row>
    <row r="855" spans="1:13" x14ac:dyDescent="0.2">
      <c r="A855" s="844" t="s">
        <v>754</v>
      </c>
      <c r="B855" s="249">
        <v>24</v>
      </c>
      <c r="C855" s="843">
        <v>19</v>
      </c>
      <c r="D855" s="842">
        <v>5</v>
      </c>
      <c r="E855" s="249">
        <v>24</v>
      </c>
      <c r="F855" s="843">
        <v>19</v>
      </c>
      <c r="G855" s="842">
        <v>5</v>
      </c>
      <c r="H855" s="249">
        <v>29</v>
      </c>
      <c r="I855" s="843">
        <v>21</v>
      </c>
      <c r="J855" s="842">
        <v>8</v>
      </c>
      <c r="K855" s="249">
        <v>33</v>
      </c>
      <c r="L855" s="841">
        <v>18.14</v>
      </c>
      <c r="M855" s="840">
        <v>53.649393605292197</v>
      </c>
    </row>
    <row r="856" spans="1:13" x14ac:dyDescent="0.2">
      <c r="A856" s="844" t="s">
        <v>753</v>
      </c>
      <c r="B856" s="249">
        <v>35</v>
      </c>
      <c r="C856" s="843">
        <v>31</v>
      </c>
      <c r="D856" s="842">
        <v>4</v>
      </c>
      <c r="E856" s="249">
        <v>35</v>
      </c>
      <c r="F856" s="843">
        <v>31</v>
      </c>
      <c r="G856" s="842">
        <v>4</v>
      </c>
      <c r="H856" s="249">
        <v>58</v>
      </c>
      <c r="I856" s="843">
        <v>47</v>
      </c>
      <c r="J856" s="842">
        <v>11</v>
      </c>
      <c r="K856" s="249">
        <v>36</v>
      </c>
      <c r="L856" s="841">
        <v>24.17</v>
      </c>
      <c r="M856" s="840">
        <v>54.310508895324801</v>
      </c>
    </row>
    <row r="857" spans="1:13" x14ac:dyDescent="0.2">
      <c r="A857" s="844" t="s">
        <v>752</v>
      </c>
      <c r="B857" s="249">
        <v>38</v>
      </c>
      <c r="C857" s="843">
        <v>32</v>
      </c>
      <c r="D857" s="842">
        <v>6</v>
      </c>
      <c r="E857" s="249">
        <v>38</v>
      </c>
      <c r="F857" s="843">
        <v>32</v>
      </c>
      <c r="G857" s="842">
        <v>6</v>
      </c>
      <c r="H857" s="249">
        <v>54</v>
      </c>
      <c r="I857" s="843">
        <v>40</v>
      </c>
      <c r="J857" s="842">
        <v>14</v>
      </c>
      <c r="K857" s="249">
        <v>53</v>
      </c>
      <c r="L857" s="841">
        <v>30.21</v>
      </c>
      <c r="M857" s="840">
        <v>54.997517378351503</v>
      </c>
    </row>
    <row r="858" spans="1:13" x14ac:dyDescent="0.2">
      <c r="A858" s="844" t="s">
        <v>751</v>
      </c>
      <c r="B858" s="249">
        <v>27</v>
      </c>
      <c r="C858" s="843">
        <v>21</v>
      </c>
      <c r="D858" s="842">
        <v>6</v>
      </c>
      <c r="E858" s="249">
        <v>27</v>
      </c>
      <c r="F858" s="843">
        <v>21</v>
      </c>
      <c r="G858" s="842">
        <v>6</v>
      </c>
      <c r="H858" s="249">
        <v>42</v>
      </c>
      <c r="I858" s="843">
        <v>30</v>
      </c>
      <c r="J858" s="842">
        <v>12</v>
      </c>
      <c r="K858" s="249">
        <v>40</v>
      </c>
      <c r="L858" s="841">
        <v>21.69</v>
      </c>
      <c r="M858" s="840">
        <v>50.903872752420497</v>
      </c>
    </row>
    <row r="859" spans="1:13" x14ac:dyDescent="0.2">
      <c r="A859" s="844" t="s">
        <v>750</v>
      </c>
      <c r="B859" s="249">
        <v>68</v>
      </c>
      <c r="C859" s="843">
        <v>56</v>
      </c>
      <c r="D859" s="842">
        <v>12</v>
      </c>
      <c r="E859" s="249">
        <v>68</v>
      </c>
      <c r="F859" s="843">
        <v>56</v>
      </c>
      <c r="G859" s="842">
        <v>12</v>
      </c>
      <c r="H859" s="249">
        <v>95</v>
      </c>
      <c r="I859" s="843">
        <v>71</v>
      </c>
      <c r="J859" s="842">
        <v>24</v>
      </c>
      <c r="K859" s="249">
        <v>118</v>
      </c>
      <c r="L859" s="841">
        <v>77.08</v>
      </c>
      <c r="M859" s="840">
        <v>51.675661650233501</v>
      </c>
    </row>
    <row r="860" spans="1:13" x14ac:dyDescent="0.2">
      <c r="A860" s="844" t="s">
        <v>749</v>
      </c>
      <c r="B860" s="249">
        <v>30</v>
      </c>
      <c r="C860" s="843">
        <v>25</v>
      </c>
      <c r="D860" s="842">
        <v>5</v>
      </c>
      <c r="E860" s="249">
        <v>30</v>
      </c>
      <c r="F860" s="843">
        <v>25</v>
      </c>
      <c r="G860" s="842">
        <v>5</v>
      </c>
      <c r="H860" s="249">
        <v>44</v>
      </c>
      <c r="I860" s="843">
        <v>33</v>
      </c>
      <c r="J860" s="842">
        <v>11</v>
      </c>
      <c r="K860" s="249">
        <v>60</v>
      </c>
      <c r="L860" s="841">
        <v>38.619999999999997</v>
      </c>
      <c r="M860" s="840">
        <v>52.4207664422579</v>
      </c>
    </row>
    <row r="861" spans="1:13" x14ac:dyDescent="0.2">
      <c r="A861" s="844" t="s">
        <v>748</v>
      </c>
      <c r="B861" s="249">
        <v>67</v>
      </c>
      <c r="C861" s="843">
        <v>54</v>
      </c>
      <c r="D861" s="842">
        <v>13</v>
      </c>
      <c r="E861" s="249">
        <v>67</v>
      </c>
      <c r="F861" s="843">
        <v>54</v>
      </c>
      <c r="G861" s="842">
        <v>13</v>
      </c>
      <c r="H861" s="249">
        <v>89</v>
      </c>
      <c r="I861" s="843">
        <v>66</v>
      </c>
      <c r="J861" s="842">
        <v>23</v>
      </c>
      <c r="K861" s="249">
        <v>87</v>
      </c>
      <c r="L861" s="841">
        <v>58.11</v>
      </c>
      <c r="M861" s="840">
        <v>54.123128549302997</v>
      </c>
    </row>
    <row r="862" spans="1:13" ht="13.5" thickBot="1" x14ac:dyDescent="0.25">
      <c r="A862" s="839" t="s">
        <v>747</v>
      </c>
      <c r="B862" s="836">
        <v>23</v>
      </c>
      <c r="C862" s="838">
        <v>18</v>
      </c>
      <c r="D862" s="837">
        <v>5</v>
      </c>
      <c r="E862" s="836">
        <v>23</v>
      </c>
      <c r="F862" s="838">
        <v>18</v>
      </c>
      <c r="G862" s="837">
        <v>5</v>
      </c>
      <c r="H862" s="836">
        <v>33</v>
      </c>
      <c r="I862" s="838">
        <v>26</v>
      </c>
      <c r="J862" s="837">
        <v>7</v>
      </c>
      <c r="K862" s="836">
        <v>41</v>
      </c>
      <c r="L862" s="835">
        <v>23.68</v>
      </c>
      <c r="M862" s="834">
        <v>54.100084459459502</v>
      </c>
    </row>
    <row r="863" spans="1:13" ht="13.5" thickBot="1" x14ac:dyDescent="0.25">
      <c r="A863" s="245" t="s">
        <v>746</v>
      </c>
      <c r="B863" s="243">
        <v>556</v>
      </c>
      <c r="C863" s="833">
        <v>459</v>
      </c>
      <c r="D863" s="244">
        <v>97</v>
      </c>
      <c r="E863" s="243">
        <v>573</v>
      </c>
      <c r="F863" s="833">
        <v>472</v>
      </c>
      <c r="G863" s="244">
        <v>101</v>
      </c>
      <c r="H863" s="243">
        <v>814</v>
      </c>
      <c r="I863" s="833">
        <v>614</v>
      </c>
      <c r="J863" s="244">
        <v>200</v>
      </c>
      <c r="K863" s="243">
        <v>926</v>
      </c>
      <c r="L863" s="832">
        <v>600.26</v>
      </c>
      <c r="M863" s="242">
        <v>52.402642188385002</v>
      </c>
    </row>
    <row r="865" spans="1:13" ht="13.5" thickBot="1" x14ac:dyDescent="0.25">
      <c r="A865" s="261" t="s">
        <v>1207</v>
      </c>
      <c r="B865" s="261"/>
    </row>
    <row r="866" spans="1:13" x14ac:dyDescent="0.2">
      <c r="A866" s="1243" t="s">
        <v>764</v>
      </c>
      <c r="B866" s="1245" t="s">
        <v>1188</v>
      </c>
      <c r="C866" s="1246"/>
      <c r="D866" s="1247"/>
      <c r="E866" s="1245" t="s">
        <v>1187</v>
      </c>
      <c r="F866" s="1246"/>
      <c r="G866" s="1247"/>
      <c r="H866" s="1245" t="s">
        <v>1186</v>
      </c>
      <c r="I866" s="1246"/>
      <c r="J866" s="1247"/>
      <c r="K866" s="1248" t="s">
        <v>1193</v>
      </c>
      <c r="L866" s="1249"/>
      <c r="M866" s="1250"/>
    </row>
    <row r="867" spans="1:13" ht="26.25" thickBot="1" x14ac:dyDescent="0.25">
      <c r="A867" s="1244"/>
      <c r="B867" s="260" t="s">
        <v>746</v>
      </c>
      <c r="C867" s="813" t="s">
        <v>1853</v>
      </c>
      <c r="D867" s="259" t="s">
        <v>1081</v>
      </c>
      <c r="E867" s="260" t="s">
        <v>746</v>
      </c>
      <c r="F867" s="813" t="s">
        <v>1853</v>
      </c>
      <c r="G867" s="259" t="s">
        <v>1081</v>
      </c>
      <c r="H867" s="260" t="s">
        <v>746</v>
      </c>
      <c r="I867" s="813" t="s">
        <v>1853</v>
      </c>
      <c r="J867" s="259" t="s">
        <v>1081</v>
      </c>
      <c r="K867" s="850" t="s">
        <v>687</v>
      </c>
      <c r="L867" s="849" t="s">
        <v>1192</v>
      </c>
      <c r="M867" s="848" t="s">
        <v>1191</v>
      </c>
    </row>
    <row r="868" spans="1:13" x14ac:dyDescent="0.2">
      <c r="A868" s="258" t="s">
        <v>760</v>
      </c>
      <c r="B868" s="257">
        <v>6</v>
      </c>
      <c r="C868" s="256">
        <v>5</v>
      </c>
      <c r="D868" s="255">
        <v>1</v>
      </c>
      <c r="E868" s="257">
        <v>6</v>
      </c>
      <c r="F868" s="256">
        <v>5</v>
      </c>
      <c r="G868" s="255">
        <v>1</v>
      </c>
      <c r="H868" s="257">
        <v>6</v>
      </c>
      <c r="I868" s="256">
        <v>5</v>
      </c>
      <c r="J868" s="255">
        <v>1</v>
      </c>
      <c r="K868" s="847">
        <v>7</v>
      </c>
      <c r="L868" s="846">
        <v>4.3</v>
      </c>
      <c r="M868" s="845">
        <v>60.488372093023301</v>
      </c>
    </row>
    <row r="869" spans="1:13" x14ac:dyDescent="0.2">
      <c r="A869" s="844" t="s">
        <v>759</v>
      </c>
      <c r="B869" s="249">
        <v>0</v>
      </c>
      <c r="C869" s="843">
        <v>0</v>
      </c>
      <c r="D869" s="842">
        <v>0</v>
      </c>
      <c r="E869" s="249">
        <v>0</v>
      </c>
      <c r="F869" s="843">
        <v>0</v>
      </c>
      <c r="G869" s="842">
        <v>0</v>
      </c>
      <c r="H869" s="249">
        <v>0</v>
      </c>
      <c r="I869" s="843">
        <v>0</v>
      </c>
      <c r="J869" s="842">
        <v>0</v>
      </c>
      <c r="K869" s="249">
        <v>0</v>
      </c>
      <c r="L869" s="841">
        <v>0</v>
      </c>
      <c r="M869" s="840">
        <v>0</v>
      </c>
    </row>
    <row r="870" spans="1:13" x14ac:dyDescent="0.2">
      <c r="A870" s="844" t="s">
        <v>758</v>
      </c>
      <c r="B870" s="249">
        <v>1</v>
      </c>
      <c r="C870" s="843">
        <v>1</v>
      </c>
      <c r="D870" s="842">
        <v>0</v>
      </c>
      <c r="E870" s="249">
        <v>1</v>
      </c>
      <c r="F870" s="843">
        <v>1</v>
      </c>
      <c r="G870" s="842">
        <v>0</v>
      </c>
      <c r="H870" s="249">
        <v>1</v>
      </c>
      <c r="I870" s="843">
        <v>1</v>
      </c>
      <c r="J870" s="842">
        <v>0</v>
      </c>
      <c r="K870" s="249">
        <v>1</v>
      </c>
      <c r="L870" s="841">
        <v>1</v>
      </c>
      <c r="M870" s="840">
        <v>65.5</v>
      </c>
    </row>
    <row r="871" spans="1:13" x14ac:dyDescent="0.2">
      <c r="A871" s="844" t="s">
        <v>757</v>
      </c>
      <c r="B871" s="249">
        <v>1</v>
      </c>
      <c r="C871" s="843">
        <v>0</v>
      </c>
      <c r="D871" s="842">
        <v>1</v>
      </c>
      <c r="E871" s="249">
        <v>1</v>
      </c>
      <c r="F871" s="843">
        <v>0</v>
      </c>
      <c r="G871" s="842">
        <v>1</v>
      </c>
      <c r="H871" s="249">
        <v>1</v>
      </c>
      <c r="I871" s="843">
        <v>0</v>
      </c>
      <c r="J871" s="842">
        <v>1</v>
      </c>
      <c r="K871" s="249">
        <v>1</v>
      </c>
      <c r="L871" s="841">
        <v>1</v>
      </c>
      <c r="M871" s="840">
        <v>55.5</v>
      </c>
    </row>
    <row r="872" spans="1:13" x14ac:dyDescent="0.2">
      <c r="A872" s="844" t="s">
        <v>756</v>
      </c>
      <c r="B872" s="249">
        <v>0</v>
      </c>
      <c r="C872" s="843">
        <v>0</v>
      </c>
      <c r="D872" s="842">
        <v>0</v>
      </c>
      <c r="E872" s="249">
        <v>0</v>
      </c>
      <c r="F872" s="843">
        <v>0</v>
      </c>
      <c r="G872" s="842">
        <v>0</v>
      </c>
      <c r="H872" s="249">
        <v>0</v>
      </c>
      <c r="I872" s="843">
        <v>0</v>
      </c>
      <c r="J872" s="842">
        <v>0</v>
      </c>
      <c r="K872" s="249">
        <v>0</v>
      </c>
      <c r="L872" s="841">
        <v>0</v>
      </c>
      <c r="M872" s="840">
        <v>0</v>
      </c>
    </row>
    <row r="873" spans="1:13" x14ac:dyDescent="0.2">
      <c r="A873" s="844" t="s">
        <v>755</v>
      </c>
      <c r="B873" s="249">
        <v>2</v>
      </c>
      <c r="C873" s="843">
        <v>1</v>
      </c>
      <c r="D873" s="842">
        <v>1</v>
      </c>
      <c r="E873" s="249">
        <v>2</v>
      </c>
      <c r="F873" s="843">
        <v>1</v>
      </c>
      <c r="G873" s="842">
        <v>1</v>
      </c>
      <c r="H873" s="249">
        <v>3</v>
      </c>
      <c r="I873" s="843">
        <v>1</v>
      </c>
      <c r="J873" s="842">
        <v>2</v>
      </c>
      <c r="K873" s="249">
        <v>3</v>
      </c>
      <c r="L873" s="841">
        <v>0.74</v>
      </c>
      <c r="M873" s="840">
        <v>51.472972972972997</v>
      </c>
    </row>
    <row r="874" spans="1:13" x14ac:dyDescent="0.2">
      <c r="A874" s="844" t="s">
        <v>754</v>
      </c>
      <c r="B874" s="249">
        <v>1</v>
      </c>
      <c r="C874" s="843">
        <v>1</v>
      </c>
      <c r="D874" s="842">
        <v>0</v>
      </c>
      <c r="E874" s="249">
        <v>1</v>
      </c>
      <c r="F874" s="843">
        <v>1</v>
      </c>
      <c r="G874" s="842">
        <v>0</v>
      </c>
      <c r="H874" s="249">
        <v>1</v>
      </c>
      <c r="I874" s="843">
        <v>1</v>
      </c>
      <c r="J874" s="842">
        <v>0</v>
      </c>
      <c r="K874" s="249">
        <v>1</v>
      </c>
      <c r="L874" s="841">
        <v>0.2</v>
      </c>
      <c r="M874" s="840">
        <v>77.5</v>
      </c>
    </row>
    <row r="875" spans="1:13" x14ac:dyDescent="0.2">
      <c r="A875" s="844" t="s">
        <v>753</v>
      </c>
      <c r="B875" s="249">
        <v>1</v>
      </c>
      <c r="C875" s="843">
        <v>0</v>
      </c>
      <c r="D875" s="842">
        <v>1</v>
      </c>
      <c r="E875" s="249">
        <v>1</v>
      </c>
      <c r="F875" s="843">
        <v>0</v>
      </c>
      <c r="G875" s="842">
        <v>1</v>
      </c>
      <c r="H875" s="249">
        <v>1</v>
      </c>
      <c r="I875" s="843">
        <v>0</v>
      </c>
      <c r="J875" s="842">
        <v>1</v>
      </c>
      <c r="K875" s="249">
        <v>0</v>
      </c>
      <c r="L875" s="841">
        <v>0</v>
      </c>
      <c r="M875" s="840">
        <v>0</v>
      </c>
    </row>
    <row r="876" spans="1:13" x14ac:dyDescent="0.2">
      <c r="A876" s="844" t="s">
        <v>752</v>
      </c>
      <c r="B876" s="249">
        <v>1</v>
      </c>
      <c r="C876" s="843">
        <v>0</v>
      </c>
      <c r="D876" s="842">
        <v>1</v>
      </c>
      <c r="E876" s="249">
        <v>1</v>
      </c>
      <c r="F876" s="843">
        <v>0</v>
      </c>
      <c r="G876" s="842">
        <v>1</v>
      </c>
      <c r="H876" s="249">
        <v>1</v>
      </c>
      <c r="I876" s="843">
        <v>0</v>
      </c>
      <c r="J876" s="842">
        <v>1</v>
      </c>
      <c r="K876" s="249">
        <v>1</v>
      </c>
      <c r="L876" s="841">
        <v>1</v>
      </c>
      <c r="M876" s="840">
        <v>60.5</v>
      </c>
    </row>
    <row r="877" spans="1:13" x14ac:dyDescent="0.2">
      <c r="A877" s="844" t="s">
        <v>751</v>
      </c>
      <c r="B877" s="249">
        <v>0</v>
      </c>
      <c r="C877" s="843">
        <v>0</v>
      </c>
      <c r="D877" s="842">
        <v>0</v>
      </c>
      <c r="E877" s="249">
        <v>0</v>
      </c>
      <c r="F877" s="843">
        <v>0</v>
      </c>
      <c r="G877" s="842">
        <v>0</v>
      </c>
      <c r="H877" s="249">
        <v>0</v>
      </c>
      <c r="I877" s="843">
        <v>0</v>
      </c>
      <c r="J877" s="842">
        <v>0</v>
      </c>
      <c r="K877" s="249">
        <v>0</v>
      </c>
      <c r="L877" s="841">
        <v>0</v>
      </c>
      <c r="M877" s="840">
        <v>0</v>
      </c>
    </row>
    <row r="878" spans="1:13" x14ac:dyDescent="0.2">
      <c r="A878" s="844" t="s">
        <v>750</v>
      </c>
      <c r="B878" s="249">
        <v>0</v>
      </c>
      <c r="C878" s="843">
        <v>0</v>
      </c>
      <c r="D878" s="842">
        <v>0</v>
      </c>
      <c r="E878" s="249">
        <v>0</v>
      </c>
      <c r="F878" s="843">
        <v>0</v>
      </c>
      <c r="G878" s="842">
        <v>0</v>
      </c>
      <c r="H878" s="249">
        <v>0</v>
      </c>
      <c r="I878" s="843">
        <v>0</v>
      </c>
      <c r="J878" s="842">
        <v>0</v>
      </c>
      <c r="K878" s="249">
        <v>0</v>
      </c>
      <c r="L878" s="841">
        <v>0</v>
      </c>
      <c r="M878" s="840">
        <v>0</v>
      </c>
    </row>
    <row r="879" spans="1:13" x14ac:dyDescent="0.2">
      <c r="A879" s="844" t="s">
        <v>749</v>
      </c>
      <c r="B879" s="249">
        <v>0</v>
      </c>
      <c r="C879" s="843">
        <v>0</v>
      </c>
      <c r="D879" s="842">
        <v>0</v>
      </c>
      <c r="E879" s="249">
        <v>0</v>
      </c>
      <c r="F879" s="843">
        <v>0</v>
      </c>
      <c r="G879" s="842">
        <v>0</v>
      </c>
      <c r="H879" s="249">
        <v>0</v>
      </c>
      <c r="I879" s="843">
        <v>0</v>
      </c>
      <c r="J879" s="842">
        <v>0</v>
      </c>
      <c r="K879" s="249">
        <v>0</v>
      </c>
      <c r="L879" s="841">
        <v>0</v>
      </c>
      <c r="M879" s="840">
        <v>0</v>
      </c>
    </row>
    <row r="880" spans="1:13" x14ac:dyDescent="0.2">
      <c r="A880" s="844" t="s">
        <v>748</v>
      </c>
      <c r="B880" s="249">
        <v>2</v>
      </c>
      <c r="C880" s="843">
        <v>2</v>
      </c>
      <c r="D880" s="842">
        <v>0</v>
      </c>
      <c r="E880" s="249">
        <v>2</v>
      </c>
      <c r="F880" s="843">
        <v>2</v>
      </c>
      <c r="G880" s="842">
        <v>0</v>
      </c>
      <c r="H880" s="249">
        <v>2</v>
      </c>
      <c r="I880" s="843">
        <v>2</v>
      </c>
      <c r="J880" s="842">
        <v>0</v>
      </c>
      <c r="K880" s="249">
        <v>3</v>
      </c>
      <c r="L880" s="841">
        <v>0.83</v>
      </c>
      <c r="M880" s="840">
        <v>56.0421686746988</v>
      </c>
    </row>
    <row r="881" spans="1:13" ht="13.5" thickBot="1" x14ac:dyDescent="0.25">
      <c r="A881" s="839" t="s">
        <v>747</v>
      </c>
      <c r="B881" s="836">
        <v>0</v>
      </c>
      <c r="C881" s="838">
        <v>0</v>
      </c>
      <c r="D881" s="837">
        <v>0</v>
      </c>
      <c r="E881" s="836">
        <v>0</v>
      </c>
      <c r="F881" s="838">
        <v>0</v>
      </c>
      <c r="G881" s="837">
        <v>0</v>
      </c>
      <c r="H881" s="836">
        <v>0</v>
      </c>
      <c r="I881" s="838">
        <v>0</v>
      </c>
      <c r="J881" s="837">
        <v>0</v>
      </c>
      <c r="K881" s="836">
        <v>0</v>
      </c>
      <c r="L881" s="835">
        <v>0</v>
      </c>
      <c r="M881" s="834">
        <v>0</v>
      </c>
    </row>
    <row r="882" spans="1:13" ht="13.5" thickBot="1" x14ac:dyDescent="0.25">
      <c r="A882" s="245" t="s">
        <v>746</v>
      </c>
      <c r="B882" s="243">
        <v>15</v>
      </c>
      <c r="C882" s="833">
        <v>10</v>
      </c>
      <c r="D882" s="244">
        <v>5</v>
      </c>
      <c r="E882" s="243">
        <v>15</v>
      </c>
      <c r="F882" s="833">
        <v>10</v>
      </c>
      <c r="G882" s="244">
        <v>5</v>
      </c>
      <c r="H882" s="243">
        <v>16</v>
      </c>
      <c r="I882" s="833">
        <v>10</v>
      </c>
      <c r="J882" s="244">
        <v>6</v>
      </c>
      <c r="K882" s="243">
        <v>17</v>
      </c>
      <c r="L882" s="832">
        <v>9.07</v>
      </c>
      <c r="M882" s="242">
        <v>59.724917309812596</v>
      </c>
    </row>
    <row r="884" spans="1:13" ht="13.5" thickBot="1" x14ac:dyDescent="0.25">
      <c r="A884" s="261" t="s">
        <v>1206</v>
      </c>
      <c r="B884" s="261"/>
    </row>
    <row r="885" spans="1:13" x14ac:dyDescent="0.2">
      <c r="A885" s="1243" t="s">
        <v>764</v>
      </c>
      <c r="B885" s="1245" t="s">
        <v>1188</v>
      </c>
      <c r="C885" s="1246"/>
      <c r="D885" s="1247"/>
      <c r="E885" s="1245" t="s">
        <v>1187</v>
      </c>
      <c r="F885" s="1246"/>
      <c r="G885" s="1247"/>
      <c r="H885" s="1245" t="s">
        <v>1186</v>
      </c>
      <c r="I885" s="1246"/>
      <c r="J885" s="1247"/>
      <c r="K885" s="1248" t="s">
        <v>1193</v>
      </c>
      <c r="L885" s="1249"/>
      <c r="M885" s="1250"/>
    </row>
    <row r="886" spans="1:13" ht="26.25" thickBot="1" x14ac:dyDescent="0.25">
      <c r="A886" s="1244"/>
      <c r="B886" s="260" t="s">
        <v>746</v>
      </c>
      <c r="C886" s="813" t="s">
        <v>1853</v>
      </c>
      <c r="D886" s="259" t="s">
        <v>1081</v>
      </c>
      <c r="E886" s="260" t="s">
        <v>746</v>
      </c>
      <c r="F886" s="813" t="s">
        <v>1853</v>
      </c>
      <c r="G886" s="259" t="s">
        <v>1081</v>
      </c>
      <c r="H886" s="260" t="s">
        <v>746</v>
      </c>
      <c r="I886" s="813" t="s">
        <v>1853</v>
      </c>
      <c r="J886" s="259" t="s">
        <v>1081</v>
      </c>
      <c r="K886" s="850" t="s">
        <v>687</v>
      </c>
      <c r="L886" s="849" t="s">
        <v>1192</v>
      </c>
      <c r="M886" s="848" t="s">
        <v>1191</v>
      </c>
    </row>
    <row r="887" spans="1:13" x14ac:dyDescent="0.2">
      <c r="A887" s="258" t="s">
        <v>760</v>
      </c>
      <c r="B887" s="257">
        <v>9</v>
      </c>
      <c r="C887" s="256">
        <v>6</v>
      </c>
      <c r="D887" s="255">
        <v>3</v>
      </c>
      <c r="E887" s="257">
        <v>9</v>
      </c>
      <c r="F887" s="256">
        <v>6</v>
      </c>
      <c r="G887" s="255">
        <v>3</v>
      </c>
      <c r="H887" s="257">
        <v>9</v>
      </c>
      <c r="I887" s="256">
        <v>6</v>
      </c>
      <c r="J887" s="255">
        <v>3</v>
      </c>
      <c r="K887" s="847">
        <v>31</v>
      </c>
      <c r="L887" s="846">
        <v>15.07</v>
      </c>
      <c r="M887" s="845">
        <v>47.9034505640345</v>
      </c>
    </row>
    <row r="888" spans="1:13" x14ac:dyDescent="0.2">
      <c r="A888" s="844" t="s">
        <v>759</v>
      </c>
      <c r="B888" s="249">
        <v>0</v>
      </c>
      <c r="C888" s="843">
        <v>0</v>
      </c>
      <c r="D888" s="842">
        <v>0</v>
      </c>
      <c r="E888" s="249">
        <v>0</v>
      </c>
      <c r="F888" s="843">
        <v>0</v>
      </c>
      <c r="G888" s="842">
        <v>0</v>
      </c>
      <c r="H888" s="249">
        <v>0</v>
      </c>
      <c r="I888" s="843">
        <v>0</v>
      </c>
      <c r="J888" s="842">
        <v>0</v>
      </c>
      <c r="K888" s="249">
        <v>0</v>
      </c>
      <c r="L888" s="841">
        <v>0</v>
      </c>
      <c r="M888" s="840">
        <v>0</v>
      </c>
    </row>
    <row r="889" spans="1:13" x14ac:dyDescent="0.2">
      <c r="A889" s="844" t="s">
        <v>758</v>
      </c>
      <c r="B889" s="249">
        <v>1</v>
      </c>
      <c r="C889" s="843">
        <v>1</v>
      </c>
      <c r="D889" s="842">
        <v>0</v>
      </c>
      <c r="E889" s="249">
        <v>1</v>
      </c>
      <c r="F889" s="843">
        <v>1</v>
      </c>
      <c r="G889" s="842">
        <v>0</v>
      </c>
      <c r="H889" s="249">
        <v>1</v>
      </c>
      <c r="I889" s="843">
        <v>1</v>
      </c>
      <c r="J889" s="842">
        <v>0</v>
      </c>
      <c r="K889" s="249">
        <v>4</v>
      </c>
      <c r="L889" s="841">
        <v>1.37</v>
      </c>
      <c r="M889" s="840">
        <v>48.200729927007302</v>
      </c>
    </row>
    <row r="890" spans="1:13" x14ac:dyDescent="0.2">
      <c r="A890" s="844" t="s">
        <v>757</v>
      </c>
      <c r="B890" s="249">
        <v>2</v>
      </c>
      <c r="C890" s="843">
        <v>1</v>
      </c>
      <c r="D890" s="842">
        <v>1</v>
      </c>
      <c r="E890" s="249">
        <v>2</v>
      </c>
      <c r="F890" s="843">
        <v>1</v>
      </c>
      <c r="G890" s="842">
        <v>1</v>
      </c>
      <c r="H890" s="249">
        <v>2</v>
      </c>
      <c r="I890" s="843">
        <v>1</v>
      </c>
      <c r="J890" s="842">
        <v>1</v>
      </c>
      <c r="K890" s="249">
        <v>9</v>
      </c>
      <c r="L890" s="841">
        <v>4.63</v>
      </c>
      <c r="M890" s="840">
        <v>45.165226781857498</v>
      </c>
    </row>
    <row r="891" spans="1:13" x14ac:dyDescent="0.2">
      <c r="A891" s="844" t="s">
        <v>756</v>
      </c>
      <c r="B891" s="249">
        <v>2</v>
      </c>
      <c r="C891" s="843">
        <v>2</v>
      </c>
      <c r="D891" s="842">
        <v>0</v>
      </c>
      <c r="E891" s="249">
        <v>2</v>
      </c>
      <c r="F891" s="843">
        <v>2</v>
      </c>
      <c r="G891" s="842">
        <v>0</v>
      </c>
      <c r="H891" s="249">
        <v>2</v>
      </c>
      <c r="I891" s="843">
        <v>2</v>
      </c>
      <c r="J891" s="842">
        <v>0</v>
      </c>
      <c r="K891" s="249">
        <v>5</v>
      </c>
      <c r="L891" s="841">
        <v>1.8</v>
      </c>
      <c r="M891" s="840">
        <v>45.2777777777778</v>
      </c>
    </row>
    <row r="892" spans="1:13" x14ac:dyDescent="0.2">
      <c r="A892" s="844" t="s">
        <v>755</v>
      </c>
      <c r="B892" s="249">
        <v>1</v>
      </c>
      <c r="C892" s="843">
        <v>1</v>
      </c>
      <c r="D892" s="842">
        <v>0</v>
      </c>
      <c r="E892" s="249">
        <v>1</v>
      </c>
      <c r="F892" s="843">
        <v>1</v>
      </c>
      <c r="G892" s="842">
        <v>0</v>
      </c>
      <c r="H892" s="249">
        <v>1</v>
      </c>
      <c r="I892" s="843">
        <v>1</v>
      </c>
      <c r="J892" s="842">
        <v>0</v>
      </c>
      <c r="K892" s="249">
        <v>2</v>
      </c>
      <c r="L892" s="841">
        <v>1.4</v>
      </c>
      <c r="M892" s="840">
        <v>43.2</v>
      </c>
    </row>
    <row r="893" spans="1:13" x14ac:dyDescent="0.2">
      <c r="A893" s="844" t="s">
        <v>754</v>
      </c>
      <c r="B893" s="249">
        <v>1</v>
      </c>
      <c r="C893" s="843">
        <v>1</v>
      </c>
      <c r="D893" s="842">
        <v>0</v>
      </c>
      <c r="E893" s="249">
        <v>1</v>
      </c>
      <c r="F893" s="843">
        <v>1</v>
      </c>
      <c r="G893" s="842">
        <v>0</v>
      </c>
      <c r="H893" s="249">
        <v>1</v>
      </c>
      <c r="I893" s="843">
        <v>1</v>
      </c>
      <c r="J893" s="842">
        <v>0</v>
      </c>
      <c r="K893" s="249">
        <v>2</v>
      </c>
      <c r="L893" s="841">
        <v>1.34</v>
      </c>
      <c r="M893" s="840">
        <v>43</v>
      </c>
    </row>
    <row r="894" spans="1:13" x14ac:dyDescent="0.2">
      <c r="A894" s="844" t="s">
        <v>753</v>
      </c>
      <c r="B894" s="249">
        <v>1</v>
      </c>
      <c r="C894" s="843">
        <v>0</v>
      </c>
      <c r="D894" s="842">
        <v>1</v>
      </c>
      <c r="E894" s="249">
        <v>1</v>
      </c>
      <c r="F894" s="843">
        <v>0</v>
      </c>
      <c r="G894" s="842">
        <v>1</v>
      </c>
      <c r="H894" s="249">
        <v>1</v>
      </c>
      <c r="I894" s="843">
        <v>0</v>
      </c>
      <c r="J894" s="842">
        <v>1</v>
      </c>
      <c r="K894" s="249">
        <v>8</v>
      </c>
      <c r="L894" s="841">
        <v>4.1900000000000004</v>
      </c>
      <c r="M894" s="840">
        <v>46.337708830548898</v>
      </c>
    </row>
    <row r="895" spans="1:13" x14ac:dyDescent="0.2">
      <c r="A895" s="844" t="s">
        <v>752</v>
      </c>
      <c r="B895" s="249">
        <v>0</v>
      </c>
      <c r="C895" s="843">
        <v>0</v>
      </c>
      <c r="D895" s="842">
        <v>0</v>
      </c>
      <c r="E895" s="249">
        <v>0</v>
      </c>
      <c r="F895" s="843">
        <v>0</v>
      </c>
      <c r="G895" s="842">
        <v>0</v>
      </c>
      <c r="H895" s="249">
        <v>0</v>
      </c>
      <c r="I895" s="843">
        <v>0</v>
      </c>
      <c r="J895" s="842">
        <v>0</v>
      </c>
      <c r="K895" s="249">
        <v>0</v>
      </c>
      <c r="L895" s="841">
        <v>0</v>
      </c>
      <c r="M895" s="840">
        <v>0</v>
      </c>
    </row>
    <row r="896" spans="1:13" x14ac:dyDescent="0.2">
      <c r="A896" s="844" t="s">
        <v>751</v>
      </c>
      <c r="B896" s="249">
        <v>1</v>
      </c>
      <c r="C896" s="843">
        <v>1</v>
      </c>
      <c r="D896" s="842">
        <v>0</v>
      </c>
      <c r="E896" s="249">
        <v>1</v>
      </c>
      <c r="F896" s="843">
        <v>1</v>
      </c>
      <c r="G896" s="842">
        <v>0</v>
      </c>
      <c r="H896" s="249">
        <v>1</v>
      </c>
      <c r="I896" s="843">
        <v>1</v>
      </c>
      <c r="J896" s="842">
        <v>0</v>
      </c>
      <c r="K896" s="249">
        <v>2</v>
      </c>
      <c r="L896" s="841">
        <v>1.1299999999999999</v>
      </c>
      <c r="M896" s="840">
        <v>42.783185840708001</v>
      </c>
    </row>
    <row r="897" spans="1:13" x14ac:dyDescent="0.2">
      <c r="A897" s="844" t="s">
        <v>750</v>
      </c>
      <c r="B897" s="249">
        <v>5</v>
      </c>
      <c r="C897" s="843">
        <v>4</v>
      </c>
      <c r="D897" s="842">
        <v>1</v>
      </c>
      <c r="E897" s="249">
        <v>5</v>
      </c>
      <c r="F897" s="843">
        <v>4</v>
      </c>
      <c r="G897" s="842">
        <v>1</v>
      </c>
      <c r="H897" s="249">
        <v>5</v>
      </c>
      <c r="I897" s="843">
        <v>4</v>
      </c>
      <c r="J897" s="842">
        <v>1</v>
      </c>
      <c r="K897" s="249">
        <v>27</v>
      </c>
      <c r="L897" s="841">
        <v>10.15</v>
      </c>
      <c r="M897" s="840">
        <v>49.566009852216702</v>
      </c>
    </row>
    <row r="898" spans="1:13" x14ac:dyDescent="0.2">
      <c r="A898" s="844" t="s">
        <v>749</v>
      </c>
      <c r="B898" s="249">
        <v>3</v>
      </c>
      <c r="C898" s="843">
        <v>2</v>
      </c>
      <c r="D898" s="842">
        <v>1</v>
      </c>
      <c r="E898" s="249">
        <v>3</v>
      </c>
      <c r="F898" s="843">
        <v>2</v>
      </c>
      <c r="G898" s="842">
        <v>1</v>
      </c>
      <c r="H898" s="249">
        <v>3</v>
      </c>
      <c r="I898" s="843">
        <v>2</v>
      </c>
      <c r="J898" s="842">
        <v>1</v>
      </c>
      <c r="K898" s="249">
        <v>12</v>
      </c>
      <c r="L898" s="841">
        <v>4.3899999999999997</v>
      </c>
      <c r="M898" s="840">
        <v>47.623006833712999</v>
      </c>
    </row>
    <row r="899" spans="1:13" x14ac:dyDescent="0.2">
      <c r="A899" s="844" t="s">
        <v>748</v>
      </c>
      <c r="B899" s="249">
        <v>3</v>
      </c>
      <c r="C899" s="843">
        <v>3</v>
      </c>
      <c r="D899" s="842">
        <v>0</v>
      </c>
      <c r="E899" s="249">
        <v>3</v>
      </c>
      <c r="F899" s="843">
        <v>3</v>
      </c>
      <c r="G899" s="842">
        <v>0</v>
      </c>
      <c r="H899" s="249">
        <v>3</v>
      </c>
      <c r="I899" s="843">
        <v>3</v>
      </c>
      <c r="J899" s="842">
        <v>0</v>
      </c>
      <c r="K899" s="249">
        <v>11</v>
      </c>
      <c r="L899" s="841">
        <v>7.24</v>
      </c>
      <c r="M899" s="840">
        <v>45.7859116022099</v>
      </c>
    </row>
    <row r="900" spans="1:13" ht="13.5" thickBot="1" x14ac:dyDescent="0.25">
      <c r="A900" s="839" t="s">
        <v>747</v>
      </c>
      <c r="B900" s="836">
        <v>1</v>
      </c>
      <c r="C900" s="838">
        <v>1</v>
      </c>
      <c r="D900" s="837">
        <v>0</v>
      </c>
      <c r="E900" s="836">
        <v>1</v>
      </c>
      <c r="F900" s="838">
        <v>1</v>
      </c>
      <c r="G900" s="837">
        <v>0</v>
      </c>
      <c r="H900" s="836">
        <v>1</v>
      </c>
      <c r="I900" s="838">
        <v>1</v>
      </c>
      <c r="J900" s="837">
        <v>0</v>
      </c>
      <c r="K900" s="836">
        <v>8</v>
      </c>
      <c r="L900" s="835">
        <v>3.6</v>
      </c>
      <c r="M900" s="834">
        <v>45.169444444444402</v>
      </c>
    </row>
    <row r="901" spans="1:13" ht="13.5" thickBot="1" x14ac:dyDescent="0.25">
      <c r="A901" s="245" t="s">
        <v>746</v>
      </c>
      <c r="B901" s="243">
        <v>28</v>
      </c>
      <c r="C901" s="833">
        <v>21</v>
      </c>
      <c r="D901" s="244">
        <v>7</v>
      </c>
      <c r="E901" s="243">
        <v>30</v>
      </c>
      <c r="F901" s="833">
        <v>23</v>
      </c>
      <c r="G901" s="244">
        <v>7</v>
      </c>
      <c r="H901" s="243">
        <v>30</v>
      </c>
      <c r="I901" s="833">
        <v>23</v>
      </c>
      <c r="J901" s="244">
        <v>7</v>
      </c>
      <c r="K901" s="243">
        <v>117</v>
      </c>
      <c r="L901" s="832">
        <v>56.31</v>
      </c>
      <c r="M901" s="242">
        <v>46.979488545551398</v>
      </c>
    </row>
    <row r="903" spans="1:13" ht="13.5" thickBot="1" x14ac:dyDescent="0.25">
      <c r="A903" s="261" t="s">
        <v>1205</v>
      </c>
      <c r="B903" s="261"/>
    </row>
    <row r="904" spans="1:13" x14ac:dyDescent="0.2">
      <c r="A904" s="1243" t="s">
        <v>764</v>
      </c>
      <c r="B904" s="1245" t="s">
        <v>1188</v>
      </c>
      <c r="C904" s="1246"/>
      <c r="D904" s="1247"/>
      <c r="E904" s="1245" t="s">
        <v>1187</v>
      </c>
      <c r="F904" s="1246"/>
      <c r="G904" s="1247"/>
      <c r="H904" s="1245" t="s">
        <v>1186</v>
      </c>
      <c r="I904" s="1246"/>
      <c r="J904" s="1247"/>
      <c r="K904" s="1248" t="s">
        <v>1193</v>
      </c>
      <c r="L904" s="1249"/>
      <c r="M904" s="1250"/>
    </row>
    <row r="905" spans="1:13" ht="26.25" thickBot="1" x14ac:dyDescent="0.25">
      <c r="A905" s="1244"/>
      <c r="B905" s="260" t="s">
        <v>746</v>
      </c>
      <c r="C905" s="813" t="s">
        <v>1853</v>
      </c>
      <c r="D905" s="259" t="s">
        <v>1081</v>
      </c>
      <c r="E905" s="260" t="s">
        <v>746</v>
      </c>
      <c r="F905" s="813" t="s">
        <v>1853</v>
      </c>
      <c r="G905" s="259" t="s">
        <v>1081</v>
      </c>
      <c r="H905" s="260" t="s">
        <v>746</v>
      </c>
      <c r="I905" s="813" t="s">
        <v>1853</v>
      </c>
      <c r="J905" s="259" t="s">
        <v>1081</v>
      </c>
      <c r="K905" s="850" t="s">
        <v>687</v>
      </c>
      <c r="L905" s="849" t="s">
        <v>1192</v>
      </c>
      <c r="M905" s="848" t="s">
        <v>1191</v>
      </c>
    </row>
    <row r="906" spans="1:13" x14ac:dyDescent="0.2">
      <c r="A906" s="258" t="s">
        <v>760</v>
      </c>
      <c r="B906" s="257">
        <v>95</v>
      </c>
      <c r="C906" s="256">
        <v>87</v>
      </c>
      <c r="D906" s="255">
        <v>8</v>
      </c>
      <c r="E906" s="257">
        <v>95</v>
      </c>
      <c r="F906" s="256">
        <v>87</v>
      </c>
      <c r="G906" s="255">
        <v>8</v>
      </c>
      <c r="H906" s="257">
        <v>134</v>
      </c>
      <c r="I906" s="256">
        <v>118</v>
      </c>
      <c r="J906" s="255">
        <v>16</v>
      </c>
      <c r="K906" s="847">
        <v>231</v>
      </c>
      <c r="L906" s="846">
        <v>170.24</v>
      </c>
      <c r="M906" s="845">
        <v>52.225740131578902</v>
      </c>
    </row>
    <row r="907" spans="1:13" x14ac:dyDescent="0.2">
      <c r="A907" s="844" t="s">
        <v>759</v>
      </c>
      <c r="B907" s="249">
        <v>51</v>
      </c>
      <c r="C907" s="843">
        <v>42</v>
      </c>
      <c r="D907" s="842">
        <v>9</v>
      </c>
      <c r="E907" s="249">
        <v>52</v>
      </c>
      <c r="F907" s="843">
        <v>43</v>
      </c>
      <c r="G907" s="842">
        <v>9</v>
      </c>
      <c r="H907" s="249">
        <v>72</v>
      </c>
      <c r="I907" s="843">
        <v>51</v>
      </c>
      <c r="J907" s="842">
        <v>21</v>
      </c>
      <c r="K907" s="249">
        <v>69</v>
      </c>
      <c r="L907" s="841">
        <v>53.25</v>
      </c>
      <c r="M907" s="840">
        <v>51.427136150234702</v>
      </c>
    </row>
    <row r="908" spans="1:13" x14ac:dyDescent="0.2">
      <c r="A908" s="844" t="s">
        <v>758</v>
      </c>
      <c r="B908" s="249">
        <v>32</v>
      </c>
      <c r="C908" s="843">
        <v>27</v>
      </c>
      <c r="D908" s="842">
        <v>5</v>
      </c>
      <c r="E908" s="249">
        <v>32</v>
      </c>
      <c r="F908" s="843">
        <v>27</v>
      </c>
      <c r="G908" s="842">
        <v>5</v>
      </c>
      <c r="H908" s="249">
        <v>39</v>
      </c>
      <c r="I908" s="843">
        <v>30</v>
      </c>
      <c r="J908" s="842">
        <v>9</v>
      </c>
      <c r="K908" s="249">
        <v>37</v>
      </c>
      <c r="L908" s="841">
        <v>28.64</v>
      </c>
      <c r="M908" s="840">
        <v>56.869064245810101</v>
      </c>
    </row>
    <row r="909" spans="1:13" x14ac:dyDescent="0.2">
      <c r="A909" s="844" t="s">
        <v>757</v>
      </c>
      <c r="B909" s="249">
        <v>31</v>
      </c>
      <c r="C909" s="843">
        <v>26</v>
      </c>
      <c r="D909" s="842">
        <v>5</v>
      </c>
      <c r="E909" s="249">
        <v>31</v>
      </c>
      <c r="F909" s="843">
        <v>26</v>
      </c>
      <c r="G909" s="842">
        <v>5</v>
      </c>
      <c r="H909" s="249">
        <v>39</v>
      </c>
      <c r="I909" s="843">
        <v>34</v>
      </c>
      <c r="J909" s="842">
        <v>5</v>
      </c>
      <c r="K909" s="249">
        <v>34</v>
      </c>
      <c r="L909" s="841">
        <v>29.58</v>
      </c>
      <c r="M909" s="840">
        <v>56.803245436105499</v>
      </c>
    </row>
    <row r="910" spans="1:13" x14ac:dyDescent="0.2">
      <c r="A910" s="844" t="s">
        <v>756</v>
      </c>
      <c r="B910" s="249">
        <v>15</v>
      </c>
      <c r="C910" s="843">
        <v>13</v>
      </c>
      <c r="D910" s="842">
        <v>2</v>
      </c>
      <c r="E910" s="249">
        <v>16</v>
      </c>
      <c r="F910" s="843">
        <v>13</v>
      </c>
      <c r="G910" s="842">
        <v>3</v>
      </c>
      <c r="H910" s="249">
        <v>19</v>
      </c>
      <c r="I910" s="843">
        <v>14</v>
      </c>
      <c r="J910" s="842">
        <v>5</v>
      </c>
      <c r="K910" s="249">
        <v>23</v>
      </c>
      <c r="L910" s="841">
        <v>14.42</v>
      </c>
      <c r="M910" s="840">
        <v>53.881414701803102</v>
      </c>
    </row>
    <row r="911" spans="1:13" x14ac:dyDescent="0.2">
      <c r="A911" s="844" t="s">
        <v>755</v>
      </c>
      <c r="B911" s="249">
        <v>33</v>
      </c>
      <c r="C911" s="843">
        <v>31</v>
      </c>
      <c r="D911" s="842">
        <v>2</v>
      </c>
      <c r="E911" s="249">
        <v>37</v>
      </c>
      <c r="F911" s="843">
        <v>31</v>
      </c>
      <c r="G911" s="842">
        <v>6</v>
      </c>
      <c r="H911" s="249">
        <v>46</v>
      </c>
      <c r="I911" s="843">
        <v>37</v>
      </c>
      <c r="J911" s="842">
        <v>9</v>
      </c>
      <c r="K911" s="249">
        <v>60</v>
      </c>
      <c r="L911" s="841">
        <v>38.409999999999997</v>
      </c>
      <c r="M911" s="840">
        <v>54.801223639677197</v>
      </c>
    </row>
    <row r="912" spans="1:13" x14ac:dyDescent="0.2">
      <c r="A912" s="844" t="s">
        <v>754</v>
      </c>
      <c r="B912" s="249">
        <v>24</v>
      </c>
      <c r="C912" s="843">
        <v>21</v>
      </c>
      <c r="D912" s="842">
        <v>3</v>
      </c>
      <c r="E912" s="249">
        <v>24</v>
      </c>
      <c r="F912" s="843">
        <v>21</v>
      </c>
      <c r="G912" s="842">
        <v>3</v>
      </c>
      <c r="H912" s="249">
        <v>26</v>
      </c>
      <c r="I912" s="843">
        <v>21</v>
      </c>
      <c r="J912" s="842">
        <v>5</v>
      </c>
      <c r="K912" s="249">
        <v>28</v>
      </c>
      <c r="L912" s="841">
        <v>20.03</v>
      </c>
      <c r="M912" s="840">
        <v>52.231402895656501</v>
      </c>
    </row>
    <row r="913" spans="1:13" x14ac:dyDescent="0.2">
      <c r="A913" s="844" t="s">
        <v>753</v>
      </c>
      <c r="B913" s="249">
        <v>27</v>
      </c>
      <c r="C913" s="843">
        <v>23</v>
      </c>
      <c r="D913" s="842">
        <v>4</v>
      </c>
      <c r="E913" s="249">
        <v>27</v>
      </c>
      <c r="F913" s="843">
        <v>23</v>
      </c>
      <c r="G913" s="842">
        <v>4</v>
      </c>
      <c r="H913" s="249">
        <v>38</v>
      </c>
      <c r="I913" s="843">
        <v>29</v>
      </c>
      <c r="J913" s="842">
        <v>9</v>
      </c>
      <c r="K913" s="249">
        <v>30</v>
      </c>
      <c r="L913" s="841">
        <v>22.49</v>
      </c>
      <c r="M913" s="840">
        <v>54.902845709204101</v>
      </c>
    </row>
    <row r="914" spans="1:13" x14ac:dyDescent="0.2">
      <c r="A914" s="844" t="s">
        <v>752</v>
      </c>
      <c r="B914" s="249">
        <v>24</v>
      </c>
      <c r="C914" s="843">
        <v>19</v>
      </c>
      <c r="D914" s="842">
        <v>5</v>
      </c>
      <c r="E914" s="249">
        <v>24</v>
      </c>
      <c r="F914" s="843">
        <v>19</v>
      </c>
      <c r="G914" s="842">
        <v>5</v>
      </c>
      <c r="H914" s="249">
        <v>37</v>
      </c>
      <c r="I914" s="843">
        <v>25</v>
      </c>
      <c r="J914" s="842">
        <v>12</v>
      </c>
      <c r="K914" s="249">
        <v>29</v>
      </c>
      <c r="L914" s="841">
        <v>23.24</v>
      </c>
      <c r="M914" s="840">
        <v>53.037005163511203</v>
      </c>
    </row>
    <row r="915" spans="1:13" x14ac:dyDescent="0.2">
      <c r="A915" s="844" t="s">
        <v>751</v>
      </c>
      <c r="B915" s="249">
        <v>22</v>
      </c>
      <c r="C915" s="843">
        <v>17</v>
      </c>
      <c r="D915" s="842">
        <v>5</v>
      </c>
      <c r="E915" s="249">
        <v>22</v>
      </c>
      <c r="F915" s="843">
        <v>17</v>
      </c>
      <c r="G915" s="842">
        <v>5</v>
      </c>
      <c r="H915" s="249">
        <v>28</v>
      </c>
      <c r="I915" s="843">
        <v>21</v>
      </c>
      <c r="J915" s="842">
        <v>7</v>
      </c>
      <c r="K915" s="249">
        <v>25</v>
      </c>
      <c r="L915" s="841">
        <v>16.350000000000001</v>
      </c>
      <c r="M915" s="840">
        <v>53.688379204893003</v>
      </c>
    </row>
    <row r="916" spans="1:13" x14ac:dyDescent="0.2">
      <c r="A916" s="844" t="s">
        <v>750</v>
      </c>
      <c r="B916" s="249">
        <v>64</v>
      </c>
      <c r="C916" s="843">
        <v>52</v>
      </c>
      <c r="D916" s="842">
        <v>12</v>
      </c>
      <c r="E916" s="249">
        <v>65</v>
      </c>
      <c r="F916" s="843">
        <v>53</v>
      </c>
      <c r="G916" s="842">
        <v>12</v>
      </c>
      <c r="H916" s="249">
        <v>77</v>
      </c>
      <c r="I916" s="843">
        <v>57</v>
      </c>
      <c r="J916" s="842">
        <v>20</v>
      </c>
      <c r="K916" s="249">
        <v>104</v>
      </c>
      <c r="L916" s="841">
        <v>65.42</v>
      </c>
      <c r="M916" s="840">
        <v>52.461021094466503</v>
      </c>
    </row>
    <row r="917" spans="1:13" x14ac:dyDescent="0.2">
      <c r="A917" s="844" t="s">
        <v>749</v>
      </c>
      <c r="B917" s="249">
        <v>35</v>
      </c>
      <c r="C917" s="843">
        <v>30</v>
      </c>
      <c r="D917" s="842">
        <v>5</v>
      </c>
      <c r="E917" s="249">
        <v>35</v>
      </c>
      <c r="F917" s="843">
        <v>30</v>
      </c>
      <c r="G917" s="842">
        <v>5</v>
      </c>
      <c r="H917" s="249">
        <v>43</v>
      </c>
      <c r="I917" s="843">
        <v>33</v>
      </c>
      <c r="J917" s="842">
        <v>10</v>
      </c>
      <c r="K917" s="249">
        <v>43</v>
      </c>
      <c r="L917" s="841">
        <v>35.369999999999997</v>
      </c>
      <c r="M917" s="840">
        <v>56.299547639242299</v>
      </c>
    </row>
    <row r="918" spans="1:13" x14ac:dyDescent="0.2">
      <c r="A918" s="844" t="s">
        <v>748</v>
      </c>
      <c r="B918" s="249">
        <v>54</v>
      </c>
      <c r="C918" s="843">
        <v>44</v>
      </c>
      <c r="D918" s="842">
        <v>10</v>
      </c>
      <c r="E918" s="249">
        <v>54</v>
      </c>
      <c r="F918" s="843">
        <v>44</v>
      </c>
      <c r="G918" s="842">
        <v>10</v>
      </c>
      <c r="H918" s="249">
        <v>72</v>
      </c>
      <c r="I918" s="843">
        <v>55</v>
      </c>
      <c r="J918" s="842">
        <v>17</v>
      </c>
      <c r="K918" s="249">
        <v>76</v>
      </c>
      <c r="L918" s="841">
        <v>58.89</v>
      </c>
      <c r="M918" s="840">
        <v>52.014178977755101</v>
      </c>
    </row>
    <row r="919" spans="1:13" ht="13.5" thickBot="1" x14ac:dyDescent="0.25">
      <c r="A919" s="839" t="s">
        <v>747</v>
      </c>
      <c r="B919" s="836">
        <v>29</v>
      </c>
      <c r="C919" s="838">
        <v>25</v>
      </c>
      <c r="D919" s="837">
        <v>4</v>
      </c>
      <c r="E919" s="836">
        <v>29</v>
      </c>
      <c r="F919" s="838">
        <v>25</v>
      </c>
      <c r="G919" s="837">
        <v>4</v>
      </c>
      <c r="H919" s="836">
        <v>31</v>
      </c>
      <c r="I919" s="838">
        <v>25</v>
      </c>
      <c r="J919" s="837">
        <v>6</v>
      </c>
      <c r="K919" s="836">
        <v>46</v>
      </c>
      <c r="L919" s="835">
        <v>29.96</v>
      </c>
      <c r="M919" s="834">
        <v>54.675233644859802</v>
      </c>
    </row>
    <row r="920" spans="1:13" ht="13.5" thickBot="1" x14ac:dyDescent="0.25">
      <c r="A920" s="245" t="s">
        <v>746</v>
      </c>
      <c r="B920" s="243">
        <v>529</v>
      </c>
      <c r="C920" s="833">
        <v>451</v>
      </c>
      <c r="D920" s="244">
        <v>78</v>
      </c>
      <c r="E920" s="243">
        <v>543</v>
      </c>
      <c r="F920" s="833">
        <v>459</v>
      </c>
      <c r="G920" s="244">
        <v>84</v>
      </c>
      <c r="H920" s="243">
        <v>701</v>
      </c>
      <c r="I920" s="833">
        <v>550</v>
      </c>
      <c r="J920" s="244">
        <v>151</v>
      </c>
      <c r="K920" s="243">
        <v>817</v>
      </c>
      <c r="L920" s="832">
        <v>606.29</v>
      </c>
      <c r="M920" s="242">
        <v>53.334386184829</v>
      </c>
    </row>
    <row r="922" spans="1:13" ht="13.5" thickBot="1" x14ac:dyDescent="0.25">
      <c r="A922" s="261" t="s">
        <v>1204</v>
      </c>
      <c r="B922" s="261"/>
    </row>
    <row r="923" spans="1:13" x14ac:dyDescent="0.2">
      <c r="A923" s="1243" t="s">
        <v>764</v>
      </c>
      <c r="B923" s="1245" t="s">
        <v>1188</v>
      </c>
      <c r="C923" s="1246"/>
      <c r="D923" s="1247"/>
      <c r="E923" s="1245" t="s">
        <v>1187</v>
      </c>
      <c r="F923" s="1246"/>
      <c r="G923" s="1247"/>
      <c r="H923" s="1245" t="s">
        <v>1186</v>
      </c>
      <c r="I923" s="1246"/>
      <c r="J923" s="1247"/>
      <c r="K923" s="1248" t="s">
        <v>1193</v>
      </c>
      <c r="L923" s="1249"/>
      <c r="M923" s="1250"/>
    </row>
    <row r="924" spans="1:13" ht="26.25" thickBot="1" x14ac:dyDescent="0.25">
      <c r="A924" s="1244"/>
      <c r="B924" s="260" t="s">
        <v>746</v>
      </c>
      <c r="C924" s="813" t="s">
        <v>1853</v>
      </c>
      <c r="D924" s="259" t="s">
        <v>1081</v>
      </c>
      <c r="E924" s="260" t="s">
        <v>746</v>
      </c>
      <c r="F924" s="813" t="s">
        <v>1853</v>
      </c>
      <c r="G924" s="259" t="s">
        <v>1081</v>
      </c>
      <c r="H924" s="260" t="s">
        <v>746</v>
      </c>
      <c r="I924" s="813" t="s">
        <v>1853</v>
      </c>
      <c r="J924" s="259" t="s">
        <v>1081</v>
      </c>
      <c r="K924" s="850" t="s">
        <v>687</v>
      </c>
      <c r="L924" s="849" t="s">
        <v>1192</v>
      </c>
      <c r="M924" s="848" t="s">
        <v>1191</v>
      </c>
    </row>
    <row r="925" spans="1:13" x14ac:dyDescent="0.2">
      <c r="A925" s="258" t="s">
        <v>760</v>
      </c>
      <c r="B925" s="257">
        <v>22</v>
      </c>
      <c r="C925" s="256">
        <v>16</v>
      </c>
      <c r="D925" s="255">
        <v>6</v>
      </c>
      <c r="E925" s="257">
        <v>22</v>
      </c>
      <c r="F925" s="256">
        <v>16</v>
      </c>
      <c r="G925" s="255">
        <v>6</v>
      </c>
      <c r="H925" s="257">
        <v>26</v>
      </c>
      <c r="I925" s="256">
        <v>17</v>
      </c>
      <c r="J925" s="255">
        <v>9</v>
      </c>
      <c r="K925" s="847">
        <v>33</v>
      </c>
      <c r="L925" s="846">
        <v>19.59</v>
      </c>
      <c r="M925" s="845">
        <v>53.969116896375702</v>
      </c>
    </row>
    <row r="926" spans="1:13" x14ac:dyDescent="0.2">
      <c r="A926" s="844" t="s">
        <v>759</v>
      </c>
      <c r="B926" s="249">
        <v>9</v>
      </c>
      <c r="C926" s="843">
        <v>6</v>
      </c>
      <c r="D926" s="842">
        <v>3</v>
      </c>
      <c r="E926" s="249">
        <v>9</v>
      </c>
      <c r="F926" s="843">
        <v>6</v>
      </c>
      <c r="G926" s="842">
        <v>3</v>
      </c>
      <c r="H926" s="249">
        <v>10</v>
      </c>
      <c r="I926" s="843">
        <v>7</v>
      </c>
      <c r="J926" s="842">
        <v>3</v>
      </c>
      <c r="K926" s="249">
        <v>9</v>
      </c>
      <c r="L926" s="841">
        <v>3.66</v>
      </c>
      <c r="M926" s="840">
        <v>51.9699453551913</v>
      </c>
    </row>
    <row r="927" spans="1:13" x14ac:dyDescent="0.2">
      <c r="A927" s="844" t="s">
        <v>758</v>
      </c>
      <c r="B927" s="249">
        <v>5</v>
      </c>
      <c r="C927" s="843">
        <v>4</v>
      </c>
      <c r="D927" s="842">
        <v>1</v>
      </c>
      <c r="E927" s="249">
        <v>5</v>
      </c>
      <c r="F927" s="843">
        <v>4</v>
      </c>
      <c r="G927" s="842">
        <v>1</v>
      </c>
      <c r="H927" s="249">
        <v>5</v>
      </c>
      <c r="I927" s="843">
        <v>4</v>
      </c>
      <c r="J927" s="842">
        <v>1</v>
      </c>
      <c r="K927" s="249">
        <v>5</v>
      </c>
      <c r="L927" s="841">
        <v>3.44</v>
      </c>
      <c r="M927" s="840">
        <v>56.453488372092998</v>
      </c>
    </row>
    <row r="928" spans="1:13" x14ac:dyDescent="0.2">
      <c r="A928" s="844" t="s">
        <v>757</v>
      </c>
      <c r="B928" s="249">
        <v>2</v>
      </c>
      <c r="C928" s="843">
        <v>2</v>
      </c>
      <c r="D928" s="842">
        <v>0</v>
      </c>
      <c r="E928" s="249">
        <v>2</v>
      </c>
      <c r="F928" s="843">
        <v>2</v>
      </c>
      <c r="G928" s="842">
        <v>0</v>
      </c>
      <c r="H928" s="249">
        <v>3</v>
      </c>
      <c r="I928" s="843">
        <v>3</v>
      </c>
      <c r="J928" s="842">
        <v>0</v>
      </c>
      <c r="K928" s="249">
        <v>3</v>
      </c>
      <c r="L928" s="841">
        <v>2.0499999999999998</v>
      </c>
      <c r="M928" s="840">
        <v>52.207317073170699</v>
      </c>
    </row>
    <row r="929" spans="1:13" x14ac:dyDescent="0.2">
      <c r="A929" s="844" t="s">
        <v>756</v>
      </c>
      <c r="B929" s="249">
        <v>1</v>
      </c>
      <c r="C929" s="843">
        <v>1</v>
      </c>
      <c r="D929" s="842">
        <v>0</v>
      </c>
      <c r="E929" s="249">
        <v>1</v>
      </c>
      <c r="F929" s="843">
        <v>1</v>
      </c>
      <c r="G929" s="842">
        <v>0</v>
      </c>
      <c r="H929" s="249">
        <v>1</v>
      </c>
      <c r="I929" s="843">
        <v>1</v>
      </c>
      <c r="J929" s="842">
        <v>0</v>
      </c>
      <c r="K929" s="249">
        <v>1</v>
      </c>
      <c r="L929" s="841">
        <v>0.2</v>
      </c>
      <c r="M929" s="840">
        <v>64.5</v>
      </c>
    </row>
    <row r="930" spans="1:13" x14ac:dyDescent="0.2">
      <c r="A930" s="844" t="s">
        <v>755</v>
      </c>
      <c r="B930" s="249">
        <v>7</v>
      </c>
      <c r="C930" s="843">
        <v>6</v>
      </c>
      <c r="D930" s="842">
        <v>1</v>
      </c>
      <c r="E930" s="249">
        <v>8</v>
      </c>
      <c r="F930" s="843">
        <v>6</v>
      </c>
      <c r="G930" s="842">
        <v>2</v>
      </c>
      <c r="H930" s="249">
        <v>9</v>
      </c>
      <c r="I930" s="843">
        <v>7</v>
      </c>
      <c r="J930" s="842">
        <v>2</v>
      </c>
      <c r="K930" s="249">
        <v>9</v>
      </c>
      <c r="L930" s="841">
        <v>4.91</v>
      </c>
      <c r="M930" s="840">
        <v>51.701629327902197</v>
      </c>
    </row>
    <row r="931" spans="1:13" x14ac:dyDescent="0.2">
      <c r="A931" s="844" t="s">
        <v>754</v>
      </c>
      <c r="B931" s="249">
        <v>5</v>
      </c>
      <c r="C931" s="843">
        <v>5</v>
      </c>
      <c r="D931" s="842">
        <v>0</v>
      </c>
      <c r="E931" s="249">
        <v>5</v>
      </c>
      <c r="F931" s="843">
        <v>5</v>
      </c>
      <c r="G931" s="842">
        <v>0</v>
      </c>
      <c r="H931" s="249">
        <v>5</v>
      </c>
      <c r="I931" s="843">
        <v>5</v>
      </c>
      <c r="J931" s="842">
        <v>0</v>
      </c>
      <c r="K931" s="249">
        <v>8</v>
      </c>
      <c r="L931" s="841">
        <v>3.41</v>
      </c>
      <c r="M931" s="840">
        <v>52.039589442815199</v>
      </c>
    </row>
    <row r="932" spans="1:13" x14ac:dyDescent="0.2">
      <c r="A932" s="844" t="s">
        <v>753</v>
      </c>
      <c r="B932" s="249">
        <v>7</v>
      </c>
      <c r="C932" s="843">
        <v>6</v>
      </c>
      <c r="D932" s="842">
        <v>1</v>
      </c>
      <c r="E932" s="249">
        <v>7</v>
      </c>
      <c r="F932" s="843">
        <v>6</v>
      </c>
      <c r="G932" s="842">
        <v>1</v>
      </c>
      <c r="H932" s="249">
        <v>7</v>
      </c>
      <c r="I932" s="843">
        <v>6</v>
      </c>
      <c r="J932" s="842">
        <v>1</v>
      </c>
      <c r="K932" s="249">
        <v>8</v>
      </c>
      <c r="L932" s="841">
        <v>3.73</v>
      </c>
      <c r="M932" s="840">
        <v>57.371313672922298</v>
      </c>
    </row>
    <row r="933" spans="1:13" x14ac:dyDescent="0.2">
      <c r="A933" s="844" t="s">
        <v>752</v>
      </c>
      <c r="B933" s="249">
        <v>2</v>
      </c>
      <c r="C933" s="843">
        <v>0</v>
      </c>
      <c r="D933" s="842">
        <v>2</v>
      </c>
      <c r="E933" s="249">
        <v>2</v>
      </c>
      <c r="F933" s="843">
        <v>0</v>
      </c>
      <c r="G933" s="842">
        <v>2</v>
      </c>
      <c r="H933" s="249">
        <v>2</v>
      </c>
      <c r="I933" s="843">
        <v>0</v>
      </c>
      <c r="J933" s="842">
        <v>2</v>
      </c>
      <c r="K933" s="249">
        <v>3</v>
      </c>
      <c r="L933" s="841">
        <v>1.53</v>
      </c>
      <c r="M933" s="840">
        <v>47.323529411764703</v>
      </c>
    </row>
    <row r="934" spans="1:13" x14ac:dyDescent="0.2">
      <c r="A934" s="844" t="s">
        <v>751</v>
      </c>
      <c r="B934" s="249">
        <v>7</v>
      </c>
      <c r="C934" s="843">
        <v>3</v>
      </c>
      <c r="D934" s="842">
        <v>4</v>
      </c>
      <c r="E934" s="249">
        <v>7</v>
      </c>
      <c r="F934" s="843">
        <v>3</v>
      </c>
      <c r="G934" s="842">
        <v>4</v>
      </c>
      <c r="H934" s="249">
        <v>7</v>
      </c>
      <c r="I934" s="843">
        <v>3</v>
      </c>
      <c r="J934" s="842">
        <v>4</v>
      </c>
      <c r="K934" s="249">
        <v>5</v>
      </c>
      <c r="L934" s="841">
        <v>3.59</v>
      </c>
      <c r="M934" s="840">
        <v>66.162952646239603</v>
      </c>
    </row>
    <row r="935" spans="1:13" x14ac:dyDescent="0.2">
      <c r="A935" s="844" t="s">
        <v>750</v>
      </c>
      <c r="B935" s="249">
        <v>14</v>
      </c>
      <c r="C935" s="843">
        <v>10</v>
      </c>
      <c r="D935" s="842">
        <v>4</v>
      </c>
      <c r="E935" s="249">
        <v>14</v>
      </c>
      <c r="F935" s="843">
        <v>10</v>
      </c>
      <c r="G935" s="842">
        <v>4</v>
      </c>
      <c r="H935" s="249">
        <v>17</v>
      </c>
      <c r="I935" s="843">
        <v>11</v>
      </c>
      <c r="J935" s="842">
        <v>6</v>
      </c>
      <c r="K935" s="249">
        <v>22</v>
      </c>
      <c r="L935" s="841">
        <v>14.61</v>
      </c>
      <c r="M935" s="840">
        <v>51.966803559205999</v>
      </c>
    </row>
    <row r="936" spans="1:13" x14ac:dyDescent="0.2">
      <c r="A936" s="844" t="s">
        <v>749</v>
      </c>
      <c r="B936" s="249">
        <v>3</v>
      </c>
      <c r="C936" s="843">
        <v>2</v>
      </c>
      <c r="D936" s="842">
        <v>1</v>
      </c>
      <c r="E936" s="249">
        <v>3</v>
      </c>
      <c r="F936" s="843">
        <v>2</v>
      </c>
      <c r="G936" s="842">
        <v>1</v>
      </c>
      <c r="H936" s="249">
        <v>4</v>
      </c>
      <c r="I936" s="843">
        <v>3</v>
      </c>
      <c r="J936" s="842">
        <v>1</v>
      </c>
      <c r="K936" s="249">
        <v>4</v>
      </c>
      <c r="L936" s="841">
        <v>3.4</v>
      </c>
      <c r="M936" s="840">
        <v>55.970588235294102</v>
      </c>
    </row>
    <row r="937" spans="1:13" x14ac:dyDescent="0.2">
      <c r="A937" s="844" t="s">
        <v>748</v>
      </c>
      <c r="B937" s="249">
        <v>8</v>
      </c>
      <c r="C937" s="843">
        <v>6</v>
      </c>
      <c r="D937" s="842">
        <v>2</v>
      </c>
      <c r="E937" s="249">
        <v>8</v>
      </c>
      <c r="F937" s="843">
        <v>6</v>
      </c>
      <c r="G937" s="842">
        <v>2</v>
      </c>
      <c r="H937" s="249">
        <v>9</v>
      </c>
      <c r="I937" s="843">
        <v>7</v>
      </c>
      <c r="J937" s="842">
        <v>2</v>
      </c>
      <c r="K937" s="249">
        <v>12</v>
      </c>
      <c r="L937" s="841">
        <v>6.43</v>
      </c>
      <c r="M937" s="840">
        <v>51.699066874027999</v>
      </c>
    </row>
    <row r="938" spans="1:13" ht="13.5" thickBot="1" x14ac:dyDescent="0.25">
      <c r="A938" s="839" t="s">
        <v>747</v>
      </c>
      <c r="B938" s="836">
        <v>6</v>
      </c>
      <c r="C938" s="838">
        <v>5</v>
      </c>
      <c r="D938" s="837">
        <v>1</v>
      </c>
      <c r="E938" s="836">
        <v>6</v>
      </c>
      <c r="F938" s="838">
        <v>5</v>
      </c>
      <c r="G938" s="837">
        <v>1</v>
      </c>
      <c r="H938" s="836">
        <v>6</v>
      </c>
      <c r="I938" s="838">
        <v>5</v>
      </c>
      <c r="J938" s="837">
        <v>1</v>
      </c>
      <c r="K938" s="836">
        <v>6</v>
      </c>
      <c r="L938" s="835">
        <v>2.06</v>
      </c>
      <c r="M938" s="834">
        <v>58.402912621359199</v>
      </c>
    </row>
    <row r="939" spans="1:13" ht="13.5" thickBot="1" x14ac:dyDescent="0.25">
      <c r="A939" s="245" t="s">
        <v>746</v>
      </c>
      <c r="B939" s="243">
        <v>98</v>
      </c>
      <c r="C939" s="833">
        <v>72</v>
      </c>
      <c r="D939" s="244">
        <v>26</v>
      </c>
      <c r="E939" s="243">
        <v>99</v>
      </c>
      <c r="F939" s="833">
        <v>72</v>
      </c>
      <c r="G939" s="244">
        <v>27</v>
      </c>
      <c r="H939" s="243">
        <v>111</v>
      </c>
      <c r="I939" s="833">
        <v>79</v>
      </c>
      <c r="J939" s="244">
        <v>32</v>
      </c>
      <c r="K939" s="243">
        <v>124</v>
      </c>
      <c r="L939" s="832">
        <v>72.61</v>
      </c>
      <c r="M939" s="242">
        <v>53.974590276821402</v>
      </c>
    </row>
    <row r="941" spans="1:13" ht="13.5" thickBot="1" x14ac:dyDescent="0.25">
      <c r="A941" s="261" t="s">
        <v>1203</v>
      </c>
      <c r="B941" s="261"/>
    </row>
    <row r="942" spans="1:13" x14ac:dyDescent="0.2">
      <c r="A942" s="1243" t="s">
        <v>764</v>
      </c>
      <c r="B942" s="1245" t="s">
        <v>1188</v>
      </c>
      <c r="C942" s="1246"/>
      <c r="D942" s="1247"/>
      <c r="E942" s="1245" t="s">
        <v>1187</v>
      </c>
      <c r="F942" s="1246"/>
      <c r="G942" s="1247"/>
      <c r="H942" s="1245" t="s">
        <v>1186</v>
      </c>
      <c r="I942" s="1246"/>
      <c r="J942" s="1247"/>
      <c r="K942" s="1248" t="s">
        <v>1193</v>
      </c>
      <c r="L942" s="1249"/>
      <c r="M942" s="1250"/>
    </row>
    <row r="943" spans="1:13" ht="26.25" thickBot="1" x14ac:dyDescent="0.25">
      <c r="A943" s="1244"/>
      <c r="B943" s="260" t="s">
        <v>746</v>
      </c>
      <c r="C943" s="813" t="s">
        <v>1853</v>
      </c>
      <c r="D943" s="259" t="s">
        <v>1081</v>
      </c>
      <c r="E943" s="260" t="s">
        <v>746</v>
      </c>
      <c r="F943" s="813" t="s">
        <v>1853</v>
      </c>
      <c r="G943" s="259" t="s">
        <v>1081</v>
      </c>
      <c r="H943" s="260" t="s">
        <v>746</v>
      </c>
      <c r="I943" s="813" t="s">
        <v>1853</v>
      </c>
      <c r="J943" s="259" t="s">
        <v>1081</v>
      </c>
      <c r="K943" s="850" t="s">
        <v>687</v>
      </c>
      <c r="L943" s="849" t="s">
        <v>1192</v>
      </c>
      <c r="M943" s="848" t="s">
        <v>1191</v>
      </c>
    </row>
    <row r="944" spans="1:13" x14ac:dyDescent="0.2">
      <c r="A944" s="258" t="s">
        <v>760</v>
      </c>
      <c r="B944" s="257">
        <v>5</v>
      </c>
      <c r="C944" s="256">
        <v>3</v>
      </c>
      <c r="D944" s="255">
        <v>2</v>
      </c>
      <c r="E944" s="257">
        <v>5</v>
      </c>
      <c r="F944" s="256">
        <v>3</v>
      </c>
      <c r="G944" s="255">
        <v>2</v>
      </c>
      <c r="H944" s="257">
        <v>7</v>
      </c>
      <c r="I944" s="256">
        <v>5</v>
      </c>
      <c r="J944" s="255">
        <v>2</v>
      </c>
      <c r="K944" s="847">
        <v>34</v>
      </c>
      <c r="L944" s="846">
        <v>19.309999999999999</v>
      </c>
      <c r="M944" s="845">
        <v>47.735111341273999</v>
      </c>
    </row>
    <row r="945" spans="1:13" x14ac:dyDescent="0.2">
      <c r="A945" s="844" t="s">
        <v>759</v>
      </c>
      <c r="B945" s="249">
        <v>1</v>
      </c>
      <c r="C945" s="843">
        <v>1</v>
      </c>
      <c r="D945" s="842">
        <v>0</v>
      </c>
      <c r="E945" s="249">
        <v>1</v>
      </c>
      <c r="F945" s="843">
        <v>1</v>
      </c>
      <c r="G945" s="842">
        <v>0</v>
      </c>
      <c r="H945" s="249">
        <v>1</v>
      </c>
      <c r="I945" s="843">
        <v>1</v>
      </c>
      <c r="J945" s="842">
        <v>0</v>
      </c>
      <c r="K945" s="249">
        <v>1</v>
      </c>
      <c r="L945" s="841">
        <v>0.6</v>
      </c>
      <c r="M945" s="840">
        <v>74.5</v>
      </c>
    </row>
    <row r="946" spans="1:13" x14ac:dyDescent="0.2">
      <c r="A946" s="844" t="s">
        <v>758</v>
      </c>
      <c r="B946" s="249">
        <v>0</v>
      </c>
      <c r="C946" s="843">
        <v>0</v>
      </c>
      <c r="D946" s="842">
        <v>0</v>
      </c>
      <c r="E946" s="249">
        <v>0</v>
      </c>
      <c r="F946" s="843">
        <v>0</v>
      </c>
      <c r="G946" s="842">
        <v>0</v>
      </c>
      <c r="H946" s="249">
        <v>0</v>
      </c>
      <c r="I946" s="843">
        <v>0</v>
      </c>
      <c r="J946" s="842">
        <v>0</v>
      </c>
      <c r="K946" s="249">
        <v>0</v>
      </c>
      <c r="L946" s="841">
        <v>0</v>
      </c>
      <c r="M946" s="840">
        <v>0</v>
      </c>
    </row>
    <row r="947" spans="1:13" x14ac:dyDescent="0.2">
      <c r="A947" s="844" t="s">
        <v>757</v>
      </c>
      <c r="B947" s="249">
        <v>0</v>
      </c>
      <c r="C947" s="843">
        <v>0</v>
      </c>
      <c r="D947" s="842">
        <v>0</v>
      </c>
      <c r="E947" s="249">
        <v>0</v>
      </c>
      <c r="F947" s="843">
        <v>0</v>
      </c>
      <c r="G947" s="842">
        <v>0</v>
      </c>
      <c r="H947" s="249">
        <v>0</v>
      </c>
      <c r="I947" s="843">
        <v>0</v>
      </c>
      <c r="J947" s="842">
        <v>0</v>
      </c>
      <c r="K947" s="249">
        <v>0</v>
      </c>
      <c r="L947" s="841">
        <v>0</v>
      </c>
      <c r="M947" s="840">
        <v>0</v>
      </c>
    </row>
    <row r="948" spans="1:13" x14ac:dyDescent="0.2">
      <c r="A948" s="844" t="s">
        <v>756</v>
      </c>
      <c r="B948" s="249">
        <v>0</v>
      </c>
      <c r="C948" s="843">
        <v>0</v>
      </c>
      <c r="D948" s="842">
        <v>0</v>
      </c>
      <c r="E948" s="249">
        <v>0</v>
      </c>
      <c r="F948" s="843">
        <v>0</v>
      </c>
      <c r="G948" s="842">
        <v>0</v>
      </c>
      <c r="H948" s="249">
        <v>0</v>
      </c>
      <c r="I948" s="843">
        <v>0</v>
      </c>
      <c r="J948" s="842">
        <v>0</v>
      </c>
      <c r="K948" s="249">
        <v>0</v>
      </c>
      <c r="L948" s="841">
        <v>0</v>
      </c>
      <c r="M948" s="840">
        <v>0</v>
      </c>
    </row>
    <row r="949" spans="1:13" x14ac:dyDescent="0.2">
      <c r="A949" s="844" t="s">
        <v>755</v>
      </c>
      <c r="B949" s="249">
        <v>0</v>
      </c>
      <c r="C949" s="843">
        <v>0</v>
      </c>
      <c r="D949" s="842">
        <v>0</v>
      </c>
      <c r="E949" s="249">
        <v>0</v>
      </c>
      <c r="F949" s="843">
        <v>0</v>
      </c>
      <c r="G949" s="842">
        <v>0</v>
      </c>
      <c r="H949" s="249">
        <v>0</v>
      </c>
      <c r="I949" s="843">
        <v>0</v>
      </c>
      <c r="J949" s="842">
        <v>0</v>
      </c>
      <c r="K949" s="249">
        <v>0</v>
      </c>
      <c r="L949" s="841">
        <v>0</v>
      </c>
      <c r="M949" s="840">
        <v>0</v>
      </c>
    </row>
    <row r="950" spans="1:13" x14ac:dyDescent="0.2">
      <c r="A950" s="844" t="s">
        <v>754</v>
      </c>
      <c r="B950" s="249">
        <v>0</v>
      </c>
      <c r="C950" s="843">
        <v>0</v>
      </c>
      <c r="D950" s="842">
        <v>0</v>
      </c>
      <c r="E950" s="249">
        <v>0</v>
      </c>
      <c r="F950" s="843">
        <v>0</v>
      </c>
      <c r="G950" s="842">
        <v>0</v>
      </c>
      <c r="H950" s="249">
        <v>0</v>
      </c>
      <c r="I950" s="843">
        <v>0</v>
      </c>
      <c r="J950" s="842">
        <v>0</v>
      </c>
      <c r="K950" s="249">
        <v>0</v>
      </c>
      <c r="L950" s="841">
        <v>0</v>
      </c>
      <c r="M950" s="840">
        <v>0</v>
      </c>
    </row>
    <row r="951" spans="1:13" x14ac:dyDescent="0.2">
      <c r="A951" s="844" t="s">
        <v>753</v>
      </c>
      <c r="B951" s="249">
        <v>3</v>
      </c>
      <c r="C951" s="843">
        <v>2</v>
      </c>
      <c r="D951" s="842">
        <v>1</v>
      </c>
      <c r="E951" s="249">
        <v>3</v>
      </c>
      <c r="F951" s="843">
        <v>2</v>
      </c>
      <c r="G951" s="842">
        <v>1</v>
      </c>
      <c r="H951" s="249">
        <v>4</v>
      </c>
      <c r="I951" s="843">
        <v>3</v>
      </c>
      <c r="J951" s="842">
        <v>1</v>
      </c>
      <c r="K951" s="249">
        <v>3</v>
      </c>
      <c r="L951" s="841">
        <v>0.62</v>
      </c>
      <c r="M951" s="840">
        <v>51.806451612903203</v>
      </c>
    </row>
    <row r="952" spans="1:13" x14ac:dyDescent="0.2">
      <c r="A952" s="844" t="s">
        <v>752</v>
      </c>
      <c r="B952" s="249">
        <v>1</v>
      </c>
      <c r="C952" s="843">
        <v>0</v>
      </c>
      <c r="D952" s="842">
        <v>1</v>
      </c>
      <c r="E952" s="249">
        <v>1</v>
      </c>
      <c r="F952" s="843">
        <v>0</v>
      </c>
      <c r="G952" s="842">
        <v>1</v>
      </c>
      <c r="H952" s="249">
        <v>1</v>
      </c>
      <c r="I952" s="843">
        <v>0</v>
      </c>
      <c r="J952" s="842">
        <v>1</v>
      </c>
      <c r="K952" s="249">
        <v>1</v>
      </c>
      <c r="L952" s="841">
        <v>1</v>
      </c>
      <c r="M952" s="840">
        <v>39.5</v>
      </c>
    </row>
    <row r="953" spans="1:13" x14ac:dyDescent="0.2">
      <c r="A953" s="844" t="s">
        <v>751</v>
      </c>
      <c r="B953" s="249">
        <v>5</v>
      </c>
      <c r="C953" s="843">
        <v>5</v>
      </c>
      <c r="D953" s="842">
        <v>0</v>
      </c>
      <c r="E953" s="249">
        <v>5</v>
      </c>
      <c r="F953" s="843">
        <v>5</v>
      </c>
      <c r="G953" s="842">
        <v>0</v>
      </c>
      <c r="H953" s="249">
        <v>6</v>
      </c>
      <c r="I953" s="843">
        <v>6</v>
      </c>
      <c r="J953" s="842">
        <v>0</v>
      </c>
      <c r="K953" s="249">
        <v>8</v>
      </c>
      <c r="L953" s="841">
        <v>0.8</v>
      </c>
      <c r="M953" s="840">
        <v>62.4</v>
      </c>
    </row>
    <row r="954" spans="1:13" x14ac:dyDescent="0.2">
      <c r="A954" s="844" t="s">
        <v>750</v>
      </c>
      <c r="B954" s="249">
        <v>6</v>
      </c>
      <c r="C954" s="843">
        <v>5</v>
      </c>
      <c r="D954" s="842">
        <v>1</v>
      </c>
      <c r="E954" s="249">
        <v>6</v>
      </c>
      <c r="F954" s="843">
        <v>5</v>
      </c>
      <c r="G954" s="842">
        <v>1</v>
      </c>
      <c r="H954" s="249">
        <v>7</v>
      </c>
      <c r="I954" s="843">
        <v>6</v>
      </c>
      <c r="J954" s="842">
        <v>1</v>
      </c>
      <c r="K954" s="249">
        <v>16</v>
      </c>
      <c r="L954" s="841">
        <v>8.4</v>
      </c>
      <c r="M954" s="840">
        <v>50.5833333333333</v>
      </c>
    </row>
    <row r="955" spans="1:13" x14ac:dyDescent="0.2">
      <c r="A955" s="844" t="s">
        <v>749</v>
      </c>
      <c r="B955" s="249">
        <v>3</v>
      </c>
      <c r="C955" s="843">
        <v>3</v>
      </c>
      <c r="D955" s="842">
        <v>0</v>
      </c>
      <c r="E955" s="249">
        <v>3</v>
      </c>
      <c r="F955" s="843">
        <v>3</v>
      </c>
      <c r="G955" s="842">
        <v>0</v>
      </c>
      <c r="H955" s="249">
        <v>3</v>
      </c>
      <c r="I955" s="843">
        <v>3</v>
      </c>
      <c r="J955" s="842">
        <v>0</v>
      </c>
      <c r="K955" s="249">
        <v>4</v>
      </c>
      <c r="L955" s="841">
        <v>1.2</v>
      </c>
      <c r="M955" s="840">
        <v>51.183333333333302</v>
      </c>
    </row>
    <row r="956" spans="1:13" x14ac:dyDescent="0.2">
      <c r="A956" s="844" t="s">
        <v>748</v>
      </c>
      <c r="B956" s="249">
        <v>3</v>
      </c>
      <c r="C956" s="843">
        <v>2</v>
      </c>
      <c r="D956" s="842">
        <v>1</v>
      </c>
      <c r="E956" s="249">
        <v>3</v>
      </c>
      <c r="F956" s="843">
        <v>2</v>
      </c>
      <c r="G956" s="842">
        <v>1</v>
      </c>
      <c r="H956" s="249">
        <v>3</v>
      </c>
      <c r="I956" s="843">
        <v>2</v>
      </c>
      <c r="J956" s="842">
        <v>1</v>
      </c>
      <c r="K956" s="249">
        <v>4</v>
      </c>
      <c r="L956" s="841">
        <v>1.37</v>
      </c>
      <c r="M956" s="840">
        <v>56.266423357664202</v>
      </c>
    </row>
    <row r="957" spans="1:13" ht="13.5" thickBot="1" x14ac:dyDescent="0.25">
      <c r="A957" s="839" t="s">
        <v>747</v>
      </c>
      <c r="B957" s="836">
        <v>1</v>
      </c>
      <c r="C957" s="838">
        <v>0</v>
      </c>
      <c r="D957" s="837">
        <v>1</v>
      </c>
      <c r="E957" s="836">
        <v>1</v>
      </c>
      <c r="F957" s="838">
        <v>0</v>
      </c>
      <c r="G957" s="837">
        <v>1</v>
      </c>
      <c r="H957" s="836">
        <v>1</v>
      </c>
      <c r="I957" s="838">
        <v>0</v>
      </c>
      <c r="J957" s="837">
        <v>1</v>
      </c>
      <c r="K957" s="836">
        <v>3</v>
      </c>
      <c r="L957" s="835">
        <v>0.39</v>
      </c>
      <c r="M957" s="834">
        <v>42.8333333333333</v>
      </c>
    </row>
    <row r="958" spans="1:13" ht="13.5" thickBot="1" x14ac:dyDescent="0.25">
      <c r="A958" s="245" t="s">
        <v>746</v>
      </c>
      <c r="B958" s="243">
        <v>28</v>
      </c>
      <c r="C958" s="833">
        <v>21</v>
      </c>
      <c r="D958" s="244">
        <v>7</v>
      </c>
      <c r="E958" s="243">
        <v>28</v>
      </c>
      <c r="F958" s="833">
        <v>21</v>
      </c>
      <c r="G958" s="244">
        <v>7</v>
      </c>
      <c r="H958" s="243">
        <v>33</v>
      </c>
      <c r="I958" s="833">
        <v>26</v>
      </c>
      <c r="J958" s="244">
        <v>7</v>
      </c>
      <c r="K958" s="243">
        <v>74</v>
      </c>
      <c r="L958" s="832">
        <v>33.69</v>
      </c>
      <c r="M958" s="242">
        <v>49.513653903235401</v>
      </c>
    </row>
    <row r="960" spans="1:13" ht="13.5" thickBot="1" x14ac:dyDescent="0.25">
      <c r="A960" s="261" t="s">
        <v>1202</v>
      </c>
      <c r="B960" s="261"/>
    </row>
    <row r="961" spans="1:13" x14ac:dyDescent="0.2">
      <c r="A961" s="1243" t="s">
        <v>764</v>
      </c>
      <c r="B961" s="1245" t="s">
        <v>1188</v>
      </c>
      <c r="C961" s="1246"/>
      <c r="D961" s="1247"/>
      <c r="E961" s="1245" t="s">
        <v>1187</v>
      </c>
      <c r="F961" s="1246"/>
      <c r="G961" s="1247"/>
      <c r="H961" s="1245" t="s">
        <v>1186</v>
      </c>
      <c r="I961" s="1246"/>
      <c r="J961" s="1247"/>
      <c r="K961" s="1248" t="s">
        <v>1193</v>
      </c>
      <c r="L961" s="1249"/>
      <c r="M961" s="1250"/>
    </row>
    <row r="962" spans="1:13" ht="26.25" thickBot="1" x14ac:dyDescent="0.25">
      <c r="A962" s="1244"/>
      <c r="B962" s="260" t="s">
        <v>746</v>
      </c>
      <c r="C962" s="813" t="s">
        <v>1853</v>
      </c>
      <c r="D962" s="259" t="s">
        <v>1081</v>
      </c>
      <c r="E962" s="260" t="s">
        <v>746</v>
      </c>
      <c r="F962" s="813" t="s">
        <v>1853</v>
      </c>
      <c r="G962" s="259" t="s">
        <v>1081</v>
      </c>
      <c r="H962" s="260" t="s">
        <v>746</v>
      </c>
      <c r="I962" s="813" t="s">
        <v>1853</v>
      </c>
      <c r="J962" s="259" t="s">
        <v>1081</v>
      </c>
      <c r="K962" s="850" t="s">
        <v>687</v>
      </c>
      <c r="L962" s="849" t="s">
        <v>1192</v>
      </c>
      <c r="M962" s="848" t="s">
        <v>1191</v>
      </c>
    </row>
    <row r="963" spans="1:13" x14ac:dyDescent="0.2">
      <c r="A963" s="258" t="s">
        <v>760</v>
      </c>
      <c r="B963" s="257">
        <v>110</v>
      </c>
      <c r="C963" s="256">
        <v>101</v>
      </c>
      <c r="D963" s="255">
        <v>9</v>
      </c>
      <c r="E963" s="257">
        <v>112</v>
      </c>
      <c r="F963" s="256">
        <v>103</v>
      </c>
      <c r="G963" s="255">
        <v>9</v>
      </c>
      <c r="H963" s="257">
        <v>155</v>
      </c>
      <c r="I963" s="256">
        <v>138</v>
      </c>
      <c r="J963" s="255">
        <v>17</v>
      </c>
      <c r="K963" s="847">
        <v>324</v>
      </c>
      <c r="L963" s="846">
        <v>242.41</v>
      </c>
      <c r="M963" s="845">
        <v>49.6221071737965</v>
      </c>
    </row>
    <row r="964" spans="1:13" x14ac:dyDescent="0.2">
      <c r="A964" s="844" t="s">
        <v>759</v>
      </c>
      <c r="B964" s="249">
        <v>62</v>
      </c>
      <c r="C964" s="843">
        <v>55</v>
      </c>
      <c r="D964" s="842">
        <v>7</v>
      </c>
      <c r="E964" s="249">
        <v>62</v>
      </c>
      <c r="F964" s="843">
        <v>55</v>
      </c>
      <c r="G964" s="842">
        <v>7</v>
      </c>
      <c r="H964" s="249">
        <v>78</v>
      </c>
      <c r="I964" s="843">
        <v>62</v>
      </c>
      <c r="J964" s="842">
        <v>16</v>
      </c>
      <c r="K964" s="249">
        <v>99</v>
      </c>
      <c r="L964" s="841">
        <v>73.7</v>
      </c>
      <c r="M964" s="840">
        <v>51.134056987788298</v>
      </c>
    </row>
    <row r="965" spans="1:13" x14ac:dyDescent="0.2">
      <c r="A965" s="844" t="s">
        <v>758</v>
      </c>
      <c r="B965" s="249">
        <v>38</v>
      </c>
      <c r="C965" s="843">
        <v>33</v>
      </c>
      <c r="D965" s="842">
        <v>5</v>
      </c>
      <c r="E965" s="249">
        <v>38</v>
      </c>
      <c r="F965" s="843">
        <v>33</v>
      </c>
      <c r="G965" s="842">
        <v>5</v>
      </c>
      <c r="H965" s="249">
        <v>46</v>
      </c>
      <c r="I965" s="843">
        <v>38</v>
      </c>
      <c r="J965" s="842">
        <v>8</v>
      </c>
      <c r="K965" s="249">
        <v>72</v>
      </c>
      <c r="L965" s="841">
        <v>59.62</v>
      </c>
      <c r="M965" s="840">
        <v>49.549312311304902</v>
      </c>
    </row>
    <row r="966" spans="1:13" x14ac:dyDescent="0.2">
      <c r="A966" s="844" t="s">
        <v>757</v>
      </c>
      <c r="B966" s="249">
        <v>38</v>
      </c>
      <c r="C966" s="843">
        <v>33</v>
      </c>
      <c r="D966" s="842">
        <v>5</v>
      </c>
      <c r="E966" s="249">
        <v>40</v>
      </c>
      <c r="F966" s="843">
        <v>35</v>
      </c>
      <c r="G966" s="842">
        <v>5</v>
      </c>
      <c r="H966" s="249">
        <v>57</v>
      </c>
      <c r="I966" s="843">
        <v>49</v>
      </c>
      <c r="J966" s="842">
        <v>8</v>
      </c>
      <c r="K966" s="249">
        <v>66</v>
      </c>
      <c r="L966" s="841">
        <v>45.54</v>
      </c>
      <c r="M966" s="840">
        <v>51.213658322354</v>
      </c>
    </row>
    <row r="967" spans="1:13" x14ac:dyDescent="0.2">
      <c r="A967" s="844" t="s">
        <v>756</v>
      </c>
      <c r="B967" s="249">
        <v>25</v>
      </c>
      <c r="C967" s="843">
        <v>23</v>
      </c>
      <c r="D967" s="842">
        <v>2</v>
      </c>
      <c r="E967" s="249">
        <v>27</v>
      </c>
      <c r="F967" s="843">
        <v>24</v>
      </c>
      <c r="G967" s="842">
        <v>3</v>
      </c>
      <c r="H967" s="249">
        <v>28</v>
      </c>
      <c r="I967" s="843">
        <v>24</v>
      </c>
      <c r="J967" s="842">
        <v>4</v>
      </c>
      <c r="K967" s="249">
        <v>31</v>
      </c>
      <c r="L967" s="841">
        <v>24.98</v>
      </c>
      <c r="M967" s="840">
        <v>53.516012810248199</v>
      </c>
    </row>
    <row r="968" spans="1:13" x14ac:dyDescent="0.2">
      <c r="A968" s="844" t="s">
        <v>755</v>
      </c>
      <c r="B968" s="249">
        <v>42</v>
      </c>
      <c r="C968" s="843">
        <v>41</v>
      </c>
      <c r="D968" s="842">
        <v>1</v>
      </c>
      <c r="E968" s="249">
        <v>46</v>
      </c>
      <c r="F968" s="843">
        <v>41</v>
      </c>
      <c r="G968" s="842">
        <v>5</v>
      </c>
      <c r="H968" s="249">
        <v>59</v>
      </c>
      <c r="I968" s="843">
        <v>48</v>
      </c>
      <c r="J968" s="842">
        <v>11</v>
      </c>
      <c r="K968" s="249">
        <v>79</v>
      </c>
      <c r="L968" s="841">
        <v>60.94</v>
      </c>
      <c r="M968" s="840">
        <v>49.882671480144403</v>
      </c>
    </row>
    <row r="969" spans="1:13" x14ac:dyDescent="0.2">
      <c r="A969" s="844" t="s">
        <v>754</v>
      </c>
      <c r="B969" s="249">
        <v>30</v>
      </c>
      <c r="C969" s="843">
        <v>29</v>
      </c>
      <c r="D969" s="842">
        <v>1</v>
      </c>
      <c r="E969" s="249">
        <v>30</v>
      </c>
      <c r="F969" s="843">
        <v>29</v>
      </c>
      <c r="G969" s="842">
        <v>1</v>
      </c>
      <c r="H969" s="249">
        <v>35</v>
      </c>
      <c r="I969" s="843">
        <v>33</v>
      </c>
      <c r="J969" s="842">
        <v>2</v>
      </c>
      <c r="K969" s="249">
        <v>34</v>
      </c>
      <c r="L969" s="841">
        <v>25.79</v>
      </c>
      <c r="M969" s="840">
        <v>54.7749127568825</v>
      </c>
    </row>
    <row r="970" spans="1:13" x14ac:dyDescent="0.2">
      <c r="A970" s="844" t="s">
        <v>753</v>
      </c>
      <c r="B970" s="249">
        <v>31</v>
      </c>
      <c r="C970" s="843">
        <v>29</v>
      </c>
      <c r="D970" s="842">
        <v>2</v>
      </c>
      <c r="E970" s="249">
        <v>32</v>
      </c>
      <c r="F970" s="843">
        <v>30</v>
      </c>
      <c r="G970" s="842">
        <v>2</v>
      </c>
      <c r="H970" s="249">
        <v>53</v>
      </c>
      <c r="I970" s="843">
        <v>45</v>
      </c>
      <c r="J970" s="842">
        <v>8</v>
      </c>
      <c r="K970" s="249">
        <v>71</v>
      </c>
      <c r="L970" s="841">
        <v>57.93</v>
      </c>
      <c r="M970" s="840">
        <v>50.013896081477597</v>
      </c>
    </row>
    <row r="971" spans="1:13" x14ac:dyDescent="0.2">
      <c r="A971" s="844" t="s">
        <v>752</v>
      </c>
      <c r="B971" s="249">
        <v>24</v>
      </c>
      <c r="C971" s="843">
        <v>22</v>
      </c>
      <c r="D971" s="842">
        <v>2</v>
      </c>
      <c r="E971" s="249">
        <v>25</v>
      </c>
      <c r="F971" s="843">
        <v>23</v>
      </c>
      <c r="G971" s="842">
        <v>2</v>
      </c>
      <c r="H971" s="249">
        <v>42</v>
      </c>
      <c r="I971" s="843">
        <v>37</v>
      </c>
      <c r="J971" s="842">
        <v>5</v>
      </c>
      <c r="K971" s="249">
        <v>44</v>
      </c>
      <c r="L971" s="841">
        <v>31.12</v>
      </c>
      <c r="M971" s="840">
        <v>51.565231362467898</v>
      </c>
    </row>
    <row r="972" spans="1:13" x14ac:dyDescent="0.2">
      <c r="A972" s="844" t="s">
        <v>751</v>
      </c>
      <c r="B972" s="249">
        <v>32</v>
      </c>
      <c r="C972" s="843">
        <v>28</v>
      </c>
      <c r="D972" s="842">
        <v>4</v>
      </c>
      <c r="E972" s="249">
        <v>32</v>
      </c>
      <c r="F972" s="843">
        <v>28</v>
      </c>
      <c r="G972" s="842">
        <v>4</v>
      </c>
      <c r="H972" s="249">
        <v>41</v>
      </c>
      <c r="I972" s="843">
        <v>33</v>
      </c>
      <c r="J972" s="842">
        <v>8</v>
      </c>
      <c r="K972" s="249">
        <v>35</v>
      </c>
      <c r="L972" s="841">
        <v>31.87</v>
      </c>
      <c r="M972" s="840">
        <v>55.733448384060203</v>
      </c>
    </row>
    <row r="973" spans="1:13" x14ac:dyDescent="0.2">
      <c r="A973" s="844" t="s">
        <v>750</v>
      </c>
      <c r="B973" s="249">
        <v>79</v>
      </c>
      <c r="C973" s="843">
        <v>72</v>
      </c>
      <c r="D973" s="842">
        <v>7</v>
      </c>
      <c r="E973" s="249">
        <v>79</v>
      </c>
      <c r="F973" s="843">
        <v>72</v>
      </c>
      <c r="G973" s="842">
        <v>7</v>
      </c>
      <c r="H973" s="249">
        <v>102</v>
      </c>
      <c r="I973" s="843">
        <v>87</v>
      </c>
      <c r="J973" s="842">
        <v>15</v>
      </c>
      <c r="K973" s="249">
        <v>155</v>
      </c>
      <c r="L973" s="841">
        <v>116.32</v>
      </c>
      <c r="M973" s="840">
        <v>50.291609353507603</v>
      </c>
    </row>
    <row r="974" spans="1:13" x14ac:dyDescent="0.2">
      <c r="A974" s="844" t="s">
        <v>749</v>
      </c>
      <c r="B974" s="249">
        <v>51</v>
      </c>
      <c r="C974" s="843">
        <v>46</v>
      </c>
      <c r="D974" s="842">
        <v>5</v>
      </c>
      <c r="E974" s="249">
        <v>51</v>
      </c>
      <c r="F974" s="843">
        <v>46</v>
      </c>
      <c r="G974" s="842">
        <v>5</v>
      </c>
      <c r="H974" s="249">
        <v>65</v>
      </c>
      <c r="I974" s="843">
        <v>55</v>
      </c>
      <c r="J974" s="842">
        <v>10</v>
      </c>
      <c r="K974" s="249">
        <v>84</v>
      </c>
      <c r="L974" s="841">
        <v>76.17</v>
      </c>
      <c r="M974" s="840">
        <v>48.448273598529603</v>
      </c>
    </row>
    <row r="975" spans="1:13" x14ac:dyDescent="0.2">
      <c r="A975" s="844" t="s">
        <v>748</v>
      </c>
      <c r="B975" s="249">
        <v>79</v>
      </c>
      <c r="C975" s="843">
        <v>70</v>
      </c>
      <c r="D975" s="842">
        <v>9</v>
      </c>
      <c r="E975" s="249">
        <v>79</v>
      </c>
      <c r="F975" s="843">
        <v>70</v>
      </c>
      <c r="G975" s="842">
        <v>9</v>
      </c>
      <c r="H975" s="249">
        <v>105</v>
      </c>
      <c r="I975" s="843">
        <v>90</v>
      </c>
      <c r="J975" s="842">
        <v>15</v>
      </c>
      <c r="K975" s="249">
        <v>125</v>
      </c>
      <c r="L975" s="841">
        <v>102.83</v>
      </c>
      <c r="M975" s="840">
        <v>52.810706992122903</v>
      </c>
    </row>
    <row r="976" spans="1:13" ht="13.5" thickBot="1" x14ac:dyDescent="0.25">
      <c r="A976" s="839" t="s">
        <v>747</v>
      </c>
      <c r="B976" s="836">
        <v>41</v>
      </c>
      <c r="C976" s="838">
        <v>37</v>
      </c>
      <c r="D976" s="837">
        <v>4</v>
      </c>
      <c r="E976" s="836">
        <v>42</v>
      </c>
      <c r="F976" s="838">
        <v>38</v>
      </c>
      <c r="G976" s="837">
        <v>4</v>
      </c>
      <c r="H976" s="836">
        <v>50</v>
      </c>
      <c r="I976" s="838">
        <v>45</v>
      </c>
      <c r="J976" s="837">
        <v>5</v>
      </c>
      <c r="K976" s="836">
        <v>82</v>
      </c>
      <c r="L976" s="835">
        <v>62.6</v>
      </c>
      <c r="M976" s="834">
        <v>48.226517571884997</v>
      </c>
    </row>
    <row r="977" spans="1:13" ht="13.5" thickBot="1" x14ac:dyDescent="0.25">
      <c r="A977" s="245" t="s">
        <v>746</v>
      </c>
      <c r="B977" s="243">
        <v>659</v>
      </c>
      <c r="C977" s="833">
        <v>597</v>
      </c>
      <c r="D977" s="244">
        <v>62</v>
      </c>
      <c r="E977" s="243">
        <v>695</v>
      </c>
      <c r="F977" s="833">
        <v>627</v>
      </c>
      <c r="G977" s="244">
        <v>68</v>
      </c>
      <c r="H977" s="243">
        <v>916</v>
      </c>
      <c r="I977" s="833">
        <v>784</v>
      </c>
      <c r="J977" s="244">
        <v>132</v>
      </c>
      <c r="K977" s="243">
        <v>1202</v>
      </c>
      <c r="L977" s="832">
        <v>1011.82</v>
      </c>
      <c r="M977" s="242">
        <v>50.5437429582337</v>
      </c>
    </row>
    <row r="979" spans="1:13" ht="13.5" thickBot="1" x14ac:dyDescent="0.25">
      <c r="A979" s="261" t="s">
        <v>1201</v>
      </c>
      <c r="B979" s="261"/>
    </row>
    <row r="980" spans="1:13" x14ac:dyDescent="0.2">
      <c r="A980" s="1243" t="s">
        <v>764</v>
      </c>
      <c r="B980" s="1245" t="s">
        <v>1188</v>
      </c>
      <c r="C980" s="1246"/>
      <c r="D980" s="1247"/>
      <c r="E980" s="1245" t="s">
        <v>1187</v>
      </c>
      <c r="F980" s="1246"/>
      <c r="G980" s="1247"/>
      <c r="H980" s="1245" t="s">
        <v>1186</v>
      </c>
      <c r="I980" s="1246"/>
      <c r="J980" s="1247"/>
      <c r="K980" s="1248" t="s">
        <v>1193</v>
      </c>
      <c r="L980" s="1249"/>
      <c r="M980" s="1250"/>
    </row>
    <row r="981" spans="1:13" ht="26.25" thickBot="1" x14ac:dyDescent="0.25">
      <c r="A981" s="1244"/>
      <c r="B981" s="260" t="s">
        <v>746</v>
      </c>
      <c r="C981" s="813" t="s">
        <v>1853</v>
      </c>
      <c r="D981" s="259" t="s">
        <v>1081</v>
      </c>
      <c r="E981" s="260" t="s">
        <v>746</v>
      </c>
      <c r="F981" s="813" t="s">
        <v>1853</v>
      </c>
      <c r="G981" s="259" t="s">
        <v>1081</v>
      </c>
      <c r="H981" s="260" t="s">
        <v>746</v>
      </c>
      <c r="I981" s="813" t="s">
        <v>1853</v>
      </c>
      <c r="J981" s="259" t="s">
        <v>1081</v>
      </c>
      <c r="K981" s="850" t="s">
        <v>687</v>
      </c>
      <c r="L981" s="849" t="s">
        <v>1192</v>
      </c>
      <c r="M981" s="848" t="s">
        <v>1191</v>
      </c>
    </row>
    <row r="982" spans="1:13" x14ac:dyDescent="0.2">
      <c r="A982" s="258" t="s">
        <v>760</v>
      </c>
      <c r="B982" s="257">
        <v>56</v>
      </c>
      <c r="C982" s="256">
        <v>47</v>
      </c>
      <c r="D982" s="255">
        <v>9</v>
      </c>
      <c r="E982" s="257">
        <v>56</v>
      </c>
      <c r="F982" s="256">
        <v>47</v>
      </c>
      <c r="G982" s="255">
        <v>9</v>
      </c>
      <c r="H982" s="257">
        <v>71</v>
      </c>
      <c r="I982" s="256">
        <v>55</v>
      </c>
      <c r="J982" s="255">
        <v>16</v>
      </c>
      <c r="K982" s="847">
        <v>129</v>
      </c>
      <c r="L982" s="846">
        <v>93.75</v>
      </c>
      <c r="M982" s="845">
        <v>50.962186666666703</v>
      </c>
    </row>
    <row r="983" spans="1:13" x14ac:dyDescent="0.2">
      <c r="A983" s="844" t="s">
        <v>759</v>
      </c>
      <c r="B983" s="249">
        <v>39</v>
      </c>
      <c r="C983" s="843">
        <v>25</v>
      </c>
      <c r="D983" s="842">
        <v>14</v>
      </c>
      <c r="E983" s="249">
        <v>39</v>
      </c>
      <c r="F983" s="843">
        <v>25</v>
      </c>
      <c r="G983" s="842">
        <v>14</v>
      </c>
      <c r="H983" s="249">
        <v>48</v>
      </c>
      <c r="I983" s="843">
        <v>26</v>
      </c>
      <c r="J983" s="842">
        <v>22</v>
      </c>
      <c r="K983" s="249">
        <v>53</v>
      </c>
      <c r="L983" s="841">
        <v>34.65</v>
      </c>
      <c r="M983" s="840">
        <v>50.729148629148597</v>
      </c>
    </row>
    <row r="984" spans="1:13" x14ac:dyDescent="0.2">
      <c r="A984" s="844" t="s">
        <v>758</v>
      </c>
      <c r="B984" s="249">
        <v>15</v>
      </c>
      <c r="C984" s="843">
        <v>10</v>
      </c>
      <c r="D984" s="842">
        <v>5</v>
      </c>
      <c r="E984" s="249">
        <v>15</v>
      </c>
      <c r="F984" s="843">
        <v>10</v>
      </c>
      <c r="G984" s="842">
        <v>5</v>
      </c>
      <c r="H984" s="249">
        <v>21</v>
      </c>
      <c r="I984" s="843">
        <v>10</v>
      </c>
      <c r="J984" s="842">
        <v>11</v>
      </c>
      <c r="K984" s="249">
        <v>33</v>
      </c>
      <c r="L984" s="841">
        <v>21.12</v>
      </c>
      <c r="M984" s="840">
        <v>48.960227272727302</v>
      </c>
    </row>
    <row r="985" spans="1:13" x14ac:dyDescent="0.2">
      <c r="A985" s="844" t="s">
        <v>757</v>
      </c>
      <c r="B985" s="249">
        <v>14</v>
      </c>
      <c r="C985" s="843">
        <v>13</v>
      </c>
      <c r="D985" s="842">
        <v>1</v>
      </c>
      <c r="E985" s="249">
        <v>14</v>
      </c>
      <c r="F985" s="843">
        <v>13</v>
      </c>
      <c r="G985" s="842">
        <v>1</v>
      </c>
      <c r="H985" s="249">
        <v>23</v>
      </c>
      <c r="I985" s="843">
        <v>22</v>
      </c>
      <c r="J985" s="842">
        <v>1</v>
      </c>
      <c r="K985" s="249">
        <v>16</v>
      </c>
      <c r="L985" s="841">
        <v>13.72</v>
      </c>
      <c r="M985" s="840">
        <v>54.070699708454796</v>
      </c>
    </row>
    <row r="986" spans="1:13" x14ac:dyDescent="0.2">
      <c r="A986" s="844" t="s">
        <v>756</v>
      </c>
      <c r="B986" s="249">
        <v>9</v>
      </c>
      <c r="C986" s="843">
        <v>7</v>
      </c>
      <c r="D986" s="842">
        <v>2</v>
      </c>
      <c r="E986" s="249">
        <v>10</v>
      </c>
      <c r="F986" s="843">
        <v>7</v>
      </c>
      <c r="G986" s="842">
        <v>3</v>
      </c>
      <c r="H986" s="249">
        <v>13</v>
      </c>
      <c r="I986" s="843">
        <v>9</v>
      </c>
      <c r="J986" s="842">
        <v>4</v>
      </c>
      <c r="K986" s="249">
        <v>12</v>
      </c>
      <c r="L986" s="841">
        <v>8.09</v>
      </c>
      <c r="M986" s="840">
        <v>49.883189122373302</v>
      </c>
    </row>
    <row r="987" spans="1:13" x14ac:dyDescent="0.2">
      <c r="A987" s="844" t="s">
        <v>755</v>
      </c>
      <c r="B987" s="249">
        <v>21</v>
      </c>
      <c r="C987" s="843">
        <v>17</v>
      </c>
      <c r="D987" s="842">
        <v>4</v>
      </c>
      <c r="E987" s="249">
        <v>25</v>
      </c>
      <c r="F987" s="843">
        <v>17</v>
      </c>
      <c r="G987" s="842">
        <v>8</v>
      </c>
      <c r="H987" s="249">
        <v>37</v>
      </c>
      <c r="I987" s="843">
        <v>24</v>
      </c>
      <c r="J987" s="842">
        <v>13</v>
      </c>
      <c r="K987" s="249">
        <v>35</v>
      </c>
      <c r="L987" s="841">
        <v>25.1</v>
      </c>
      <c r="M987" s="840">
        <v>49.494422310757002</v>
      </c>
    </row>
    <row r="988" spans="1:13" x14ac:dyDescent="0.2">
      <c r="A988" s="844" t="s">
        <v>754</v>
      </c>
      <c r="B988" s="249">
        <v>13</v>
      </c>
      <c r="C988" s="843">
        <v>7</v>
      </c>
      <c r="D988" s="842">
        <v>6</v>
      </c>
      <c r="E988" s="249">
        <v>13</v>
      </c>
      <c r="F988" s="843">
        <v>7</v>
      </c>
      <c r="G988" s="842">
        <v>6</v>
      </c>
      <c r="H988" s="249">
        <v>14</v>
      </c>
      <c r="I988" s="843">
        <v>7</v>
      </c>
      <c r="J988" s="842">
        <v>7</v>
      </c>
      <c r="K988" s="249">
        <v>18</v>
      </c>
      <c r="L988" s="841">
        <v>10.81</v>
      </c>
      <c r="M988" s="840">
        <v>47.709065679925999</v>
      </c>
    </row>
    <row r="989" spans="1:13" x14ac:dyDescent="0.2">
      <c r="A989" s="844" t="s">
        <v>753</v>
      </c>
      <c r="B989" s="249">
        <v>18</v>
      </c>
      <c r="C989" s="843">
        <v>13</v>
      </c>
      <c r="D989" s="842">
        <v>5</v>
      </c>
      <c r="E989" s="249">
        <v>18</v>
      </c>
      <c r="F989" s="843">
        <v>13</v>
      </c>
      <c r="G989" s="842">
        <v>5</v>
      </c>
      <c r="H989" s="249">
        <v>29</v>
      </c>
      <c r="I989" s="843">
        <v>18</v>
      </c>
      <c r="J989" s="842">
        <v>11</v>
      </c>
      <c r="K989" s="249">
        <v>34</v>
      </c>
      <c r="L989" s="841">
        <v>15.17</v>
      </c>
      <c r="M989" s="840">
        <v>50.967369808833197</v>
      </c>
    </row>
    <row r="990" spans="1:13" x14ac:dyDescent="0.2">
      <c r="A990" s="844" t="s">
        <v>752</v>
      </c>
      <c r="B990" s="249">
        <v>14</v>
      </c>
      <c r="C990" s="843">
        <v>9</v>
      </c>
      <c r="D990" s="842">
        <v>5</v>
      </c>
      <c r="E990" s="249">
        <v>14</v>
      </c>
      <c r="F990" s="843">
        <v>9</v>
      </c>
      <c r="G990" s="842">
        <v>5</v>
      </c>
      <c r="H990" s="249">
        <v>24</v>
      </c>
      <c r="I990" s="843">
        <v>13</v>
      </c>
      <c r="J990" s="842">
        <v>11</v>
      </c>
      <c r="K990" s="249">
        <v>18</v>
      </c>
      <c r="L990" s="841">
        <v>13.18</v>
      </c>
      <c r="M990" s="840">
        <v>51.3239757207891</v>
      </c>
    </row>
    <row r="991" spans="1:13" x14ac:dyDescent="0.2">
      <c r="A991" s="844" t="s">
        <v>751</v>
      </c>
      <c r="B991" s="249">
        <v>17</v>
      </c>
      <c r="C991" s="843">
        <v>11</v>
      </c>
      <c r="D991" s="842">
        <v>6</v>
      </c>
      <c r="E991" s="249">
        <v>17</v>
      </c>
      <c r="F991" s="843">
        <v>11</v>
      </c>
      <c r="G991" s="842">
        <v>6</v>
      </c>
      <c r="H991" s="249">
        <v>21</v>
      </c>
      <c r="I991" s="843">
        <v>11</v>
      </c>
      <c r="J991" s="842">
        <v>10</v>
      </c>
      <c r="K991" s="249">
        <v>23</v>
      </c>
      <c r="L991" s="841">
        <v>12.97</v>
      </c>
      <c r="M991" s="840">
        <v>50.395142636854303</v>
      </c>
    </row>
    <row r="992" spans="1:13" x14ac:dyDescent="0.2">
      <c r="A992" s="844" t="s">
        <v>750</v>
      </c>
      <c r="B992" s="249">
        <v>41</v>
      </c>
      <c r="C992" s="843">
        <v>28</v>
      </c>
      <c r="D992" s="842">
        <v>13</v>
      </c>
      <c r="E992" s="249">
        <v>41</v>
      </c>
      <c r="F992" s="843">
        <v>28</v>
      </c>
      <c r="G992" s="842">
        <v>13</v>
      </c>
      <c r="H992" s="249">
        <v>54</v>
      </c>
      <c r="I992" s="843">
        <v>37</v>
      </c>
      <c r="J992" s="842">
        <v>17</v>
      </c>
      <c r="K992" s="249">
        <v>82</v>
      </c>
      <c r="L992" s="841">
        <v>49.83</v>
      </c>
      <c r="M992" s="840">
        <v>49.894942805538797</v>
      </c>
    </row>
    <row r="993" spans="1:13" x14ac:dyDescent="0.2">
      <c r="A993" s="844" t="s">
        <v>749</v>
      </c>
      <c r="B993" s="249">
        <v>19</v>
      </c>
      <c r="C993" s="843">
        <v>15</v>
      </c>
      <c r="D993" s="842">
        <v>4</v>
      </c>
      <c r="E993" s="249">
        <v>19</v>
      </c>
      <c r="F993" s="843">
        <v>15</v>
      </c>
      <c r="G993" s="842">
        <v>4</v>
      </c>
      <c r="H993" s="249">
        <v>28</v>
      </c>
      <c r="I993" s="843">
        <v>19</v>
      </c>
      <c r="J993" s="842">
        <v>9</v>
      </c>
      <c r="K993" s="249">
        <v>42</v>
      </c>
      <c r="L993" s="841">
        <v>26.95</v>
      </c>
      <c r="M993" s="840">
        <v>49.876994434137302</v>
      </c>
    </row>
    <row r="994" spans="1:13" x14ac:dyDescent="0.2">
      <c r="A994" s="844" t="s">
        <v>748</v>
      </c>
      <c r="B994" s="249">
        <v>36</v>
      </c>
      <c r="C994" s="843">
        <v>25</v>
      </c>
      <c r="D994" s="842">
        <v>11</v>
      </c>
      <c r="E994" s="249">
        <v>36</v>
      </c>
      <c r="F994" s="843">
        <v>25</v>
      </c>
      <c r="G994" s="842">
        <v>11</v>
      </c>
      <c r="H994" s="249">
        <v>50</v>
      </c>
      <c r="I994" s="843">
        <v>32</v>
      </c>
      <c r="J994" s="842">
        <v>18</v>
      </c>
      <c r="K994" s="249">
        <v>51</v>
      </c>
      <c r="L994" s="841">
        <v>38.340000000000003</v>
      </c>
      <c r="M994" s="840">
        <v>53.294992175273897</v>
      </c>
    </row>
    <row r="995" spans="1:13" ht="13.5" thickBot="1" x14ac:dyDescent="0.25">
      <c r="A995" s="839" t="s">
        <v>747</v>
      </c>
      <c r="B995" s="836">
        <v>16</v>
      </c>
      <c r="C995" s="838">
        <v>12</v>
      </c>
      <c r="D995" s="837">
        <v>4</v>
      </c>
      <c r="E995" s="836">
        <v>16</v>
      </c>
      <c r="F995" s="838">
        <v>12</v>
      </c>
      <c r="G995" s="837">
        <v>4</v>
      </c>
      <c r="H995" s="836">
        <v>20</v>
      </c>
      <c r="I995" s="838">
        <v>14</v>
      </c>
      <c r="J995" s="837">
        <v>6</v>
      </c>
      <c r="K995" s="836">
        <v>28</v>
      </c>
      <c r="L995" s="835">
        <v>17.989999999999998</v>
      </c>
      <c r="M995" s="834">
        <v>48.275986659255103</v>
      </c>
    </row>
    <row r="996" spans="1:13" ht="13.5" thickBot="1" x14ac:dyDescent="0.25">
      <c r="A996" s="245" t="s">
        <v>746</v>
      </c>
      <c r="B996" s="243">
        <v>324</v>
      </c>
      <c r="C996" s="833">
        <v>236</v>
      </c>
      <c r="D996" s="244">
        <v>88</v>
      </c>
      <c r="E996" s="243">
        <v>333</v>
      </c>
      <c r="F996" s="833">
        <v>239</v>
      </c>
      <c r="G996" s="244">
        <v>94</v>
      </c>
      <c r="H996" s="243">
        <v>453</v>
      </c>
      <c r="I996" s="833">
        <v>297</v>
      </c>
      <c r="J996" s="244">
        <v>156</v>
      </c>
      <c r="K996" s="243">
        <v>548</v>
      </c>
      <c r="L996" s="832">
        <v>381.67</v>
      </c>
      <c r="M996" s="242">
        <v>50.615649644981303</v>
      </c>
    </row>
    <row r="998" spans="1:13" ht="13.5" thickBot="1" x14ac:dyDescent="0.25">
      <c r="A998" s="261" t="s">
        <v>1200</v>
      </c>
      <c r="B998" s="261"/>
    </row>
    <row r="999" spans="1:13" x14ac:dyDescent="0.2">
      <c r="A999" s="1243" t="s">
        <v>764</v>
      </c>
      <c r="B999" s="1245" t="s">
        <v>1188</v>
      </c>
      <c r="C999" s="1246"/>
      <c r="D999" s="1247"/>
      <c r="E999" s="1245" t="s">
        <v>1187</v>
      </c>
      <c r="F999" s="1246"/>
      <c r="G999" s="1247"/>
      <c r="H999" s="1245" t="s">
        <v>1186</v>
      </c>
      <c r="I999" s="1246"/>
      <c r="J999" s="1247"/>
      <c r="K999" s="1248" t="s">
        <v>1193</v>
      </c>
      <c r="L999" s="1249"/>
      <c r="M999" s="1250"/>
    </row>
    <row r="1000" spans="1:13" ht="26.25" thickBot="1" x14ac:dyDescent="0.25">
      <c r="A1000" s="1244"/>
      <c r="B1000" s="260" t="s">
        <v>746</v>
      </c>
      <c r="C1000" s="813" t="s">
        <v>1853</v>
      </c>
      <c r="D1000" s="259" t="s">
        <v>1081</v>
      </c>
      <c r="E1000" s="260" t="s">
        <v>746</v>
      </c>
      <c r="F1000" s="813" t="s">
        <v>1853</v>
      </c>
      <c r="G1000" s="259" t="s">
        <v>1081</v>
      </c>
      <c r="H1000" s="260" t="s">
        <v>746</v>
      </c>
      <c r="I1000" s="813" t="s">
        <v>1853</v>
      </c>
      <c r="J1000" s="259" t="s">
        <v>1081</v>
      </c>
      <c r="K1000" s="850" t="s">
        <v>687</v>
      </c>
      <c r="L1000" s="849" t="s">
        <v>1192</v>
      </c>
      <c r="M1000" s="848" t="s">
        <v>1191</v>
      </c>
    </row>
    <row r="1001" spans="1:13" x14ac:dyDescent="0.2">
      <c r="A1001" s="258" t="s">
        <v>760</v>
      </c>
      <c r="B1001" s="257">
        <v>5</v>
      </c>
      <c r="C1001" s="256">
        <v>2</v>
      </c>
      <c r="D1001" s="255">
        <v>3</v>
      </c>
      <c r="E1001" s="257">
        <v>5</v>
      </c>
      <c r="F1001" s="256">
        <v>2</v>
      </c>
      <c r="G1001" s="255">
        <v>3</v>
      </c>
      <c r="H1001" s="257">
        <v>5</v>
      </c>
      <c r="I1001" s="256">
        <v>2</v>
      </c>
      <c r="J1001" s="255">
        <v>3</v>
      </c>
      <c r="K1001" s="847">
        <v>14</v>
      </c>
      <c r="L1001" s="846">
        <v>4.3899999999999997</v>
      </c>
      <c r="M1001" s="845">
        <v>51.960136674259701</v>
      </c>
    </row>
    <row r="1002" spans="1:13" x14ac:dyDescent="0.2">
      <c r="A1002" s="844" t="s">
        <v>759</v>
      </c>
      <c r="B1002" s="249">
        <v>0</v>
      </c>
      <c r="C1002" s="843">
        <v>0</v>
      </c>
      <c r="D1002" s="842">
        <v>0</v>
      </c>
      <c r="E1002" s="249">
        <v>0</v>
      </c>
      <c r="F1002" s="843">
        <v>0</v>
      </c>
      <c r="G1002" s="842">
        <v>0</v>
      </c>
      <c r="H1002" s="249">
        <v>0</v>
      </c>
      <c r="I1002" s="843">
        <v>0</v>
      </c>
      <c r="J1002" s="842">
        <v>0</v>
      </c>
      <c r="K1002" s="249">
        <v>0</v>
      </c>
      <c r="L1002" s="841">
        <v>0</v>
      </c>
      <c r="M1002" s="840">
        <v>0</v>
      </c>
    </row>
    <row r="1003" spans="1:13" x14ac:dyDescent="0.2">
      <c r="A1003" s="844" t="s">
        <v>758</v>
      </c>
      <c r="B1003" s="249">
        <v>1</v>
      </c>
      <c r="C1003" s="843">
        <v>0</v>
      </c>
      <c r="D1003" s="842">
        <v>1</v>
      </c>
      <c r="E1003" s="249">
        <v>1</v>
      </c>
      <c r="F1003" s="843">
        <v>0</v>
      </c>
      <c r="G1003" s="842">
        <v>1</v>
      </c>
      <c r="H1003" s="249">
        <v>1</v>
      </c>
      <c r="I1003" s="843">
        <v>0</v>
      </c>
      <c r="J1003" s="842">
        <v>1</v>
      </c>
      <c r="K1003" s="249">
        <v>2</v>
      </c>
      <c r="L1003" s="841">
        <v>0.34</v>
      </c>
      <c r="M1003" s="840">
        <v>44.529411764705898</v>
      </c>
    </row>
    <row r="1004" spans="1:13" x14ac:dyDescent="0.2">
      <c r="A1004" s="844" t="s">
        <v>757</v>
      </c>
      <c r="B1004" s="249">
        <v>0</v>
      </c>
      <c r="C1004" s="843">
        <v>0</v>
      </c>
      <c r="D1004" s="842">
        <v>0</v>
      </c>
      <c r="E1004" s="249">
        <v>0</v>
      </c>
      <c r="F1004" s="843">
        <v>0</v>
      </c>
      <c r="G1004" s="842">
        <v>0</v>
      </c>
      <c r="H1004" s="249">
        <v>0</v>
      </c>
      <c r="I1004" s="843">
        <v>0</v>
      </c>
      <c r="J1004" s="842">
        <v>0</v>
      </c>
      <c r="K1004" s="249">
        <v>0</v>
      </c>
      <c r="L1004" s="841">
        <v>0</v>
      </c>
      <c r="M1004" s="840">
        <v>0</v>
      </c>
    </row>
    <row r="1005" spans="1:13" x14ac:dyDescent="0.2">
      <c r="A1005" s="844" t="s">
        <v>756</v>
      </c>
      <c r="B1005" s="249">
        <v>0</v>
      </c>
      <c r="C1005" s="843">
        <v>0</v>
      </c>
      <c r="D1005" s="842">
        <v>0</v>
      </c>
      <c r="E1005" s="249">
        <v>0</v>
      </c>
      <c r="F1005" s="843">
        <v>0</v>
      </c>
      <c r="G1005" s="842">
        <v>0</v>
      </c>
      <c r="H1005" s="249">
        <v>0</v>
      </c>
      <c r="I1005" s="843">
        <v>0</v>
      </c>
      <c r="J1005" s="842">
        <v>0</v>
      </c>
      <c r="K1005" s="249">
        <v>0</v>
      </c>
      <c r="L1005" s="841">
        <v>0</v>
      </c>
      <c r="M1005" s="840">
        <v>0</v>
      </c>
    </row>
    <row r="1006" spans="1:13" x14ac:dyDescent="0.2">
      <c r="A1006" s="844" t="s">
        <v>755</v>
      </c>
      <c r="B1006" s="249">
        <v>0</v>
      </c>
      <c r="C1006" s="843">
        <v>0</v>
      </c>
      <c r="D1006" s="842">
        <v>0</v>
      </c>
      <c r="E1006" s="249">
        <v>0</v>
      </c>
      <c r="F1006" s="843">
        <v>0</v>
      </c>
      <c r="G1006" s="842">
        <v>0</v>
      </c>
      <c r="H1006" s="249">
        <v>0</v>
      </c>
      <c r="I1006" s="843">
        <v>0</v>
      </c>
      <c r="J1006" s="842">
        <v>0</v>
      </c>
      <c r="K1006" s="249">
        <v>0</v>
      </c>
      <c r="L1006" s="841">
        <v>0</v>
      </c>
      <c r="M1006" s="840">
        <v>0</v>
      </c>
    </row>
    <row r="1007" spans="1:13" x14ac:dyDescent="0.2">
      <c r="A1007" s="844" t="s">
        <v>754</v>
      </c>
      <c r="B1007" s="249">
        <v>0</v>
      </c>
      <c r="C1007" s="843">
        <v>0</v>
      </c>
      <c r="D1007" s="842">
        <v>0</v>
      </c>
      <c r="E1007" s="249">
        <v>0</v>
      </c>
      <c r="F1007" s="843">
        <v>0</v>
      </c>
      <c r="G1007" s="842">
        <v>0</v>
      </c>
      <c r="H1007" s="249">
        <v>0</v>
      </c>
      <c r="I1007" s="843">
        <v>0</v>
      </c>
      <c r="J1007" s="842">
        <v>0</v>
      </c>
      <c r="K1007" s="249">
        <v>0</v>
      </c>
      <c r="L1007" s="841">
        <v>0</v>
      </c>
      <c r="M1007" s="840">
        <v>0</v>
      </c>
    </row>
    <row r="1008" spans="1:13" x14ac:dyDescent="0.2">
      <c r="A1008" s="844" t="s">
        <v>753</v>
      </c>
      <c r="B1008" s="249">
        <v>1</v>
      </c>
      <c r="C1008" s="843">
        <v>0</v>
      </c>
      <c r="D1008" s="842">
        <v>1</v>
      </c>
      <c r="E1008" s="249">
        <v>1</v>
      </c>
      <c r="F1008" s="843">
        <v>0</v>
      </c>
      <c r="G1008" s="842">
        <v>1</v>
      </c>
      <c r="H1008" s="249">
        <v>1</v>
      </c>
      <c r="I1008" s="843">
        <v>0</v>
      </c>
      <c r="J1008" s="842">
        <v>1</v>
      </c>
      <c r="K1008" s="249">
        <v>0</v>
      </c>
      <c r="L1008" s="841">
        <v>0</v>
      </c>
      <c r="M1008" s="840">
        <v>0</v>
      </c>
    </row>
    <row r="1009" spans="1:13" x14ac:dyDescent="0.2">
      <c r="A1009" s="844" t="s">
        <v>752</v>
      </c>
      <c r="B1009" s="249">
        <v>0</v>
      </c>
      <c r="C1009" s="843">
        <v>0</v>
      </c>
      <c r="D1009" s="842">
        <v>0</v>
      </c>
      <c r="E1009" s="249">
        <v>0</v>
      </c>
      <c r="F1009" s="843">
        <v>0</v>
      </c>
      <c r="G1009" s="842">
        <v>0</v>
      </c>
      <c r="H1009" s="249">
        <v>0</v>
      </c>
      <c r="I1009" s="843">
        <v>0</v>
      </c>
      <c r="J1009" s="842">
        <v>0</v>
      </c>
      <c r="K1009" s="249">
        <v>0</v>
      </c>
      <c r="L1009" s="841">
        <v>0</v>
      </c>
      <c r="M1009" s="840">
        <v>0</v>
      </c>
    </row>
    <row r="1010" spans="1:13" x14ac:dyDescent="0.2">
      <c r="A1010" s="844" t="s">
        <v>751</v>
      </c>
      <c r="B1010" s="249">
        <v>0</v>
      </c>
      <c r="C1010" s="843">
        <v>0</v>
      </c>
      <c r="D1010" s="842">
        <v>0</v>
      </c>
      <c r="E1010" s="249">
        <v>0</v>
      </c>
      <c r="F1010" s="843">
        <v>0</v>
      </c>
      <c r="G1010" s="842">
        <v>0</v>
      </c>
      <c r="H1010" s="249">
        <v>0</v>
      </c>
      <c r="I1010" s="843">
        <v>0</v>
      </c>
      <c r="J1010" s="842">
        <v>0</v>
      </c>
      <c r="K1010" s="249">
        <v>0</v>
      </c>
      <c r="L1010" s="841">
        <v>0</v>
      </c>
      <c r="M1010" s="840">
        <v>0</v>
      </c>
    </row>
    <row r="1011" spans="1:13" x14ac:dyDescent="0.2">
      <c r="A1011" s="844" t="s">
        <v>750</v>
      </c>
      <c r="B1011" s="249">
        <v>2</v>
      </c>
      <c r="C1011" s="843">
        <v>1</v>
      </c>
      <c r="D1011" s="842">
        <v>1</v>
      </c>
      <c r="E1011" s="249">
        <v>2</v>
      </c>
      <c r="F1011" s="843">
        <v>1</v>
      </c>
      <c r="G1011" s="842">
        <v>1</v>
      </c>
      <c r="H1011" s="249">
        <v>2</v>
      </c>
      <c r="I1011" s="843">
        <v>1</v>
      </c>
      <c r="J1011" s="842">
        <v>1</v>
      </c>
      <c r="K1011" s="249">
        <v>2</v>
      </c>
      <c r="L1011" s="841">
        <v>0.51</v>
      </c>
      <c r="M1011" s="840">
        <v>48.911764705882398</v>
      </c>
    </row>
    <row r="1012" spans="1:13" x14ac:dyDescent="0.2">
      <c r="A1012" s="844" t="s">
        <v>749</v>
      </c>
      <c r="B1012" s="249">
        <v>1</v>
      </c>
      <c r="C1012" s="843">
        <v>0</v>
      </c>
      <c r="D1012" s="842">
        <v>1</v>
      </c>
      <c r="E1012" s="249">
        <v>1</v>
      </c>
      <c r="F1012" s="843">
        <v>0</v>
      </c>
      <c r="G1012" s="842">
        <v>1</v>
      </c>
      <c r="H1012" s="249">
        <v>2</v>
      </c>
      <c r="I1012" s="843">
        <v>0</v>
      </c>
      <c r="J1012" s="842">
        <v>2</v>
      </c>
      <c r="K1012" s="249">
        <v>2</v>
      </c>
      <c r="L1012" s="841">
        <v>1.47</v>
      </c>
      <c r="M1012" s="840">
        <v>55.697278911564602</v>
      </c>
    </row>
    <row r="1013" spans="1:13" x14ac:dyDescent="0.2">
      <c r="A1013" s="844" t="s">
        <v>748</v>
      </c>
      <c r="B1013" s="249">
        <v>0</v>
      </c>
      <c r="C1013" s="843">
        <v>0</v>
      </c>
      <c r="D1013" s="842">
        <v>0</v>
      </c>
      <c r="E1013" s="249">
        <v>0</v>
      </c>
      <c r="F1013" s="843">
        <v>0</v>
      </c>
      <c r="G1013" s="842">
        <v>0</v>
      </c>
      <c r="H1013" s="249">
        <v>0</v>
      </c>
      <c r="I1013" s="843">
        <v>0</v>
      </c>
      <c r="J1013" s="842">
        <v>0</v>
      </c>
      <c r="K1013" s="249">
        <v>0</v>
      </c>
      <c r="L1013" s="841">
        <v>0</v>
      </c>
      <c r="M1013" s="840">
        <v>0</v>
      </c>
    </row>
    <row r="1014" spans="1:13" ht="13.5" thickBot="1" x14ac:dyDescent="0.25">
      <c r="A1014" s="839" t="s">
        <v>747</v>
      </c>
      <c r="B1014" s="836">
        <v>0</v>
      </c>
      <c r="C1014" s="838">
        <v>0</v>
      </c>
      <c r="D1014" s="837">
        <v>0</v>
      </c>
      <c r="E1014" s="836">
        <v>0</v>
      </c>
      <c r="F1014" s="838">
        <v>0</v>
      </c>
      <c r="G1014" s="837">
        <v>0</v>
      </c>
      <c r="H1014" s="836">
        <v>0</v>
      </c>
      <c r="I1014" s="838">
        <v>0</v>
      </c>
      <c r="J1014" s="837">
        <v>0</v>
      </c>
      <c r="K1014" s="836">
        <v>0</v>
      </c>
      <c r="L1014" s="835">
        <v>0</v>
      </c>
      <c r="M1014" s="834">
        <v>0</v>
      </c>
    </row>
    <row r="1015" spans="1:13" ht="13.5" thickBot="1" x14ac:dyDescent="0.25">
      <c r="A1015" s="245" t="s">
        <v>746</v>
      </c>
      <c r="B1015" s="243">
        <v>10</v>
      </c>
      <c r="C1015" s="833">
        <v>3</v>
      </c>
      <c r="D1015" s="244">
        <v>7</v>
      </c>
      <c r="E1015" s="243">
        <v>10</v>
      </c>
      <c r="F1015" s="833">
        <v>3</v>
      </c>
      <c r="G1015" s="244">
        <v>7</v>
      </c>
      <c r="H1015" s="243">
        <v>11</v>
      </c>
      <c r="I1015" s="833">
        <v>3</v>
      </c>
      <c r="J1015" s="244">
        <v>8</v>
      </c>
      <c r="K1015" s="243">
        <v>20</v>
      </c>
      <c r="L1015" s="832">
        <v>6.71</v>
      </c>
      <c r="M1015" s="242">
        <v>52.170640834575302</v>
      </c>
    </row>
    <row r="1017" spans="1:13" ht="13.5" thickBot="1" x14ac:dyDescent="0.25">
      <c r="A1017" s="261" t="s">
        <v>1199</v>
      </c>
      <c r="B1017" s="261"/>
    </row>
    <row r="1018" spans="1:13" x14ac:dyDescent="0.2">
      <c r="A1018" s="1243" t="s">
        <v>764</v>
      </c>
      <c r="B1018" s="1245" t="s">
        <v>1188</v>
      </c>
      <c r="C1018" s="1246"/>
      <c r="D1018" s="1247"/>
      <c r="E1018" s="1245" t="s">
        <v>1187</v>
      </c>
      <c r="F1018" s="1246"/>
      <c r="G1018" s="1247"/>
      <c r="H1018" s="1245" t="s">
        <v>1186</v>
      </c>
      <c r="I1018" s="1246"/>
      <c r="J1018" s="1247"/>
      <c r="K1018" s="1248" t="s">
        <v>1193</v>
      </c>
      <c r="L1018" s="1249"/>
      <c r="M1018" s="1250"/>
    </row>
    <row r="1019" spans="1:13" ht="26.25" thickBot="1" x14ac:dyDescent="0.25">
      <c r="A1019" s="1244"/>
      <c r="B1019" s="260" t="s">
        <v>746</v>
      </c>
      <c r="C1019" s="813" t="s">
        <v>1853</v>
      </c>
      <c r="D1019" s="259" t="s">
        <v>1081</v>
      </c>
      <c r="E1019" s="260" t="s">
        <v>746</v>
      </c>
      <c r="F1019" s="813" t="s">
        <v>1853</v>
      </c>
      <c r="G1019" s="259" t="s">
        <v>1081</v>
      </c>
      <c r="H1019" s="260" t="s">
        <v>746</v>
      </c>
      <c r="I1019" s="813" t="s">
        <v>1853</v>
      </c>
      <c r="J1019" s="259" t="s">
        <v>1081</v>
      </c>
      <c r="K1019" s="850" t="s">
        <v>687</v>
      </c>
      <c r="L1019" s="849" t="s">
        <v>1192</v>
      </c>
      <c r="M1019" s="848" t="s">
        <v>1191</v>
      </c>
    </row>
    <row r="1020" spans="1:13" x14ac:dyDescent="0.2">
      <c r="A1020" s="258" t="s">
        <v>760</v>
      </c>
      <c r="B1020" s="257">
        <v>38</v>
      </c>
      <c r="C1020" s="256">
        <v>23</v>
      </c>
      <c r="D1020" s="255">
        <v>15</v>
      </c>
      <c r="E1020" s="257">
        <v>38</v>
      </c>
      <c r="F1020" s="256">
        <v>23</v>
      </c>
      <c r="G1020" s="255">
        <v>15</v>
      </c>
      <c r="H1020" s="257">
        <v>77</v>
      </c>
      <c r="I1020" s="256">
        <v>38</v>
      </c>
      <c r="J1020" s="255">
        <v>39</v>
      </c>
      <c r="K1020" s="847">
        <v>367</v>
      </c>
      <c r="L1020" s="846">
        <v>292.57</v>
      </c>
      <c r="M1020" s="845">
        <v>43.568428068496402</v>
      </c>
    </row>
    <row r="1021" spans="1:13" x14ac:dyDescent="0.2">
      <c r="A1021" s="844" t="s">
        <v>759</v>
      </c>
      <c r="B1021" s="249">
        <v>22</v>
      </c>
      <c r="C1021" s="843">
        <v>7</v>
      </c>
      <c r="D1021" s="842">
        <v>15</v>
      </c>
      <c r="E1021" s="249">
        <v>22</v>
      </c>
      <c r="F1021" s="843">
        <v>7</v>
      </c>
      <c r="G1021" s="842">
        <v>15</v>
      </c>
      <c r="H1021" s="249">
        <v>41</v>
      </c>
      <c r="I1021" s="843">
        <v>7</v>
      </c>
      <c r="J1021" s="842">
        <v>34</v>
      </c>
      <c r="K1021" s="249">
        <v>131</v>
      </c>
      <c r="L1021" s="841">
        <v>71.34</v>
      </c>
      <c r="M1021" s="840">
        <v>43.349873843566002</v>
      </c>
    </row>
    <row r="1022" spans="1:13" x14ac:dyDescent="0.2">
      <c r="A1022" s="844" t="s">
        <v>758</v>
      </c>
      <c r="B1022" s="249">
        <v>11</v>
      </c>
      <c r="C1022" s="843">
        <v>4</v>
      </c>
      <c r="D1022" s="842">
        <v>7</v>
      </c>
      <c r="E1022" s="249">
        <v>11</v>
      </c>
      <c r="F1022" s="843">
        <v>4</v>
      </c>
      <c r="G1022" s="842">
        <v>7</v>
      </c>
      <c r="H1022" s="249">
        <v>16</v>
      </c>
      <c r="I1022" s="843">
        <v>4</v>
      </c>
      <c r="J1022" s="842">
        <v>12</v>
      </c>
      <c r="K1022" s="249">
        <v>68</v>
      </c>
      <c r="L1022" s="841">
        <v>51.12</v>
      </c>
      <c r="M1022" s="840">
        <v>41.775430359937403</v>
      </c>
    </row>
    <row r="1023" spans="1:13" x14ac:dyDescent="0.2">
      <c r="A1023" s="844" t="s">
        <v>757</v>
      </c>
      <c r="B1023" s="249">
        <v>8</v>
      </c>
      <c r="C1023" s="843">
        <v>1</v>
      </c>
      <c r="D1023" s="842">
        <v>7</v>
      </c>
      <c r="E1023" s="249">
        <v>8</v>
      </c>
      <c r="F1023" s="843">
        <v>1</v>
      </c>
      <c r="G1023" s="842">
        <v>7</v>
      </c>
      <c r="H1023" s="249">
        <v>9</v>
      </c>
      <c r="I1023" s="843">
        <v>1</v>
      </c>
      <c r="J1023" s="842">
        <v>8</v>
      </c>
      <c r="K1023" s="249">
        <v>29</v>
      </c>
      <c r="L1023" s="841">
        <v>14.07</v>
      </c>
      <c r="M1023" s="840">
        <v>48.623667377398696</v>
      </c>
    </row>
    <row r="1024" spans="1:13" x14ac:dyDescent="0.2">
      <c r="A1024" s="844" t="s">
        <v>756</v>
      </c>
      <c r="B1024" s="249">
        <v>6</v>
      </c>
      <c r="C1024" s="843">
        <v>2</v>
      </c>
      <c r="D1024" s="842">
        <v>4</v>
      </c>
      <c r="E1024" s="249">
        <v>7</v>
      </c>
      <c r="F1024" s="843">
        <v>2</v>
      </c>
      <c r="G1024" s="842">
        <v>5</v>
      </c>
      <c r="H1024" s="249">
        <v>11</v>
      </c>
      <c r="I1024" s="843">
        <v>3</v>
      </c>
      <c r="J1024" s="842">
        <v>8</v>
      </c>
      <c r="K1024" s="249">
        <v>10</v>
      </c>
      <c r="L1024" s="841">
        <v>3.6</v>
      </c>
      <c r="M1024" s="840">
        <v>50.269444444444403</v>
      </c>
    </row>
    <row r="1025" spans="1:13" x14ac:dyDescent="0.2">
      <c r="A1025" s="844" t="s">
        <v>755</v>
      </c>
      <c r="B1025" s="249">
        <v>13</v>
      </c>
      <c r="C1025" s="843">
        <v>6</v>
      </c>
      <c r="D1025" s="842">
        <v>7</v>
      </c>
      <c r="E1025" s="249">
        <v>17</v>
      </c>
      <c r="F1025" s="843">
        <v>6</v>
      </c>
      <c r="G1025" s="842">
        <v>11</v>
      </c>
      <c r="H1025" s="249">
        <v>28</v>
      </c>
      <c r="I1025" s="843">
        <v>7</v>
      </c>
      <c r="J1025" s="842">
        <v>21</v>
      </c>
      <c r="K1025" s="249">
        <v>79</v>
      </c>
      <c r="L1025" s="841">
        <v>45.29</v>
      </c>
      <c r="M1025" s="840">
        <v>44.880216383307598</v>
      </c>
    </row>
    <row r="1026" spans="1:13" x14ac:dyDescent="0.2">
      <c r="A1026" s="844" t="s">
        <v>754</v>
      </c>
      <c r="B1026" s="249">
        <v>8</v>
      </c>
      <c r="C1026" s="843">
        <v>0</v>
      </c>
      <c r="D1026" s="842">
        <v>8</v>
      </c>
      <c r="E1026" s="249">
        <v>8</v>
      </c>
      <c r="F1026" s="843">
        <v>0</v>
      </c>
      <c r="G1026" s="842">
        <v>8</v>
      </c>
      <c r="H1026" s="249">
        <v>12</v>
      </c>
      <c r="I1026" s="843">
        <v>0</v>
      </c>
      <c r="J1026" s="842">
        <v>12</v>
      </c>
      <c r="K1026" s="249">
        <v>38</v>
      </c>
      <c r="L1026" s="841">
        <v>22.78</v>
      </c>
      <c r="M1026" s="840">
        <v>40.803775241439901</v>
      </c>
    </row>
    <row r="1027" spans="1:13" x14ac:dyDescent="0.2">
      <c r="A1027" s="844" t="s">
        <v>753</v>
      </c>
      <c r="B1027" s="249">
        <v>14</v>
      </c>
      <c r="C1027" s="843">
        <v>7</v>
      </c>
      <c r="D1027" s="842">
        <v>7</v>
      </c>
      <c r="E1027" s="249">
        <v>14</v>
      </c>
      <c r="F1027" s="843">
        <v>7</v>
      </c>
      <c r="G1027" s="842">
        <v>7</v>
      </c>
      <c r="H1027" s="249">
        <v>22</v>
      </c>
      <c r="I1027" s="843">
        <v>10</v>
      </c>
      <c r="J1027" s="842">
        <v>12</v>
      </c>
      <c r="K1027" s="249">
        <v>81</v>
      </c>
      <c r="L1027" s="841">
        <v>59.08</v>
      </c>
      <c r="M1027" s="840">
        <v>42.3610358835477</v>
      </c>
    </row>
    <row r="1028" spans="1:13" x14ac:dyDescent="0.2">
      <c r="A1028" s="844" t="s">
        <v>752</v>
      </c>
      <c r="B1028" s="249">
        <v>9</v>
      </c>
      <c r="C1028" s="843">
        <v>3</v>
      </c>
      <c r="D1028" s="842">
        <v>6</v>
      </c>
      <c r="E1028" s="249">
        <v>9</v>
      </c>
      <c r="F1028" s="843">
        <v>3</v>
      </c>
      <c r="G1028" s="842">
        <v>6</v>
      </c>
      <c r="H1028" s="249">
        <v>15</v>
      </c>
      <c r="I1028" s="843">
        <v>4</v>
      </c>
      <c r="J1028" s="842">
        <v>11</v>
      </c>
      <c r="K1028" s="249">
        <v>46</v>
      </c>
      <c r="L1028" s="841">
        <v>36.42</v>
      </c>
      <c r="M1028" s="840">
        <v>42.028555738605199</v>
      </c>
    </row>
    <row r="1029" spans="1:13" x14ac:dyDescent="0.2">
      <c r="A1029" s="844" t="s">
        <v>751</v>
      </c>
      <c r="B1029" s="249">
        <v>9</v>
      </c>
      <c r="C1029" s="843">
        <v>3</v>
      </c>
      <c r="D1029" s="842">
        <v>6</v>
      </c>
      <c r="E1029" s="249">
        <v>9</v>
      </c>
      <c r="F1029" s="843">
        <v>3</v>
      </c>
      <c r="G1029" s="842">
        <v>6</v>
      </c>
      <c r="H1029" s="249">
        <v>16</v>
      </c>
      <c r="I1029" s="843">
        <v>3</v>
      </c>
      <c r="J1029" s="842">
        <v>13</v>
      </c>
      <c r="K1029" s="249">
        <v>30</v>
      </c>
      <c r="L1029" s="841">
        <v>16.809999999999999</v>
      </c>
      <c r="M1029" s="840">
        <v>45.083581201665702</v>
      </c>
    </row>
    <row r="1030" spans="1:13" x14ac:dyDescent="0.2">
      <c r="A1030" s="844" t="s">
        <v>750</v>
      </c>
      <c r="B1030" s="249">
        <v>25</v>
      </c>
      <c r="C1030" s="843">
        <v>8</v>
      </c>
      <c r="D1030" s="842">
        <v>17</v>
      </c>
      <c r="E1030" s="249">
        <v>25</v>
      </c>
      <c r="F1030" s="843">
        <v>8</v>
      </c>
      <c r="G1030" s="842">
        <v>17</v>
      </c>
      <c r="H1030" s="249">
        <v>40</v>
      </c>
      <c r="I1030" s="843">
        <v>8</v>
      </c>
      <c r="J1030" s="842">
        <v>32</v>
      </c>
      <c r="K1030" s="249">
        <v>240</v>
      </c>
      <c r="L1030" s="841">
        <v>149.31</v>
      </c>
      <c r="M1030" s="840">
        <v>40.842174000401798</v>
      </c>
    </row>
    <row r="1031" spans="1:13" x14ac:dyDescent="0.2">
      <c r="A1031" s="844" t="s">
        <v>749</v>
      </c>
      <c r="B1031" s="249">
        <v>8</v>
      </c>
      <c r="C1031" s="843">
        <v>2</v>
      </c>
      <c r="D1031" s="842">
        <v>6</v>
      </c>
      <c r="E1031" s="249">
        <v>8</v>
      </c>
      <c r="F1031" s="843">
        <v>2</v>
      </c>
      <c r="G1031" s="842">
        <v>6</v>
      </c>
      <c r="H1031" s="249">
        <v>17</v>
      </c>
      <c r="I1031" s="843">
        <v>2</v>
      </c>
      <c r="J1031" s="842">
        <v>15</v>
      </c>
      <c r="K1031" s="249">
        <v>105</v>
      </c>
      <c r="L1031" s="841">
        <v>67.489999999999995</v>
      </c>
      <c r="M1031" s="840">
        <v>42.981552822640403</v>
      </c>
    </row>
    <row r="1032" spans="1:13" x14ac:dyDescent="0.2">
      <c r="A1032" s="844" t="s">
        <v>748</v>
      </c>
      <c r="B1032" s="249">
        <v>28</v>
      </c>
      <c r="C1032" s="843">
        <v>12</v>
      </c>
      <c r="D1032" s="842">
        <v>16</v>
      </c>
      <c r="E1032" s="249">
        <v>28</v>
      </c>
      <c r="F1032" s="843">
        <v>12</v>
      </c>
      <c r="G1032" s="842">
        <v>16</v>
      </c>
      <c r="H1032" s="249">
        <v>46</v>
      </c>
      <c r="I1032" s="843">
        <v>14</v>
      </c>
      <c r="J1032" s="842">
        <v>32</v>
      </c>
      <c r="K1032" s="249">
        <v>84</v>
      </c>
      <c r="L1032" s="841">
        <v>35.119999999999997</v>
      </c>
      <c r="M1032" s="840">
        <v>48.916002277904298</v>
      </c>
    </row>
    <row r="1033" spans="1:13" ht="13.5" thickBot="1" x14ac:dyDescent="0.25">
      <c r="A1033" s="839" t="s">
        <v>747</v>
      </c>
      <c r="B1033" s="836">
        <v>7</v>
      </c>
      <c r="C1033" s="838">
        <v>0</v>
      </c>
      <c r="D1033" s="837">
        <v>7</v>
      </c>
      <c r="E1033" s="836">
        <v>7</v>
      </c>
      <c r="F1033" s="838">
        <v>0</v>
      </c>
      <c r="G1033" s="837">
        <v>7</v>
      </c>
      <c r="H1033" s="836">
        <v>10</v>
      </c>
      <c r="I1033" s="838">
        <v>0</v>
      </c>
      <c r="J1033" s="837">
        <v>10</v>
      </c>
      <c r="K1033" s="836">
        <v>47</v>
      </c>
      <c r="L1033" s="835">
        <v>36.32</v>
      </c>
      <c r="M1033" s="834">
        <v>43.071585903083701</v>
      </c>
    </row>
    <row r="1034" spans="1:13" ht="13.5" thickBot="1" x14ac:dyDescent="0.25">
      <c r="A1034" s="245" t="s">
        <v>746</v>
      </c>
      <c r="B1034" s="243">
        <v>206</v>
      </c>
      <c r="C1034" s="833">
        <v>78</v>
      </c>
      <c r="D1034" s="244">
        <v>128</v>
      </c>
      <c r="E1034" s="243">
        <v>211</v>
      </c>
      <c r="F1034" s="833">
        <v>78</v>
      </c>
      <c r="G1034" s="244">
        <v>133</v>
      </c>
      <c r="H1034" s="243">
        <v>360</v>
      </c>
      <c r="I1034" s="833">
        <v>101</v>
      </c>
      <c r="J1034" s="244">
        <v>259</v>
      </c>
      <c r="K1034" s="243">
        <v>1317</v>
      </c>
      <c r="L1034" s="832">
        <v>901.32</v>
      </c>
      <c r="M1034" s="242">
        <v>43.130830337726898</v>
      </c>
    </row>
    <row r="1036" spans="1:13" ht="13.5" thickBot="1" x14ac:dyDescent="0.25">
      <c r="A1036" s="261" t="s">
        <v>1370</v>
      </c>
      <c r="B1036" s="261"/>
    </row>
    <row r="1037" spans="1:13" x14ac:dyDescent="0.2">
      <c r="A1037" s="1243" t="s">
        <v>764</v>
      </c>
      <c r="B1037" s="1245" t="s">
        <v>1188</v>
      </c>
      <c r="C1037" s="1246"/>
      <c r="D1037" s="1247"/>
      <c r="E1037" s="1245" t="s">
        <v>1187</v>
      </c>
      <c r="F1037" s="1246"/>
      <c r="G1037" s="1247"/>
      <c r="H1037" s="1245" t="s">
        <v>1186</v>
      </c>
      <c r="I1037" s="1246"/>
      <c r="J1037" s="1247"/>
      <c r="K1037" s="1248" t="s">
        <v>1193</v>
      </c>
      <c r="L1037" s="1249"/>
      <c r="M1037" s="1250"/>
    </row>
    <row r="1038" spans="1:13" ht="26.25" thickBot="1" x14ac:dyDescent="0.25">
      <c r="A1038" s="1244"/>
      <c r="B1038" s="260" t="s">
        <v>746</v>
      </c>
      <c r="C1038" s="813" t="s">
        <v>1853</v>
      </c>
      <c r="D1038" s="259" t="s">
        <v>1081</v>
      </c>
      <c r="E1038" s="260" t="s">
        <v>746</v>
      </c>
      <c r="F1038" s="813" t="s">
        <v>1853</v>
      </c>
      <c r="G1038" s="259" t="s">
        <v>1081</v>
      </c>
      <c r="H1038" s="260" t="s">
        <v>746</v>
      </c>
      <c r="I1038" s="813" t="s">
        <v>1853</v>
      </c>
      <c r="J1038" s="259" t="s">
        <v>1081</v>
      </c>
      <c r="K1038" s="850" t="s">
        <v>687</v>
      </c>
      <c r="L1038" s="849" t="s">
        <v>1192</v>
      </c>
      <c r="M1038" s="848" t="s">
        <v>1191</v>
      </c>
    </row>
    <row r="1039" spans="1:13" x14ac:dyDescent="0.2">
      <c r="A1039" s="258" t="s">
        <v>760</v>
      </c>
      <c r="B1039" s="257">
        <v>10</v>
      </c>
      <c r="C1039" s="256">
        <v>7</v>
      </c>
      <c r="D1039" s="255">
        <v>3</v>
      </c>
      <c r="E1039" s="257">
        <v>12</v>
      </c>
      <c r="F1039" s="256">
        <v>9</v>
      </c>
      <c r="G1039" s="255">
        <v>3</v>
      </c>
      <c r="H1039" s="257">
        <v>18</v>
      </c>
      <c r="I1039" s="256">
        <v>12</v>
      </c>
      <c r="J1039" s="255">
        <v>6</v>
      </c>
      <c r="K1039" s="847">
        <v>54</v>
      </c>
      <c r="L1039" s="846">
        <v>25.67</v>
      </c>
      <c r="M1039" s="845">
        <v>51.6569925983638</v>
      </c>
    </row>
    <row r="1040" spans="1:13" x14ac:dyDescent="0.2">
      <c r="A1040" s="844" t="s">
        <v>759</v>
      </c>
      <c r="B1040" s="249">
        <v>12</v>
      </c>
      <c r="C1040" s="843">
        <v>2</v>
      </c>
      <c r="D1040" s="842">
        <v>10</v>
      </c>
      <c r="E1040" s="249">
        <v>13</v>
      </c>
      <c r="F1040" s="843">
        <v>3</v>
      </c>
      <c r="G1040" s="842">
        <v>10</v>
      </c>
      <c r="H1040" s="249">
        <v>14</v>
      </c>
      <c r="I1040" s="843">
        <v>3</v>
      </c>
      <c r="J1040" s="842">
        <v>11</v>
      </c>
      <c r="K1040" s="249">
        <v>102</v>
      </c>
      <c r="L1040" s="841">
        <v>25.7</v>
      </c>
      <c r="M1040" s="840">
        <v>49.342412451361902</v>
      </c>
    </row>
    <row r="1041" spans="1:13" x14ac:dyDescent="0.2">
      <c r="A1041" s="844" t="s">
        <v>758</v>
      </c>
      <c r="B1041" s="249">
        <v>0</v>
      </c>
      <c r="C1041" s="843">
        <v>0</v>
      </c>
      <c r="D1041" s="842">
        <v>0</v>
      </c>
      <c r="E1041" s="249">
        <v>0</v>
      </c>
      <c r="F1041" s="843">
        <v>0</v>
      </c>
      <c r="G1041" s="842">
        <v>0</v>
      </c>
      <c r="H1041" s="249">
        <v>0</v>
      </c>
      <c r="I1041" s="843">
        <v>0</v>
      </c>
      <c r="J1041" s="842">
        <v>0</v>
      </c>
      <c r="K1041" s="249">
        <v>0</v>
      </c>
      <c r="L1041" s="841">
        <v>0</v>
      </c>
      <c r="M1041" s="840">
        <v>0</v>
      </c>
    </row>
    <row r="1042" spans="1:13" x14ac:dyDescent="0.2">
      <c r="A1042" s="844" t="s">
        <v>757</v>
      </c>
      <c r="B1042" s="249">
        <v>4</v>
      </c>
      <c r="C1042" s="843">
        <v>1</v>
      </c>
      <c r="D1042" s="842">
        <v>3</v>
      </c>
      <c r="E1042" s="249">
        <v>4</v>
      </c>
      <c r="F1042" s="843">
        <v>1</v>
      </c>
      <c r="G1042" s="842">
        <v>3</v>
      </c>
      <c r="H1042" s="249">
        <v>10</v>
      </c>
      <c r="I1042" s="843">
        <v>2</v>
      </c>
      <c r="J1042" s="842">
        <v>8</v>
      </c>
      <c r="K1042" s="249">
        <v>22</v>
      </c>
      <c r="L1042" s="841">
        <v>9.9499999999999993</v>
      </c>
      <c r="M1042" s="840">
        <v>47.319095477386902</v>
      </c>
    </row>
    <row r="1043" spans="1:13" x14ac:dyDescent="0.2">
      <c r="A1043" s="844" t="s">
        <v>756</v>
      </c>
      <c r="B1043" s="249">
        <v>1</v>
      </c>
      <c r="C1043" s="843">
        <v>0</v>
      </c>
      <c r="D1043" s="842">
        <v>1</v>
      </c>
      <c r="E1043" s="249">
        <v>1</v>
      </c>
      <c r="F1043" s="843">
        <v>0</v>
      </c>
      <c r="G1043" s="842">
        <v>1</v>
      </c>
      <c r="H1043" s="249">
        <v>1</v>
      </c>
      <c r="I1043" s="843">
        <v>0</v>
      </c>
      <c r="J1043" s="842">
        <v>1</v>
      </c>
      <c r="K1043" s="249">
        <v>0</v>
      </c>
      <c r="L1043" s="841">
        <v>0</v>
      </c>
      <c r="M1043" s="840">
        <v>0</v>
      </c>
    </row>
    <row r="1044" spans="1:13" x14ac:dyDescent="0.2">
      <c r="A1044" s="844" t="s">
        <v>755</v>
      </c>
      <c r="B1044" s="249">
        <v>1</v>
      </c>
      <c r="C1044" s="843">
        <v>0</v>
      </c>
      <c r="D1044" s="842">
        <v>1</v>
      </c>
      <c r="E1044" s="249">
        <v>1</v>
      </c>
      <c r="F1044" s="843">
        <v>0</v>
      </c>
      <c r="G1044" s="842">
        <v>1</v>
      </c>
      <c r="H1044" s="249">
        <v>1</v>
      </c>
      <c r="I1044" s="843">
        <v>0</v>
      </c>
      <c r="J1044" s="842">
        <v>1</v>
      </c>
      <c r="K1044" s="249">
        <v>9</v>
      </c>
      <c r="L1044" s="841">
        <v>3.31</v>
      </c>
      <c r="M1044" s="840">
        <v>53.155589123867102</v>
      </c>
    </row>
    <row r="1045" spans="1:13" x14ac:dyDescent="0.2">
      <c r="A1045" s="844" t="s">
        <v>754</v>
      </c>
      <c r="B1045" s="249">
        <v>2</v>
      </c>
      <c r="C1045" s="843">
        <v>0</v>
      </c>
      <c r="D1045" s="842">
        <v>2</v>
      </c>
      <c r="E1045" s="249">
        <v>2</v>
      </c>
      <c r="F1045" s="843">
        <v>0</v>
      </c>
      <c r="G1045" s="842">
        <v>2</v>
      </c>
      <c r="H1045" s="249">
        <v>3</v>
      </c>
      <c r="I1045" s="843">
        <v>0</v>
      </c>
      <c r="J1045" s="842">
        <v>3</v>
      </c>
      <c r="K1045" s="249">
        <v>12</v>
      </c>
      <c r="L1045" s="841">
        <v>1.95</v>
      </c>
      <c r="M1045" s="840">
        <v>46.8333333333333</v>
      </c>
    </row>
    <row r="1046" spans="1:13" x14ac:dyDescent="0.2">
      <c r="A1046" s="844" t="s">
        <v>753</v>
      </c>
      <c r="B1046" s="249">
        <v>3</v>
      </c>
      <c r="C1046" s="843">
        <v>1</v>
      </c>
      <c r="D1046" s="842">
        <v>2</v>
      </c>
      <c r="E1046" s="249">
        <v>3</v>
      </c>
      <c r="F1046" s="843">
        <v>1</v>
      </c>
      <c r="G1046" s="842">
        <v>2</v>
      </c>
      <c r="H1046" s="249">
        <v>9</v>
      </c>
      <c r="I1046" s="843">
        <v>2</v>
      </c>
      <c r="J1046" s="842">
        <v>7</v>
      </c>
      <c r="K1046" s="249">
        <v>9</v>
      </c>
      <c r="L1046" s="841">
        <v>1.8</v>
      </c>
      <c r="M1046" s="840">
        <v>53.1666666666667</v>
      </c>
    </row>
    <row r="1047" spans="1:13" x14ac:dyDescent="0.2">
      <c r="A1047" s="844" t="s">
        <v>752</v>
      </c>
      <c r="B1047" s="249">
        <v>3</v>
      </c>
      <c r="C1047" s="843">
        <v>1</v>
      </c>
      <c r="D1047" s="842">
        <v>2</v>
      </c>
      <c r="E1047" s="249">
        <v>3</v>
      </c>
      <c r="F1047" s="843">
        <v>1</v>
      </c>
      <c r="G1047" s="842">
        <v>2</v>
      </c>
      <c r="H1047" s="249">
        <v>6</v>
      </c>
      <c r="I1047" s="843">
        <v>3</v>
      </c>
      <c r="J1047" s="842">
        <v>3</v>
      </c>
      <c r="K1047" s="249">
        <v>29</v>
      </c>
      <c r="L1047" s="841">
        <v>1.03</v>
      </c>
      <c r="M1047" s="840">
        <v>57.237864077669897</v>
      </c>
    </row>
    <row r="1048" spans="1:13" x14ac:dyDescent="0.2">
      <c r="A1048" s="844" t="s">
        <v>751</v>
      </c>
      <c r="B1048" s="249">
        <v>2</v>
      </c>
      <c r="C1048" s="843">
        <v>0</v>
      </c>
      <c r="D1048" s="842">
        <v>2</v>
      </c>
      <c r="E1048" s="249">
        <v>2</v>
      </c>
      <c r="F1048" s="843">
        <v>0</v>
      </c>
      <c r="G1048" s="842">
        <v>2</v>
      </c>
      <c r="H1048" s="249">
        <v>2</v>
      </c>
      <c r="I1048" s="843">
        <v>0</v>
      </c>
      <c r="J1048" s="842">
        <v>2</v>
      </c>
      <c r="K1048" s="249">
        <v>18</v>
      </c>
      <c r="L1048" s="841">
        <v>11.1</v>
      </c>
      <c r="M1048" s="840">
        <v>46.752252252252298</v>
      </c>
    </row>
    <row r="1049" spans="1:13" x14ac:dyDescent="0.2">
      <c r="A1049" s="844" t="s">
        <v>750</v>
      </c>
      <c r="B1049" s="249">
        <v>6</v>
      </c>
      <c r="C1049" s="843">
        <v>4</v>
      </c>
      <c r="D1049" s="842">
        <v>2</v>
      </c>
      <c r="E1049" s="249">
        <v>6</v>
      </c>
      <c r="F1049" s="843">
        <v>4</v>
      </c>
      <c r="G1049" s="842">
        <v>2</v>
      </c>
      <c r="H1049" s="249">
        <v>9</v>
      </c>
      <c r="I1049" s="843">
        <v>6</v>
      </c>
      <c r="J1049" s="842">
        <v>3</v>
      </c>
      <c r="K1049" s="249">
        <v>43</v>
      </c>
      <c r="L1049" s="841">
        <v>12.65</v>
      </c>
      <c r="M1049" s="840">
        <v>49.073913043478299</v>
      </c>
    </row>
    <row r="1050" spans="1:13" x14ac:dyDescent="0.2">
      <c r="A1050" s="844" t="s">
        <v>749</v>
      </c>
      <c r="B1050" s="249">
        <v>2</v>
      </c>
      <c r="C1050" s="843">
        <v>2</v>
      </c>
      <c r="D1050" s="842">
        <v>0</v>
      </c>
      <c r="E1050" s="249">
        <v>2</v>
      </c>
      <c r="F1050" s="843">
        <v>2</v>
      </c>
      <c r="G1050" s="842">
        <v>0</v>
      </c>
      <c r="H1050" s="249">
        <v>4</v>
      </c>
      <c r="I1050" s="843">
        <v>4</v>
      </c>
      <c r="J1050" s="842">
        <v>0</v>
      </c>
      <c r="K1050" s="249">
        <v>25</v>
      </c>
      <c r="L1050" s="841">
        <v>10.72</v>
      </c>
      <c r="M1050" s="840">
        <v>50.602611940298502</v>
      </c>
    </row>
    <row r="1051" spans="1:13" x14ac:dyDescent="0.2">
      <c r="A1051" s="844" t="s">
        <v>748</v>
      </c>
      <c r="B1051" s="249">
        <v>3</v>
      </c>
      <c r="C1051" s="843">
        <v>3</v>
      </c>
      <c r="D1051" s="842">
        <v>0</v>
      </c>
      <c r="E1051" s="249">
        <v>3</v>
      </c>
      <c r="F1051" s="843">
        <v>3</v>
      </c>
      <c r="G1051" s="842">
        <v>0</v>
      </c>
      <c r="H1051" s="249">
        <v>3</v>
      </c>
      <c r="I1051" s="843">
        <v>3</v>
      </c>
      <c r="J1051" s="842">
        <v>0</v>
      </c>
      <c r="K1051" s="249">
        <v>19</v>
      </c>
      <c r="L1051" s="841">
        <v>5.41</v>
      </c>
      <c r="M1051" s="840">
        <v>52.097042513863201</v>
      </c>
    </row>
    <row r="1052" spans="1:13" ht="13.5" thickBot="1" x14ac:dyDescent="0.25">
      <c r="A1052" s="839" t="s">
        <v>747</v>
      </c>
      <c r="B1052" s="836">
        <v>4</v>
      </c>
      <c r="C1052" s="838">
        <v>1</v>
      </c>
      <c r="D1052" s="837">
        <v>3</v>
      </c>
      <c r="E1052" s="836">
        <v>4</v>
      </c>
      <c r="F1052" s="838">
        <v>1</v>
      </c>
      <c r="G1052" s="837">
        <v>3</v>
      </c>
      <c r="H1052" s="836">
        <v>7</v>
      </c>
      <c r="I1052" s="838">
        <v>4</v>
      </c>
      <c r="J1052" s="837">
        <v>3</v>
      </c>
      <c r="K1052" s="836">
        <v>21</v>
      </c>
      <c r="L1052" s="835">
        <v>3.4</v>
      </c>
      <c r="M1052" s="834">
        <v>49.508823529411799</v>
      </c>
    </row>
    <row r="1053" spans="1:13" ht="13.5" thickBot="1" x14ac:dyDescent="0.25">
      <c r="A1053" s="245" t="s">
        <v>746</v>
      </c>
      <c r="B1053" s="243">
        <v>53</v>
      </c>
      <c r="C1053" s="833">
        <v>22</v>
      </c>
      <c r="D1053" s="244">
        <v>31</v>
      </c>
      <c r="E1053" s="243">
        <v>56</v>
      </c>
      <c r="F1053" s="833">
        <v>25</v>
      </c>
      <c r="G1053" s="244">
        <v>31</v>
      </c>
      <c r="H1053" s="243">
        <v>87</v>
      </c>
      <c r="I1053" s="833">
        <v>39</v>
      </c>
      <c r="J1053" s="244">
        <v>48</v>
      </c>
      <c r="K1053" s="243">
        <v>358</v>
      </c>
      <c r="L1053" s="832">
        <v>112.69</v>
      </c>
      <c r="M1053" s="242">
        <v>49.86</v>
      </c>
    </row>
    <row r="1055" spans="1:13" ht="13.5" thickBot="1" x14ac:dyDescent="0.25">
      <c r="A1055" s="261" t="s">
        <v>1371</v>
      </c>
      <c r="B1055" s="261"/>
    </row>
    <row r="1056" spans="1:13" x14ac:dyDescent="0.2">
      <c r="A1056" s="1243" t="s">
        <v>764</v>
      </c>
      <c r="B1056" s="1245" t="s">
        <v>1188</v>
      </c>
      <c r="C1056" s="1246"/>
      <c r="D1056" s="1247"/>
      <c r="E1056" s="1245" t="s">
        <v>1187</v>
      </c>
      <c r="F1056" s="1246"/>
      <c r="G1056" s="1247"/>
      <c r="H1056" s="1245" t="s">
        <v>1186</v>
      </c>
      <c r="I1056" s="1246"/>
      <c r="J1056" s="1247"/>
      <c r="K1056" s="1248" t="s">
        <v>1193</v>
      </c>
      <c r="L1056" s="1249"/>
      <c r="M1056" s="1250"/>
    </row>
    <row r="1057" spans="1:13" ht="26.25" thickBot="1" x14ac:dyDescent="0.25">
      <c r="A1057" s="1244"/>
      <c r="B1057" s="260" t="s">
        <v>746</v>
      </c>
      <c r="C1057" s="813" t="s">
        <v>1853</v>
      </c>
      <c r="D1057" s="259" t="s">
        <v>1081</v>
      </c>
      <c r="E1057" s="260" t="s">
        <v>746</v>
      </c>
      <c r="F1057" s="813" t="s">
        <v>1853</v>
      </c>
      <c r="G1057" s="259" t="s">
        <v>1081</v>
      </c>
      <c r="H1057" s="260" t="s">
        <v>746</v>
      </c>
      <c r="I1057" s="813" t="s">
        <v>1853</v>
      </c>
      <c r="J1057" s="259" t="s">
        <v>1081</v>
      </c>
      <c r="K1057" s="850" t="s">
        <v>687</v>
      </c>
      <c r="L1057" s="849" t="s">
        <v>1192</v>
      </c>
      <c r="M1057" s="848" t="s">
        <v>1191</v>
      </c>
    </row>
    <row r="1058" spans="1:13" x14ac:dyDescent="0.2">
      <c r="A1058" s="258" t="s">
        <v>760</v>
      </c>
      <c r="B1058" s="257">
        <v>1</v>
      </c>
      <c r="C1058" s="256">
        <v>1</v>
      </c>
      <c r="D1058" s="255">
        <v>0</v>
      </c>
      <c r="E1058" s="257">
        <v>1</v>
      </c>
      <c r="F1058" s="256">
        <v>1</v>
      </c>
      <c r="G1058" s="255">
        <v>0</v>
      </c>
      <c r="H1058" s="257">
        <v>1</v>
      </c>
      <c r="I1058" s="256">
        <v>1</v>
      </c>
      <c r="J1058" s="255">
        <v>0</v>
      </c>
      <c r="K1058" s="847">
        <v>3</v>
      </c>
      <c r="L1058" s="846">
        <v>0.65</v>
      </c>
      <c r="M1058" s="845">
        <v>43.038461538461497</v>
      </c>
    </row>
    <row r="1059" spans="1:13" x14ac:dyDescent="0.2">
      <c r="A1059" s="844" t="s">
        <v>759</v>
      </c>
      <c r="B1059" s="249">
        <v>0</v>
      </c>
      <c r="C1059" s="843">
        <v>0</v>
      </c>
      <c r="D1059" s="842">
        <v>0</v>
      </c>
      <c r="E1059" s="249">
        <v>0</v>
      </c>
      <c r="F1059" s="843">
        <v>0</v>
      </c>
      <c r="G1059" s="842">
        <v>0</v>
      </c>
      <c r="H1059" s="249">
        <v>0</v>
      </c>
      <c r="I1059" s="843">
        <v>0</v>
      </c>
      <c r="J1059" s="842">
        <v>0</v>
      </c>
      <c r="K1059" s="249">
        <v>0</v>
      </c>
      <c r="L1059" s="841">
        <v>0</v>
      </c>
      <c r="M1059" s="840">
        <v>0</v>
      </c>
    </row>
    <row r="1060" spans="1:13" x14ac:dyDescent="0.2">
      <c r="A1060" s="844" t="s">
        <v>758</v>
      </c>
      <c r="B1060" s="249">
        <v>0</v>
      </c>
      <c r="C1060" s="843">
        <v>0</v>
      </c>
      <c r="D1060" s="842">
        <v>0</v>
      </c>
      <c r="E1060" s="249">
        <v>0</v>
      </c>
      <c r="F1060" s="843">
        <v>0</v>
      </c>
      <c r="G1060" s="842">
        <v>0</v>
      </c>
      <c r="H1060" s="249">
        <v>0</v>
      </c>
      <c r="I1060" s="843">
        <v>0</v>
      </c>
      <c r="J1060" s="842">
        <v>0</v>
      </c>
      <c r="K1060" s="249">
        <v>0</v>
      </c>
      <c r="L1060" s="841">
        <v>0</v>
      </c>
      <c r="M1060" s="840">
        <v>0</v>
      </c>
    </row>
    <row r="1061" spans="1:13" x14ac:dyDescent="0.2">
      <c r="A1061" s="844" t="s">
        <v>757</v>
      </c>
      <c r="B1061" s="249">
        <v>0</v>
      </c>
      <c r="C1061" s="843">
        <v>0</v>
      </c>
      <c r="D1061" s="842">
        <v>0</v>
      </c>
      <c r="E1061" s="249">
        <v>0</v>
      </c>
      <c r="F1061" s="843">
        <v>0</v>
      </c>
      <c r="G1061" s="842">
        <v>0</v>
      </c>
      <c r="H1061" s="249">
        <v>0</v>
      </c>
      <c r="I1061" s="843">
        <v>0</v>
      </c>
      <c r="J1061" s="842">
        <v>0</v>
      </c>
      <c r="K1061" s="249">
        <v>0</v>
      </c>
      <c r="L1061" s="841">
        <v>0</v>
      </c>
      <c r="M1061" s="840">
        <v>0</v>
      </c>
    </row>
    <row r="1062" spans="1:13" x14ac:dyDescent="0.2">
      <c r="A1062" s="844" t="s">
        <v>756</v>
      </c>
      <c r="B1062" s="249">
        <v>0</v>
      </c>
      <c r="C1062" s="843">
        <v>0</v>
      </c>
      <c r="D1062" s="842">
        <v>0</v>
      </c>
      <c r="E1062" s="249">
        <v>0</v>
      </c>
      <c r="F1062" s="843">
        <v>0</v>
      </c>
      <c r="G1062" s="842">
        <v>0</v>
      </c>
      <c r="H1062" s="249">
        <v>0</v>
      </c>
      <c r="I1062" s="843">
        <v>0</v>
      </c>
      <c r="J1062" s="842">
        <v>0</v>
      </c>
      <c r="K1062" s="249">
        <v>0</v>
      </c>
      <c r="L1062" s="841">
        <v>0</v>
      </c>
      <c r="M1062" s="840">
        <v>0</v>
      </c>
    </row>
    <row r="1063" spans="1:13" x14ac:dyDescent="0.2">
      <c r="A1063" s="844" t="s">
        <v>755</v>
      </c>
      <c r="B1063" s="249">
        <v>1</v>
      </c>
      <c r="C1063" s="843">
        <v>1</v>
      </c>
      <c r="D1063" s="842">
        <v>0</v>
      </c>
      <c r="E1063" s="249">
        <v>1</v>
      </c>
      <c r="F1063" s="843">
        <v>1</v>
      </c>
      <c r="G1063" s="842">
        <v>0</v>
      </c>
      <c r="H1063" s="249">
        <v>1</v>
      </c>
      <c r="I1063" s="843">
        <v>1</v>
      </c>
      <c r="J1063" s="842">
        <v>0</v>
      </c>
      <c r="K1063" s="249">
        <v>2</v>
      </c>
      <c r="L1063" s="841">
        <v>0.4</v>
      </c>
      <c r="M1063" s="840">
        <v>44.5</v>
      </c>
    </row>
    <row r="1064" spans="1:13" x14ac:dyDescent="0.2">
      <c r="A1064" s="844" t="s">
        <v>754</v>
      </c>
      <c r="B1064" s="249">
        <v>0</v>
      </c>
      <c r="C1064" s="843">
        <v>0</v>
      </c>
      <c r="D1064" s="842">
        <v>0</v>
      </c>
      <c r="E1064" s="249">
        <v>0</v>
      </c>
      <c r="F1064" s="843">
        <v>0</v>
      </c>
      <c r="G1064" s="842">
        <v>0</v>
      </c>
      <c r="H1064" s="249">
        <v>0</v>
      </c>
      <c r="I1064" s="843">
        <v>0</v>
      </c>
      <c r="J1064" s="842">
        <v>0</v>
      </c>
      <c r="K1064" s="249">
        <v>0</v>
      </c>
      <c r="L1064" s="841">
        <v>0</v>
      </c>
      <c r="M1064" s="840">
        <v>0</v>
      </c>
    </row>
    <row r="1065" spans="1:13" x14ac:dyDescent="0.2">
      <c r="A1065" s="844" t="s">
        <v>753</v>
      </c>
      <c r="B1065" s="249">
        <v>0</v>
      </c>
      <c r="C1065" s="843">
        <v>0</v>
      </c>
      <c r="D1065" s="842">
        <v>0</v>
      </c>
      <c r="E1065" s="249">
        <v>0</v>
      </c>
      <c r="F1065" s="843">
        <v>0</v>
      </c>
      <c r="G1065" s="842">
        <v>0</v>
      </c>
      <c r="H1065" s="249">
        <v>0</v>
      </c>
      <c r="I1065" s="843">
        <v>0</v>
      </c>
      <c r="J1065" s="842">
        <v>0</v>
      </c>
      <c r="K1065" s="249">
        <v>0</v>
      </c>
      <c r="L1065" s="841">
        <v>0</v>
      </c>
      <c r="M1065" s="840">
        <v>0</v>
      </c>
    </row>
    <row r="1066" spans="1:13" x14ac:dyDescent="0.2">
      <c r="A1066" s="844" t="s">
        <v>752</v>
      </c>
      <c r="B1066" s="249">
        <v>0</v>
      </c>
      <c r="C1066" s="843">
        <v>0</v>
      </c>
      <c r="D1066" s="842">
        <v>0</v>
      </c>
      <c r="E1066" s="249">
        <v>0</v>
      </c>
      <c r="F1066" s="843">
        <v>0</v>
      </c>
      <c r="G1066" s="842">
        <v>0</v>
      </c>
      <c r="H1066" s="249">
        <v>0</v>
      </c>
      <c r="I1066" s="843">
        <v>0</v>
      </c>
      <c r="J1066" s="842">
        <v>0</v>
      </c>
      <c r="K1066" s="249">
        <v>0</v>
      </c>
      <c r="L1066" s="841">
        <v>0</v>
      </c>
      <c r="M1066" s="840">
        <v>0</v>
      </c>
    </row>
    <row r="1067" spans="1:13" x14ac:dyDescent="0.2">
      <c r="A1067" s="844" t="s">
        <v>751</v>
      </c>
      <c r="B1067" s="249">
        <v>1</v>
      </c>
      <c r="C1067" s="843">
        <v>1</v>
      </c>
      <c r="D1067" s="842">
        <v>0</v>
      </c>
      <c r="E1067" s="249">
        <v>1</v>
      </c>
      <c r="F1067" s="843">
        <v>1</v>
      </c>
      <c r="G1067" s="842">
        <v>0</v>
      </c>
      <c r="H1067" s="249">
        <v>1</v>
      </c>
      <c r="I1067" s="843">
        <v>1</v>
      </c>
      <c r="J1067" s="842">
        <v>0</v>
      </c>
      <c r="K1067" s="249">
        <v>2</v>
      </c>
      <c r="L1067" s="841">
        <v>0.4</v>
      </c>
      <c r="M1067" s="840">
        <v>40.5</v>
      </c>
    </row>
    <row r="1068" spans="1:13" x14ac:dyDescent="0.2">
      <c r="A1068" s="844" t="s">
        <v>750</v>
      </c>
      <c r="B1068" s="249">
        <v>4</v>
      </c>
      <c r="C1068" s="843">
        <v>4</v>
      </c>
      <c r="D1068" s="842">
        <v>0</v>
      </c>
      <c r="E1068" s="249">
        <v>4</v>
      </c>
      <c r="F1068" s="843">
        <v>4</v>
      </c>
      <c r="G1068" s="842">
        <v>0</v>
      </c>
      <c r="H1068" s="249">
        <v>4</v>
      </c>
      <c r="I1068" s="843">
        <v>4</v>
      </c>
      <c r="J1068" s="842">
        <v>0</v>
      </c>
      <c r="K1068" s="249">
        <v>20</v>
      </c>
      <c r="L1068" s="841">
        <v>2.93</v>
      </c>
      <c r="M1068" s="840">
        <v>47.585324232081902</v>
      </c>
    </row>
    <row r="1069" spans="1:13" x14ac:dyDescent="0.2">
      <c r="A1069" s="844" t="s">
        <v>749</v>
      </c>
      <c r="B1069" s="249">
        <v>3</v>
      </c>
      <c r="C1069" s="843">
        <v>3</v>
      </c>
      <c r="D1069" s="842">
        <v>0</v>
      </c>
      <c r="E1069" s="249">
        <v>3</v>
      </c>
      <c r="F1069" s="843">
        <v>3</v>
      </c>
      <c r="G1069" s="842">
        <v>0</v>
      </c>
      <c r="H1069" s="249">
        <v>3</v>
      </c>
      <c r="I1069" s="843">
        <v>3</v>
      </c>
      <c r="J1069" s="842">
        <v>0</v>
      </c>
      <c r="K1069" s="249">
        <v>8</v>
      </c>
      <c r="L1069" s="841">
        <v>3.41</v>
      </c>
      <c r="M1069" s="840">
        <v>53.350439882697898</v>
      </c>
    </row>
    <row r="1070" spans="1:13" x14ac:dyDescent="0.2">
      <c r="A1070" s="844" t="s">
        <v>748</v>
      </c>
      <c r="B1070" s="249">
        <v>7</v>
      </c>
      <c r="C1070" s="843">
        <v>7</v>
      </c>
      <c r="D1070" s="842">
        <v>0</v>
      </c>
      <c r="E1070" s="249">
        <v>7</v>
      </c>
      <c r="F1070" s="843">
        <v>7</v>
      </c>
      <c r="G1070" s="842">
        <v>0</v>
      </c>
      <c r="H1070" s="249">
        <v>7</v>
      </c>
      <c r="I1070" s="843">
        <v>7</v>
      </c>
      <c r="J1070" s="842">
        <v>0</v>
      </c>
      <c r="K1070" s="249">
        <v>18</v>
      </c>
      <c r="L1070" s="841">
        <v>3.12</v>
      </c>
      <c r="M1070" s="840">
        <v>48.836538461538503</v>
      </c>
    </row>
    <row r="1071" spans="1:13" ht="13.5" thickBot="1" x14ac:dyDescent="0.25">
      <c r="A1071" s="839" t="s">
        <v>747</v>
      </c>
      <c r="B1071" s="836">
        <v>1</v>
      </c>
      <c r="C1071" s="838">
        <v>1</v>
      </c>
      <c r="D1071" s="837">
        <v>0</v>
      </c>
      <c r="E1071" s="836">
        <v>1</v>
      </c>
      <c r="F1071" s="838">
        <v>1</v>
      </c>
      <c r="G1071" s="837">
        <v>0</v>
      </c>
      <c r="H1071" s="836">
        <v>1</v>
      </c>
      <c r="I1071" s="838">
        <v>1</v>
      </c>
      <c r="J1071" s="837">
        <v>0</v>
      </c>
      <c r="K1071" s="836">
        <v>9</v>
      </c>
      <c r="L1071" s="835">
        <v>2.84</v>
      </c>
      <c r="M1071" s="834">
        <v>48.714788732394403</v>
      </c>
    </row>
    <row r="1072" spans="1:13" ht="13.5" thickBot="1" x14ac:dyDescent="0.25">
      <c r="A1072" s="245" t="s">
        <v>746</v>
      </c>
      <c r="B1072" s="243">
        <v>17</v>
      </c>
      <c r="C1072" s="833">
        <v>17</v>
      </c>
      <c r="D1072" s="244">
        <v>0</v>
      </c>
      <c r="E1072" s="243">
        <v>18</v>
      </c>
      <c r="F1072" s="833">
        <v>18</v>
      </c>
      <c r="G1072" s="244">
        <v>0</v>
      </c>
      <c r="H1072" s="243">
        <v>18</v>
      </c>
      <c r="I1072" s="833">
        <v>18</v>
      </c>
      <c r="J1072" s="244">
        <v>0</v>
      </c>
      <c r="K1072" s="243">
        <v>59</v>
      </c>
      <c r="L1072" s="832">
        <v>13.75</v>
      </c>
      <c r="M1072" s="242">
        <v>49.02</v>
      </c>
    </row>
  </sheetData>
  <mergeCells count="280">
    <mergeCell ref="A1037:A1038"/>
    <mergeCell ref="B1037:D1037"/>
    <mergeCell ref="E1037:G1037"/>
    <mergeCell ref="H1037:J1037"/>
    <mergeCell ref="K1037:M1037"/>
    <mergeCell ref="A1056:A1057"/>
    <mergeCell ref="B1056:D1056"/>
    <mergeCell ref="E1056:G1056"/>
    <mergeCell ref="H1056:J1056"/>
    <mergeCell ref="K1056:M1056"/>
    <mergeCell ref="A999:A1000"/>
    <mergeCell ref="B999:D999"/>
    <mergeCell ref="E999:G999"/>
    <mergeCell ref="H999:J999"/>
    <mergeCell ref="K999:M999"/>
    <mergeCell ref="A1018:A1019"/>
    <mergeCell ref="B1018:D1018"/>
    <mergeCell ref="E1018:G1018"/>
    <mergeCell ref="H1018:J1018"/>
    <mergeCell ref="K1018:M1018"/>
    <mergeCell ref="A961:A962"/>
    <mergeCell ref="B961:D961"/>
    <mergeCell ref="E961:G961"/>
    <mergeCell ref="H961:J961"/>
    <mergeCell ref="K961:M961"/>
    <mergeCell ref="A980:A981"/>
    <mergeCell ref="B980:D980"/>
    <mergeCell ref="E980:G980"/>
    <mergeCell ref="H980:J980"/>
    <mergeCell ref="K980:M980"/>
    <mergeCell ref="A923:A924"/>
    <mergeCell ref="B923:D923"/>
    <mergeCell ref="E923:G923"/>
    <mergeCell ref="H923:J923"/>
    <mergeCell ref="K923:M923"/>
    <mergeCell ref="A942:A943"/>
    <mergeCell ref="B942:D942"/>
    <mergeCell ref="E942:G942"/>
    <mergeCell ref="H942:J942"/>
    <mergeCell ref="K942:M942"/>
    <mergeCell ref="A885:A886"/>
    <mergeCell ref="B885:D885"/>
    <mergeCell ref="E885:G885"/>
    <mergeCell ref="H885:J885"/>
    <mergeCell ref="K885:M885"/>
    <mergeCell ref="A904:A905"/>
    <mergeCell ref="B904:D904"/>
    <mergeCell ref="E904:G904"/>
    <mergeCell ref="H904:J904"/>
    <mergeCell ref="K904:M904"/>
    <mergeCell ref="A847:A848"/>
    <mergeCell ref="B847:D847"/>
    <mergeCell ref="E847:G847"/>
    <mergeCell ref="H847:J847"/>
    <mergeCell ref="K847:M847"/>
    <mergeCell ref="A866:A867"/>
    <mergeCell ref="B866:D866"/>
    <mergeCell ref="E866:G866"/>
    <mergeCell ref="H866:J866"/>
    <mergeCell ref="K866:M866"/>
    <mergeCell ref="A809:A810"/>
    <mergeCell ref="B809:D809"/>
    <mergeCell ref="E809:G809"/>
    <mergeCell ref="H809:J809"/>
    <mergeCell ref="K809:M809"/>
    <mergeCell ref="A828:A829"/>
    <mergeCell ref="B828:D828"/>
    <mergeCell ref="E828:G828"/>
    <mergeCell ref="H828:J828"/>
    <mergeCell ref="K828:M828"/>
    <mergeCell ref="A771:A772"/>
    <mergeCell ref="B771:D771"/>
    <mergeCell ref="E771:G771"/>
    <mergeCell ref="H771:J771"/>
    <mergeCell ref="K771:M771"/>
    <mergeCell ref="A790:A791"/>
    <mergeCell ref="B790:D790"/>
    <mergeCell ref="E790:G790"/>
    <mergeCell ref="H790:J790"/>
    <mergeCell ref="K790:M790"/>
    <mergeCell ref="A733:A734"/>
    <mergeCell ref="B733:D733"/>
    <mergeCell ref="E733:G733"/>
    <mergeCell ref="H733:J733"/>
    <mergeCell ref="K733:M733"/>
    <mergeCell ref="A752:A753"/>
    <mergeCell ref="B752:D752"/>
    <mergeCell ref="E752:G752"/>
    <mergeCell ref="H752:J752"/>
    <mergeCell ref="K752:M752"/>
    <mergeCell ref="A695:A696"/>
    <mergeCell ref="B695:D695"/>
    <mergeCell ref="E695:G695"/>
    <mergeCell ref="H695:J695"/>
    <mergeCell ref="K695:M695"/>
    <mergeCell ref="A714:A715"/>
    <mergeCell ref="B714:D714"/>
    <mergeCell ref="E714:G714"/>
    <mergeCell ref="H714:J714"/>
    <mergeCell ref="K714:M714"/>
    <mergeCell ref="A657:A658"/>
    <mergeCell ref="B657:D657"/>
    <mergeCell ref="E657:G657"/>
    <mergeCell ref="H657:J657"/>
    <mergeCell ref="K657:M657"/>
    <mergeCell ref="A676:A677"/>
    <mergeCell ref="B676:D676"/>
    <mergeCell ref="E676:G676"/>
    <mergeCell ref="H676:J676"/>
    <mergeCell ref="K676:M676"/>
    <mergeCell ref="A619:A620"/>
    <mergeCell ref="B619:D619"/>
    <mergeCell ref="E619:G619"/>
    <mergeCell ref="H619:J619"/>
    <mergeCell ref="K619:M619"/>
    <mergeCell ref="A638:A639"/>
    <mergeCell ref="B638:D638"/>
    <mergeCell ref="E638:G638"/>
    <mergeCell ref="H638:J638"/>
    <mergeCell ref="K638:M638"/>
    <mergeCell ref="A581:A582"/>
    <mergeCell ref="B581:D581"/>
    <mergeCell ref="E581:G581"/>
    <mergeCell ref="H581:J581"/>
    <mergeCell ref="K581:M581"/>
    <mergeCell ref="A600:A601"/>
    <mergeCell ref="B600:D600"/>
    <mergeCell ref="E600:G600"/>
    <mergeCell ref="H600:J600"/>
    <mergeCell ref="K600:M600"/>
    <mergeCell ref="A543:A544"/>
    <mergeCell ref="B543:D543"/>
    <mergeCell ref="E543:G543"/>
    <mergeCell ref="H543:J543"/>
    <mergeCell ref="K543:M543"/>
    <mergeCell ref="A562:A563"/>
    <mergeCell ref="B562:D562"/>
    <mergeCell ref="E562:G562"/>
    <mergeCell ref="H562:J562"/>
    <mergeCell ref="K562:M562"/>
    <mergeCell ref="A505:A506"/>
    <mergeCell ref="B505:D505"/>
    <mergeCell ref="E505:G505"/>
    <mergeCell ref="H505:J505"/>
    <mergeCell ref="K505:M505"/>
    <mergeCell ref="A524:A525"/>
    <mergeCell ref="B524:D524"/>
    <mergeCell ref="E524:G524"/>
    <mergeCell ref="H524:J524"/>
    <mergeCell ref="K524:M524"/>
    <mergeCell ref="A467:A468"/>
    <mergeCell ref="B467:D467"/>
    <mergeCell ref="E467:G467"/>
    <mergeCell ref="H467:J467"/>
    <mergeCell ref="K467:M467"/>
    <mergeCell ref="A486:A487"/>
    <mergeCell ref="B486:D486"/>
    <mergeCell ref="E486:G486"/>
    <mergeCell ref="H486:J486"/>
    <mergeCell ref="K486:M486"/>
    <mergeCell ref="A429:A430"/>
    <mergeCell ref="B429:D429"/>
    <mergeCell ref="E429:G429"/>
    <mergeCell ref="H429:J429"/>
    <mergeCell ref="K429:M429"/>
    <mergeCell ref="A448:A449"/>
    <mergeCell ref="B448:D448"/>
    <mergeCell ref="E448:G448"/>
    <mergeCell ref="H448:J448"/>
    <mergeCell ref="K448:M448"/>
    <mergeCell ref="A391:A392"/>
    <mergeCell ref="B391:D391"/>
    <mergeCell ref="E391:G391"/>
    <mergeCell ref="H391:J391"/>
    <mergeCell ref="K391:M391"/>
    <mergeCell ref="A410:A411"/>
    <mergeCell ref="B410:D410"/>
    <mergeCell ref="E410:G410"/>
    <mergeCell ref="H410:J410"/>
    <mergeCell ref="K410:M410"/>
    <mergeCell ref="A353:A354"/>
    <mergeCell ref="B353:D353"/>
    <mergeCell ref="E353:G353"/>
    <mergeCell ref="H353:J353"/>
    <mergeCell ref="K353:M353"/>
    <mergeCell ref="A372:A373"/>
    <mergeCell ref="B372:D372"/>
    <mergeCell ref="E372:G372"/>
    <mergeCell ref="H372:J372"/>
    <mergeCell ref="K372:M372"/>
    <mergeCell ref="A315:A316"/>
    <mergeCell ref="B315:D315"/>
    <mergeCell ref="E315:G315"/>
    <mergeCell ref="H315:J315"/>
    <mergeCell ref="K315:M315"/>
    <mergeCell ref="A334:A335"/>
    <mergeCell ref="B334:D334"/>
    <mergeCell ref="E334:G334"/>
    <mergeCell ref="H334:J334"/>
    <mergeCell ref="K334:M334"/>
    <mergeCell ref="A277:A278"/>
    <mergeCell ref="B277:D277"/>
    <mergeCell ref="E277:G277"/>
    <mergeCell ref="H277:J277"/>
    <mergeCell ref="K277:M277"/>
    <mergeCell ref="A296:A297"/>
    <mergeCell ref="B296:D296"/>
    <mergeCell ref="E296:G296"/>
    <mergeCell ref="H296:J296"/>
    <mergeCell ref="K296:M296"/>
    <mergeCell ref="A239:A240"/>
    <mergeCell ref="B239:D239"/>
    <mergeCell ref="E239:G239"/>
    <mergeCell ref="H239:J239"/>
    <mergeCell ref="K239:M239"/>
    <mergeCell ref="A258:A259"/>
    <mergeCell ref="B258:D258"/>
    <mergeCell ref="E258:G258"/>
    <mergeCell ref="H258:J258"/>
    <mergeCell ref="K258:M258"/>
    <mergeCell ref="A201:A202"/>
    <mergeCell ref="B201:D201"/>
    <mergeCell ref="E201:G201"/>
    <mergeCell ref="H201:J201"/>
    <mergeCell ref="K201:M201"/>
    <mergeCell ref="A220:A221"/>
    <mergeCell ref="B220:D220"/>
    <mergeCell ref="E220:G220"/>
    <mergeCell ref="H220:J220"/>
    <mergeCell ref="K220:M220"/>
    <mergeCell ref="A163:A164"/>
    <mergeCell ref="B163:D163"/>
    <mergeCell ref="E163:G163"/>
    <mergeCell ref="H163:J163"/>
    <mergeCell ref="K163:M163"/>
    <mergeCell ref="A182:A183"/>
    <mergeCell ref="B182:D182"/>
    <mergeCell ref="E182:G182"/>
    <mergeCell ref="H182:J182"/>
    <mergeCell ref="K182:M182"/>
    <mergeCell ref="A125:A126"/>
    <mergeCell ref="B125:D125"/>
    <mergeCell ref="E125:G125"/>
    <mergeCell ref="H125:J125"/>
    <mergeCell ref="K125:M125"/>
    <mergeCell ref="A144:A145"/>
    <mergeCell ref="B144:D144"/>
    <mergeCell ref="E144:G144"/>
    <mergeCell ref="H144:J144"/>
    <mergeCell ref="K144:M144"/>
    <mergeCell ref="A87:A88"/>
    <mergeCell ref="B87:D87"/>
    <mergeCell ref="E87:G87"/>
    <mergeCell ref="H87:J87"/>
    <mergeCell ref="K87:M87"/>
    <mergeCell ref="A106:A107"/>
    <mergeCell ref="B106:D106"/>
    <mergeCell ref="E106:G106"/>
    <mergeCell ref="H106:J106"/>
    <mergeCell ref="K106:M106"/>
    <mergeCell ref="A49:A50"/>
    <mergeCell ref="B49:D49"/>
    <mergeCell ref="E49:G49"/>
    <mergeCell ref="H49:J49"/>
    <mergeCell ref="K49:M49"/>
    <mergeCell ref="A68:A69"/>
    <mergeCell ref="B68:D68"/>
    <mergeCell ref="E68:G68"/>
    <mergeCell ref="H68:J68"/>
    <mergeCell ref="K68:M68"/>
    <mergeCell ref="A11:A12"/>
    <mergeCell ref="B11:D11"/>
    <mergeCell ref="E11:G11"/>
    <mergeCell ref="H11:J11"/>
    <mergeCell ref="K11:M11"/>
    <mergeCell ref="A30:A31"/>
    <mergeCell ref="B30:D30"/>
    <mergeCell ref="E30:G30"/>
    <mergeCell ref="H30:J30"/>
    <mergeCell ref="K30:M30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70" fitToHeight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11" width="8.140625" style="241" customWidth="1"/>
    <col min="12" max="12" width="8.140625" style="265" customWidth="1"/>
    <col min="13" max="13" width="8.140625" style="241" customWidth="1"/>
    <col min="14" max="16384" width="9.140625" style="241"/>
  </cols>
  <sheetData>
    <row r="1" spans="1:15" ht="15.75" x14ac:dyDescent="0.25">
      <c r="A1" s="240" t="s">
        <v>1190</v>
      </c>
      <c r="B1" s="240"/>
    </row>
    <row r="3" spans="1:15" ht="15.75" x14ac:dyDescent="0.25">
      <c r="A3" s="240" t="s">
        <v>1918</v>
      </c>
      <c r="B3" s="240"/>
    </row>
    <row r="4" spans="1:15" x14ac:dyDescent="0.2">
      <c r="A4" s="264"/>
      <c r="B4" s="264"/>
    </row>
    <row r="5" spans="1:15" x14ac:dyDescent="0.2">
      <c r="A5" s="263" t="s">
        <v>1854</v>
      </c>
      <c r="B5" s="263"/>
    </row>
    <row r="6" spans="1:15" x14ac:dyDescent="0.2">
      <c r="A6" s="263" t="s">
        <v>1198</v>
      </c>
      <c r="B6" s="263"/>
    </row>
    <row r="7" spans="1:15" x14ac:dyDescent="0.2">
      <c r="A7" s="263" t="s">
        <v>1254</v>
      </c>
      <c r="B7" s="263"/>
    </row>
    <row r="8" spans="1:15" x14ac:dyDescent="0.2">
      <c r="A8" s="263" t="s">
        <v>1253</v>
      </c>
      <c r="B8" s="263"/>
    </row>
    <row r="9" spans="1:15" x14ac:dyDescent="0.2">
      <c r="A9" s="263"/>
      <c r="B9" s="263"/>
    </row>
    <row r="10" spans="1:15" ht="13.5" thickBot="1" x14ac:dyDescent="0.25">
      <c r="A10" s="261" t="s">
        <v>2707</v>
      </c>
      <c r="B10" s="261"/>
    </row>
    <row r="11" spans="1:15" ht="12.75" customHeight="1" x14ac:dyDescent="0.2">
      <c r="A11" s="1243" t="s">
        <v>764</v>
      </c>
      <c r="B11" s="1245" t="s">
        <v>1188</v>
      </c>
      <c r="C11" s="1246"/>
      <c r="D11" s="1247"/>
      <c r="E11" s="1245" t="s">
        <v>1187</v>
      </c>
      <c r="F11" s="1246"/>
      <c r="G11" s="1247"/>
      <c r="H11" s="1245" t="s">
        <v>1186</v>
      </c>
      <c r="I11" s="1246"/>
      <c r="J11" s="1247"/>
      <c r="K11" s="1248" t="s">
        <v>1255</v>
      </c>
      <c r="L11" s="1249"/>
      <c r="M11" s="1250"/>
    </row>
    <row r="12" spans="1:15" ht="26.25" thickBot="1" x14ac:dyDescent="0.25">
      <c r="A12" s="1244"/>
      <c r="B12" s="260" t="s">
        <v>746</v>
      </c>
      <c r="C12" s="813" t="s">
        <v>1853</v>
      </c>
      <c r="D12" s="259" t="s">
        <v>1081</v>
      </c>
      <c r="E12" s="260" t="s">
        <v>746</v>
      </c>
      <c r="F12" s="813" t="s">
        <v>1853</v>
      </c>
      <c r="G12" s="259" t="s">
        <v>1081</v>
      </c>
      <c r="H12" s="260" t="s">
        <v>746</v>
      </c>
      <c r="I12" s="813" t="s">
        <v>1853</v>
      </c>
      <c r="J12" s="814" t="s">
        <v>1081</v>
      </c>
      <c r="K12" s="850" t="s">
        <v>687</v>
      </c>
      <c r="L12" s="849" t="s">
        <v>1192</v>
      </c>
      <c r="M12" s="848" t="s">
        <v>1191</v>
      </c>
    </row>
    <row r="13" spans="1:15" x14ac:dyDescent="0.2">
      <c r="A13" s="258" t="s">
        <v>760</v>
      </c>
      <c r="B13" s="257">
        <v>10</v>
      </c>
      <c r="C13" s="256">
        <v>1</v>
      </c>
      <c r="D13" s="255">
        <v>9</v>
      </c>
      <c r="E13" s="257">
        <v>10</v>
      </c>
      <c r="F13" s="256">
        <v>1</v>
      </c>
      <c r="G13" s="255">
        <v>9</v>
      </c>
      <c r="H13" s="257">
        <v>11</v>
      </c>
      <c r="I13" s="256">
        <v>1</v>
      </c>
      <c r="J13" s="255">
        <v>10</v>
      </c>
      <c r="K13" s="847">
        <v>194</v>
      </c>
      <c r="L13" s="846">
        <v>183.5</v>
      </c>
      <c r="M13" s="845">
        <v>47.43</v>
      </c>
      <c r="N13" s="241" t="s">
        <v>2708</v>
      </c>
      <c r="O13" s="241" t="s">
        <v>2708</v>
      </c>
    </row>
    <row r="14" spans="1:15" x14ac:dyDescent="0.2">
      <c r="A14" s="844" t="s">
        <v>759</v>
      </c>
      <c r="B14" s="249">
        <v>10</v>
      </c>
      <c r="C14" s="843">
        <v>0</v>
      </c>
      <c r="D14" s="842">
        <v>10</v>
      </c>
      <c r="E14" s="249">
        <v>10</v>
      </c>
      <c r="F14" s="843">
        <v>0</v>
      </c>
      <c r="G14" s="842">
        <v>10</v>
      </c>
      <c r="H14" s="249">
        <v>10</v>
      </c>
      <c r="I14" s="843">
        <v>0</v>
      </c>
      <c r="J14" s="842">
        <v>10</v>
      </c>
      <c r="K14" s="249">
        <v>92</v>
      </c>
      <c r="L14" s="841">
        <v>71.58</v>
      </c>
      <c r="M14" s="840">
        <v>48.12</v>
      </c>
      <c r="N14" s="241" t="s">
        <v>2708</v>
      </c>
      <c r="O14" s="241" t="s">
        <v>2708</v>
      </c>
    </row>
    <row r="15" spans="1:15" x14ac:dyDescent="0.2">
      <c r="A15" s="844" t="s">
        <v>758</v>
      </c>
      <c r="B15" s="249">
        <v>2</v>
      </c>
      <c r="C15" s="843">
        <v>1</v>
      </c>
      <c r="D15" s="842">
        <v>1</v>
      </c>
      <c r="E15" s="249">
        <v>2</v>
      </c>
      <c r="F15" s="843">
        <v>1</v>
      </c>
      <c r="G15" s="842">
        <v>1</v>
      </c>
      <c r="H15" s="249">
        <v>2</v>
      </c>
      <c r="I15" s="843">
        <v>1</v>
      </c>
      <c r="J15" s="842">
        <v>1</v>
      </c>
      <c r="K15" s="249">
        <v>21</v>
      </c>
      <c r="L15" s="841">
        <v>19.5</v>
      </c>
      <c r="M15" s="840">
        <v>50.36</v>
      </c>
      <c r="N15" s="241" t="s">
        <v>2708</v>
      </c>
      <c r="O15" s="241" t="s">
        <v>2708</v>
      </c>
    </row>
    <row r="16" spans="1:15" x14ac:dyDescent="0.2">
      <c r="A16" s="844" t="s">
        <v>757</v>
      </c>
      <c r="B16" s="249">
        <v>2</v>
      </c>
      <c r="C16" s="843">
        <v>0</v>
      </c>
      <c r="D16" s="842">
        <v>2</v>
      </c>
      <c r="E16" s="249">
        <v>2</v>
      </c>
      <c r="F16" s="843">
        <v>0</v>
      </c>
      <c r="G16" s="842">
        <v>2</v>
      </c>
      <c r="H16" s="249">
        <v>2</v>
      </c>
      <c r="I16" s="843">
        <v>0</v>
      </c>
      <c r="J16" s="842">
        <v>2</v>
      </c>
      <c r="K16" s="249">
        <v>56</v>
      </c>
      <c r="L16" s="841">
        <v>52.1</v>
      </c>
      <c r="M16" s="840">
        <v>48.46</v>
      </c>
      <c r="N16" s="241" t="s">
        <v>2708</v>
      </c>
      <c r="O16" s="241" t="s">
        <v>2708</v>
      </c>
    </row>
    <row r="17" spans="1:15" x14ac:dyDescent="0.2">
      <c r="A17" s="844" t="s">
        <v>756</v>
      </c>
      <c r="B17" s="249">
        <v>2</v>
      </c>
      <c r="C17" s="843">
        <v>0</v>
      </c>
      <c r="D17" s="842">
        <v>2</v>
      </c>
      <c r="E17" s="249">
        <v>3</v>
      </c>
      <c r="F17" s="843">
        <v>0</v>
      </c>
      <c r="G17" s="842">
        <v>3</v>
      </c>
      <c r="H17" s="249">
        <v>4</v>
      </c>
      <c r="I17" s="843">
        <v>0</v>
      </c>
      <c r="J17" s="842">
        <v>4</v>
      </c>
      <c r="K17" s="249">
        <v>24</v>
      </c>
      <c r="L17" s="841">
        <v>21.5</v>
      </c>
      <c r="M17" s="840">
        <v>47.2</v>
      </c>
      <c r="N17" s="241" t="s">
        <v>2708</v>
      </c>
      <c r="O17" s="241" t="s">
        <v>2708</v>
      </c>
    </row>
    <row r="18" spans="1:15" x14ac:dyDescent="0.2">
      <c r="A18" s="844" t="s">
        <v>755</v>
      </c>
      <c r="B18" s="249">
        <v>1</v>
      </c>
      <c r="C18" s="843">
        <v>0</v>
      </c>
      <c r="D18" s="842">
        <v>1</v>
      </c>
      <c r="E18" s="249">
        <v>3</v>
      </c>
      <c r="F18" s="843">
        <v>0</v>
      </c>
      <c r="G18" s="842">
        <v>3</v>
      </c>
      <c r="H18" s="249">
        <v>4</v>
      </c>
      <c r="I18" s="843">
        <v>0</v>
      </c>
      <c r="J18" s="842">
        <v>4</v>
      </c>
      <c r="K18" s="249">
        <v>71</v>
      </c>
      <c r="L18" s="841">
        <v>63.3</v>
      </c>
      <c r="M18" s="840">
        <v>49.03</v>
      </c>
      <c r="N18" s="241" t="s">
        <v>2708</v>
      </c>
      <c r="O18" s="241" t="s">
        <v>2708</v>
      </c>
    </row>
    <row r="19" spans="1:15" x14ac:dyDescent="0.2">
      <c r="A19" s="844" t="s">
        <v>754</v>
      </c>
      <c r="B19" s="249">
        <v>2</v>
      </c>
      <c r="C19" s="843">
        <v>0</v>
      </c>
      <c r="D19" s="842">
        <v>2</v>
      </c>
      <c r="E19" s="249">
        <v>2</v>
      </c>
      <c r="F19" s="843">
        <v>0</v>
      </c>
      <c r="G19" s="842">
        <v>2</v>
      </c>
      <c r="H19" s="249">
        <v>2</v>
      </c>
      <c r="I19" s="843">
        <v>0</v>
      </c>
      <c r="J19" s="842">
        <v>2</v>
      </c>
      <c r="K19" s="249">
        <v>28</v>
      </c>
      <c r="L19" s="841">
        <v>24.35</v>
      </c>
      <c r="M19" s="840">
        <v>46.04</v>
      </c>
      <c r="N19" s="241" t="s">
        <v>2708</v>
      </c>
      <c r="O19" s="241" t="s">
        <v>2708</v>
      </c>
    </row>
    <row r="20" spans="1:15" x14ac:dyDescent="0.2">
      <c r="A20" s="844" t="s">
        <v>753</v>
      </c>
      <c r="B20" s="249">
        <v>4</v>
      </c>
      <c r="C20" s="843">
        <v>0</v>
      </c>
      <c r="D20" s="842">
        <v>4</v>
      </c>
      <c r="E20" s="249">
        <v>4</v>
      </c>
      <c r="F20" s="843">
        <v>0</v>
      </c>
      <c r="G20" s="842">
        <v>4</v>
      </c>
      <c r="H20" s="249">
        <v>6</v>
      </c>
      <c r="I20" s="843">
        <v>0</v>
      </c>
      <c r="J20" s="842">
        <v>6</v>
      </c>
      <c r="K20" s="249">
        <v>73</v>
      </c>
      <c r="L20" s="841">
        <v>55.86</v>
      </c>
      <c r="M20" s="840">
        <v>44.62</v>
      </c>
      <c r="N20" s="241" t="s">
        <v>2708</v>
      </c>
      <c r="O20" s="241" t="s">
        <v>2708</v>
      </c>
    </row>
    <row r="21" spans="1:15" x14ac:dyDescent="0.2">
      <c r="A21" s="844" t="s">
        <v>752</v>
      </c>
      <c r="B21" s="249">
        <v>4</v>
      </c>
      <c r="C21" s="843">
        <v>0</v>
      </c>
      <c r="D21" s="842">
        <v>4</v>
      </c>
      <c r="E21" s="249">
        <v>4</v>
      </c>
      <c r="F21" s="843">
        <v>0</v>
      </c>
      <c r="G21" s="842">
        <v>4</v>
      </c>
      <c r="H21" s="249">
        <v>4</v>
      </c>
      <c r="I21" s="843">
        <v>0</v>
      </c>
      <c r="J21" s="842">
        <v>4</v>
      </c>
      <c r="K21" s="249">
        <v>50</v>
      </c>
      <c r="L21" s="841">
        <v>41.18</v>
      </c>
      <c r="M21" s="840">
        <v>45.86</v>
      </c>
      <c r="N21" s="241" t="s">
        <v>2708</v>
      </c>
      <c r="O21" s="241" t="s">
        <v>2708</v>
      </c>
    </row>
    <row r="22" spans="1:15" x14ac:dyDescent="0.2">
      <c r="A22" s="844" t="s">
        <v>751</v>
      </c>
      <c r="B22" s="249">
        <v>3</v>
      </c>
      <c r="C22" s="843">
        <v>0</v>
      </c>
      <c r="D22" s="842">
        <v>3</v>
      </c>
      <c r="E22" s="249">
        <v>3</v>
      </c>
      <c r="F22" s="843">
        <v>0</v>
      </c>
      <c r="G22" s="842">
        <v>3</v>
      </c>
      <c r="H22" s="249">
        <v>3</v>
      </c>
      <c r="I22" s="843">
        <v>0</v>
      </c>
      <c r="J22" s="842">
        <v>3</v>
      </c>
      <c r="K22" s="249">
        <v>38</v>
      </c>
      <c r="L22" s="841">
        <v>22.34</v>
      </c>
      <c r="M22" s="840">
        <v>46.23</v>
      </c>
      <c r="N22" s="241" t="s">
        <v>2708</v>
      </c>
      <c r="O22" s="241" t="s">
        <v>2708</v>
      </c>
    </row>
    <row r="23" spans="1:15" x14ac:dyDescent="0.2">
      <c r="A23" s="844" t="s">
        <v>750</v>
      </c>
      <c r="B23" s="249">
        <v>6</v>
      </c>
      <c r="C23" s="843">
        <v>0</v>
      </c>
      <c r="D23" s="842">
        <v>6</v>
      </c>
      <c r="E23" s="249">
        <v>6</v>
      </c>
      <c r="F23" s="843">
        <v>0</v>
      </c>
      <c r="G23" s="842">
        <v>6</v>
      </c>
      <c r="H23" s="249">
        <v>7</v>
      </c>
      <c r="I23" s="843">
        <v>0</v>
      </c>
      <c r="J23" s="842">
        <v>7</v>
      </c>
      <c r="K23" s="249">
        <v>100</v>
      </c>
      <c r="L23" s="841">
        <v>62.65</v>
      </c>
      <c r="M23" s="840">
        <v>45.59</v>
      </c>
      <c r="N23" s="241" t="s">
        <v>2708</v>
      </c>
      <c r="O23" s="241" t="s">
        <v>2708</v>
      </c>
    </row>
    <row r="24" spans="1:15" x14ac:dyDescent="0.2">
      <c r="A24" s="844" t="s">
        <v>749</v>
      </c>
      <c r="B24" s="249">
        <v>3</v>
      </c>
      <c r="C24" s="843">
        <v>0</v>
      </c>
      <c r="D24" s="842">
        <v>3</v>
      </c>
      <c r="E24" s="249">
        <v>3</v>
      </c>
      <c r="F24" s="843">
        <v>0</v>
      </c>
      <c r="G24" s="842">
        <v>3</v>
      </c>
      <c r="H24" s="249">
        <v>3</v>
      </c>
      <c r="I24" s="843">
        <v>0</v>
      </c>
      <c r="J24" s="842">
        <v>3</v>
      </c>
      <c r="K24" s="249">
        <v>39</v>
      </c>
      <c r="L24" s="841">
        <v>26.88</v>
      </c>
      <c r="M24" s="840">
        <v>43.54</v>
      </c>
      <c r="N24" s="241" t="s">
        <v>2708</v>
      </c>
      <c r="O24" s="241" t="s">
        <v>2708</v>
      </c>
    </row>
    <row r="25" spans="1:15" x14ac:dyDescent="0.2">
      <c r="A25" s="844" t="s">
        <v>748</v>
      </c>
      <c r="B25" s="249">
        <v>6</v>
      </c>
      <c r="C25" s="843">
        <v>0</v>
      </c>
      <c r="D25" s="842">
        <v>6</v>
      </c>
      <c r="E25" s="249">
        <v>6</v>
      </c>
      <c r="F25" s="843">
        <v>0</v>
      </c>
      <c r="G25" s="842">
        <v>6</v>
      </c>
      <c r="H25" s="249">
        <v>7</v>
      </c>
      <c r="I25" s="843">
        <v>0</v>
      </c>
      <c r="J25" s="842">
        <v>7</v>
      </c>
      <c r="K25" s="249">
        <v>65</v>
      </c>
      <c r="L25" s="841">
        <v>53.23</v>
      </c>
      <c r="M25" s="840">
        <v>47.19</v>
      </c>
      <c r="N25" s="241" t="s">
        <v>2708</v>
      </c>
      <c r="O25" s="241" t="s">
        <v>2708</v>
      </c>
    </row>
    <row r="26" spans="1:15" ht="13.5" thickBot="1" x14ac:dyDescent="0.25">
      <c r="A26" s="839" t="s">
        <v>747</v>
      </c>
      <c r="B26" s="836">
        <v>4</v>
      </c>
      <c r="C26" s="838">
        <v>0</v>
      </c>
      <c r="D26" s="837">
        <v>4</v>
      </c>
      <c r="E26" s="836">
        <v>4</v>
      </c>
      <c r="F26" s="838">
        <v>0</v>
      </c>
      <c r="G26" s="837">
        <v>4</v>
      </c>
      <c r="H26" s="836">
        <v>4</v>
      </c>
      <c r="I26" s="838">
        <v>0</v>
      </c>
      <c r="J26" s="837">
        <v>4</v>
      </c>
      <c r="K26" s="836">
        <v>67</v>
      </c>
      <c r="L26" s="835">
        <v>47.55</v>
      </c>
      <c r="M26" s="834">
        <v>44.83</v>
      </c>
      <c r="N26" s="241" t="s">
        <v>2708</v>
      </c>
      <c r="O26" s="241" t="s">
        <v>2708</v>
      </c>
    </row>
    <row r="27" spans="1:15" ht="13.5" thickBot="1" x14ac:dyDescent="0.25">
      <c r="A27" s="245" t="s">
        <v>746</v>
      </c>
      <c r="B27" s="243">
        <v>59</v>
      </c>
      <c r="C27" s="833">
        <v>2</v>
      </c>
      <c r="D27" s="244">
        <v>57</v>
      </c>
      <c r="E27" s="243">
        <v>62</v>
      </c>
      <c r="F27" s="833">
        <v>2</v>
      </c>
      <c r="G27" s="244">
        <v>60</v>
      </c>
      <c r="H27" s="243">
        <v>69</v>
      </c>
      <c r="I27" s="833">
        <v>2</v>
      </c>
      <c r="J27" s="244">
        <v>67</v>
      </c>
      <c r="K27" s="243">
        <v>917</v>
      </c>
      <c r="L27" s="832">
        <v>745.52</v>
      </c>
      <c r="M27" s="242">
        <v>46.92</v>
      </c>
      <c r="N27" s="241" t="s">
        <v>2708</v>
      </c>
      <c r="O27" s="241" t="s">
        <v>2708</v>
      </c>
    </row>
    <row r="29" spans="1:15" s="262" customFormat="1" ht="13.5" thickBot="1" x14ac:dyDescent="0.25">
      <c r="A29" s="261" t="s">
        <v>1271</v>
      </c>
      <c r="B29" s="261"/>
      <c r="C29" s="241"/>
      <c r="D29" s="241"/>
      <c r="E29" s="241"/>
      <c r="F29" s="241"/>
      <c r="G29" s="241"/>
      <c r="H29" s="241"/>
      <c r="I29" s="241"/>
      <c r="J29" s="241"/>
      <c r="K29" s="241"/>
      <c r="L29" s="265"/>
      <c r="M29" s="241"/>
    </row>
    <row r="30" spans="1:15" x14ac:dyDescent="0.2">
      <c r="A30" s="1243" t="s">
        <v>764</v>
      </c>
      <c r="B30" s="1245" t="s">
        <v>1188</v>
      </c>
      <c r="C30" s="1246"/>
      <c r="D30" s="1247"/>
      <c r="E30" s="1245" t="s">
        <v>1187</v>
      </c>
      <c r="F30" s="1246"/>
      <c r="G30" s="1247"/>
      <c r="H30" s="1245" t="s">
        <v>1186</v>
      </c>
      <c r="I30" s="1246"/>
      <c r="J30" s="1247"/>
      <c r="K30" s="1245" t="s">
        <v>1255</v>
      </c>
      <c r="L30" s="1246"/>
      <c r="M30" s="1247"/>
    </row>
    <row r="31" spans="1:15" ht="26.25" thickBot="1" x14ac:dyDescent="0.25">
      <c r="A31" s="1244"/>
      <c r="B31" s="260" t="s">
        <v>746</v>
      </c>
      <c r="C31" s="813" t="s">
        <v>1853</v>
      </c>
      <c r="D31" s="259" t="s">
        <v>1081</v>
      </c>
      <c r="E31" s="260" t="s">
        <v>746</v>
      </c>
      <c r="F31" s="813" t="s">
        <v>1853</v>
      </c>
      <c r="G31" s="259" t="s">
        <v>1081</v>
      </c>
      <c r="H31" s="260" t="s">
        <v>746</v>
      </c>
      <c r="I31" s="813" t="s">
        <v>1853</v>
      </c>
      <c r="J31" s="259" t="s">
        <v>1081</v>
      </c>
      <c r="K31" s="850" t="s">
        <v>687</v>
      </c>
      <c r="L31" s="849" t="s">
        <v>1192</v>
      </c>
      <c r="M31" s="848" t="s">
        <v>1191</v>
      </c>
    </row>
    <row r="32" spans="1:15" x14ac:dyDescent="0.2">
      <c r="A32" s="258" t="s">
        <v>760</v>
      </c>
      <c r="B32" s="257">
        <v>30</v>
      </c>
      <c r="C32" s="256">
        <v>19</v>
      </c>
      <c r="D32" s="255">
        <v>11</v>
      </c>
      <c r="E32" s="257">
        <v>30</v>
      </c>
      <c r="F32" s="256">
        <v>19</v>
      </c>
      <c r="G32" s="255">
        <v>11</v>
      </c>
      <c r="H32" s="257">
        <v>61</v>
      </c>
      <c r="I32" s="256">
        <v>45</v>
      </c>
      <c r="J32" s="255">
        <v>16</v>
      </c>
      <c r="K32" s="847">
        <v>675</v>
      </c>
      <c r="L32" s="846">
        <v>528.92999999999995</v>
      </c>
      <c r="M32" s="845">
        <v>47.64</v>
      </c>
      <c r="N32" s="241" t="s">
        <v>2708</v>
      </c>
      <c r="O32" s="241" t="s">
        <v>2708</v>
      </c>
    </row>
    <row r="33" spans="1:15" x14ac:dyDescent="0.2">
      <c r="A33" s="844" t="s">
        <v>759</v>
      </c>
      <c r="B33" s="249">
        <v>22</v>
      </c>
      <c r="C33" s="843">
        <v>4</v>
      </c>
      <c r="D33" s="842">
        <v>18</v>
      </c>
      <c r="E33" s="249">
        <v>22</v>
      </c>
      <c r="F33" s="843">
        <v>4</v>
      </c>
      <c r="G33" s="842">
        <v>18</v>
      </c>
      <c r="H33" s="249">
        <v>26</v>
      </c>
      <c r="I33" s="843">
        <v>4</v>
      </c>
      <c r="J33" s="842">
        <v>22</v>
      </c>
      <c r="K33" s="249">
        <v>260</v>
      </c>
      <c r="L33" s="841">
        <v>231.17</v>
      </c>
      <c r="M33" s="840">
        <v>48.68</v>
      </c>
      <c r="N33" s="241" t="s">
        <v>2708</v>
      </c>
      <c r="O33" s="241" t="s">
        <v>2708</v>
      </c>
    </row>
    <row r="34" spans="1:15" x14ac:dyDescent="0.2">
      <c r="A34" s="844" t="s">
        <v>758</v>
      </c>
      <c r="B34" s="249">
        <v>15</v>
      </c>
      <c r="C34" s="843">
        <v>8</v>
      </c>
      <c r="D34" s="842">
        <v>7</v>
      </c>
      <c r="E34" s="249">
        <v>15</v>
      </c>
      <c r="F34" s="843">
        <v>8</v>
      </c>
      <c r="G34" s="842">
        <v>7</v>
      </c>
      <c r="H34" s="249">
        <v>16</v>
      </c>
      <c r="I34" s="843">
        <v>9</v>
      </c>
      <c r="J34" s="842">
        <v>7</v>
      </c>
      <c r="K34" s="249">
        <v>157</v>
      </c>
      <c r="L34" s="841">
        <v>147.63999999999999</v>
      </c>
      <c r="M34" s="840">
        <v>48.31</v>
      </c>
      <c r="N34" s="241" t="s">
        <v>2708</v>
      </c>
      <c r="O34" s="241" t="s">
        <v>2708</v>
      </c>
    </row>
    <row r="35" spans="1:15" x14ac:dyDescent="0.2">
      <c r="A35" s="844" t="s">
        <v>757</v>
      </c>
      <c r="B35" s="249">
        <v>14</v>
      </c>
      <c r="C35" s="843">
        <v>4</v>
      </c>
      <c r="D35" s="842">
        <v>10</v>
      </c>
      <c r="E35" s="249">
        <v>14</v>
      </c>
      <c r="F35" s="843">
        <v>4</v>
      </c>
      <c r="G35" s="842">
        <v>10</v>
      </c>
      <c r="H35" s="249">
        <v>15</v>
      </c>
      <c r="I35" s="843">
        <v>4</v>
      </c>
      <c r="J35" s="842">
        <v>11</v>
      </c>
      <c r="K35" s="249">
        <v>188</v>
      </c>
      <c r="L35" s="841">
        <v>164.98</v>
      </c>
      <c r="M35" s="840">
        <v>47.62</v>
      </c>
      <c r="N35" s="241" t="s">
        <v>2708</v>
      </c>
      <c r="O35" s="241" t="s">
        <v>2708</v>
      </c>
    </row>
    <row r="36" spans="1:15" x14ac:dyDescent="0.2">
      <c r="A36" s="844" t="s">
        <v>756</v>
      </c>
      <c r="B36" s="249">
        <v>7</v>
      </c>
      <c r="C36" s="843">
        <v>3</v>
      </c>
      <c r="D36" s="842">
        <v>4</v>
      </c>
      <c r="E36" s="249">
        <v>8</v>
      </c>
      <c r="F36" s="843">
        <v>3</v>
      </c>
      <c r="G36" s="842">
        <v>5</v>
      </c>
      <c r="H36" s="249">
        <v>10</v>
      </c>
      <c r="I36" s="843">
        <v>5</v>
      </c>
      <c r="J36" s="842">
        <v>5</v>
      </c>
      <c r="K36" s="249">
        <v>81</v>
      </c>
      <c r="L36" s="841">
        <v>74.599999999999994</v>
      </c>
      <c r="M36" s="840">
        <v>48.93</v>
      </c>
      <c r="N36" s="241" t="s">
        <v>2708</v>
      </c>
      <c r="O36" s="241" t="s">
        <v>2708</v>
      </c>
    </row>
    <row r="37" spans="1:15" x14ac:dyDescent="0.2">
      <c r="A37" s="844" t="s">
        <v>755</v>
      </c>
      <c r="B37" s="249">
        <v>11</v>
      </c>
      <c r="C37" s="843">
        <v>5</v>
      </c>
      <c r="D37" s="842">
        <v>6</v>
      </c>
      <c r="E37" s="249">
        <v>15</v>
      </c>
      <c r="F37" s="843">
        <v>5</v>
      </c>
      <c r="G37" s="842">
        <v>10</v>
      </c>
      <c r="H37" s="249">
        <v>18</v>
      </c>
      <c r="I37" s="843">
        <v>8</v>
      </c>
      <c r="J37" s="842">
        <v>10</v>
      </c>
      <c r="K37" s="249">
        <v>243</v>
      </c>
      <c r="L37" s="841">
        <v>208.7</v>
      </c>
      <c r="M37" s="840">
        <v>47.56</v>
      </c>
      <c r="N37" s="241" t="s">
        <v>2708</v>
      </c>
      <c r="O37" s="241" t="s">
        <v>2708</v>
      </c>
    </row>
    <row r="38" spans="1:15" x14ac:dyDescent="0.2">
      <c r="A38" s="844" t="s">
        <v>754</v>
      </c>
      <c r="B38" s="249">
        <v>11</v>
      </c>
      <c r="C38" s="843">
        <v>3</v>
      </c>
      <c r="D38" s="842">
        <v>8</v>
      </c>
      <c r="E38" s="249">
        <v>11</v>
      </c>
      <c r="F38" s="843">
        <v>3</v>
      </c>
      <c r="G38" s="842">
        <v>8</v>
      </c>
      <c r="H38" s="249">
        <v>13</v>
      </c>
      <c r="I38" s="843">
        <v>4</v>
      </c>
      <c r="J38" s="842">
        <v>9</v>
      </c>
      <c r="K38" s="249">
        <v>147</v>
      </c>
      <c r="L38" s="841">
        <v>131.37</v>
      </c>
      <c r="M38" s="840">
        <v>48.27</v>
      </c>
      <c r="N38" s="241" t="s">
        <v>2708</v>
      </c>
      <c r="O38" s="241" t="s">
        <v>2708</v>
      </c>
    </row>
    <row r="39" spans="1:15" x14ac:dyDescent="0.2">
      <c r="A39" s="844" t="s">
        <v>753</v>
      </c>
      <c r="B39" s="249">
        <v>10</v>
      </c>
      <c r="C39" s="843">
        <v>3</v>
      </c>
      <c r="D39" s="842">
        <v>7</v>
      </c>
      <c r="E39" s="249">
        <v>10</v>
      </c>
      <c r="F39" s="843">
        <v>3</v>
      </c>
      <c r="G39" s="842">
        <v>7</v>
      </c>
      <c r="H39" s="249">
        <v>15</v>
      </c>
      <c r="I39" s="843">
        <v>3</v>
      </c>
      <c r="J39" s="842">
        <v>12</v>
      </c>
      <c r="K39" s="249">
        <v>198</v>
      </c>
      <c r="L39" s="841">
        <v>175.55</v>
      </c>
      <c r="M39" s="840">
        <v>44.87</v>
      </c>
      <c r="N39" s="241" t="s">
        <v>2708</v>
      </c>
      <c r="O39" s="241" t="s">
        <v>2708</v>
      </c>
    </row>
    <row r="40" spans="1:15" x14ac:dyDescent="0.2">
      <c r="A40" s="844" t="s">
        <v>752</v>
      </c>
      <c r="B40" s="249">
        <v>13</v>
      </c>
      <c r="C40" s="843">
        <v>5</v>
      </c>
      <c r="D40" s="842">
        <v>8</v>
      </c>
      <c r="E40" s="249">
        <v>13</v>
      </c>
      <c r="F40" s="843">
        <v>5</v>
      </c>
      <c r="G40" s="842">
        <v>8</v>
      </c>
      <c r="H40" s="249">
        <v>20</v>
      </c>
      <c r="I40" s="843">
        <v>11</v>
      </c>
      <c r="J40" s="842">
        <v>9</v>
      </c>
      <c r="K40" s="249">
        <v>180</v>
      </c>
      <c r="L40" s="841">
        <v>150.27000000000001</v>
      </c>
      <c r="M40" s="840">
        <v>47.67</v>
      </c>
      <c r="N40" s="241" t="s">
        <v>2708</v>
      </c>
      <c r="O40" s="241" t="s">
        <v>2708</v>
      </c>
    </row>
    <row r="41" spans="1:15" x14ac:dyDescent="0.2">
      <c r="A41" s="844" t="s">
        <v>751</v>
      </c>
      <c r="B41" s="249">
        <v>10</v>
      </c>
      <c r="C41" s="843">
        <v>5</v>
      </c>
      <c r="D41" s="842">
        <v>5</v>
      </c>
      <c r="E41" s="249">
        <v>10</v>
      </c>
      <c r="F41" s="843">
        <v>5</v>
      </c>
      <c r="G41" s="842">
        <v>5</v>
      </c>
      <c r="H41" s="249">
        <v>10</v>
      </c>
      <c r="I41" s="843">
        <v>5</v>
      </c>
      <c r="J41" s="842">
        <v>5</v>
      </c>
      <c r="K41" s="249">
        <v>87</v>
      </c>
      <c r="L41" s="841">
        <v>80.23</v>
      </c>
      <c r="M41" s="840">
        <v>46.93</v>
      </c>
      <c r="N41" s="241" t="s">
        <v>2708</v>
      </c>
      <c r="O41" s="241" t="s">
        <v>2708</v>
      </c>
    </row>
    <row r="42" spans="1:15" x14ac:dyDescent="0.2">
      <c r="A42" s="844" t="s">
        <v>750</v>
      </c>
      <c r="B42" s="249">
        <v>29</v>
      </c>
      <c r="C42" s="843">
        <v>11</v>
      </c>
      <c r="D42" s="842">
        <v>18</v>
      </c>
      <c r="E42" s="249">
        <v>29</v>
      </c>
      <c r="F42" s="843">
        <v>11</v>
      </c>
      <c r="G42" s="842">
        <v>18</v>
      </c>
      <c r="H42" s="249">
        <v>33</v>
      </c>
      <c r="I42" s="843">
        <v>13</v>
      </c>
      <c r="J42" s="842">
        <v>20</v>
      </c>
      <c r="K42" s="249">
        <v>379</v>
      </c>
      <c r="L42" s="841">
        <v>335.75</v>
      </c>
      <c r="M42" s="840">
        <v>47.69</v>
      </c>
      <c r="N42" s="241" t="s">
        <v>2708</v>
      </c>
      <c r="O42" s="241" t="s">
        <v>2708</v>
      </c>
    </row>
    <row r="43" spans="1:15" x14ac:dyDescent="0.2">
      <c r="A43" s="844" t="s">
        <v>749</v>
      </c>
      <c r="B43" s="249">
        <v>13</v>
      </c>
      <c r="C43" s="843">
        <v>5</v>
      </c>
      <c r="D43" s="842">
        <v>8</v>
      </c>
      <c r="E43" s="249">
        <v>13</v>
      </c>
      <c r="F43" s="843">
        <v>5</v>
      </c>
      <c r="G43" s="842">
        <v>8</v>
      </c>
      <c r="H43" s="249">
        <v>17</v>
      </c>
      <c r="I43" s="843">
        <v>7</v>
      </c>
      <c r="J43" s="842">
        <v>10</v>
      </c>
      <c r="K43" s="249">
        <v>205</v>
      </c>
      <c r="L43" s="841">
        <v>188.93</v>
      </c>
      <c r="M43" s="840">
        <v>45.13</v>
      </c>
      <c r="N43" s="241" t="s">
        <v>2708</v>
      </c>
      <c r="O43" s="241" t="s">
        <v>2708</v>
      </c>
    </row>
    <row r="44" spans="1:15" x14ac:dyDescent="0.2">
      <c r="A44" s="844" t="s">
        <v>748</v>
      </c>
      <c r="B44" s="249">
        <v>24</v>
      </c>
      <c r="C44" s="843">
        <v>7</v>
      </c>
      <c r="D44" s="842">
        <v>17</v>
      </c>
      <c r="E44" s="249">
        <v>24</v>
      </c>
      <c r="F44" s="843">
        <v>7</v>
      </c>
      <c r="G44" s="842">
        <v>17</v>
      </c>
      <c r="H44" s="249">
        <v>28</v>
      </c>
      <c r="I44" s="843">
        <v>10</v>
      </c>
      <c r="J44" s="842">
        <v>18</v>
      </c>
      <c r="K44" s="249">
        <v>317</v>
      </c>
      <c r="L44" s="841">
        <v>289.79000000000002</v>
      </c>
      <c r="M44" s="840">
        <v>46.79</v>
      </c>
      <c r="N44" s="241" t="s">
        <v>2708</v>
      </c>
      <c r="O44" s="241" t="s">
        <v>2708</v>
      </c>
    </row>
    <row r="45" spans="1:15" ht="13.5" thickBot="1" x14ac:dyDescent="0.25">
      <c r="A45" s="839" t="s">
        <v>747</v>
      </c>
      <c r="B45" s="836">
        <v>10</v>
      </c>
      <c r="C45" s="838">
        <v>4</v>
      </c>
      <c r="D45" s="837">
        <v>6</v>
      </c>
      <c r="E45" s="836">
        <v>10</v>
      </c>
      <c r="F45" s="838">
        <v>4</v>
      </c>
      <c r="G45" s="837">
        <v>6</v>
      </c>
      <c r="H45" s="836">
        <v>13</v>
      </c>
      <c r="I45" s="838">
        <v>7</v>
      </c>
      <c r="J45" s="837">
        <v>6</v>
      </c>
      <c r="K45" s="836">
        <v>155</v>
      </c>
      <c r="L45" s="835">
        <v>142.6</v>
      </c>
      <c r="M45" s="834">
        <v>46.13</v>
      </c>
      <c r="N45" s="241" t="s">
        <v>2708</v>
      </c>
      <c r="O45" s="241" t="s">
        <v>2708</v>
      </c>
    </row>
    <row r="46" spans="1:15" ht="13.5" thickBot="1" x14ac:dyDescent="0.25">
      <c r="A46" s="245" t="s">
        <v>746</v>
      </c>
      <c r="B46" s="243">
        <v>218</v>
      </c>
      <c r="C46" s="833">
        <v>85</v>
      </c>
      <c r="D46" s="244">
        <v>133</v>
      </c>
      <c r="E46" s="243">
        <v>224</v>
      </c>
      <c r="F46" s="833">
        <v>86</v>
      </c>
      <c r="G46" s="244">
        <v>138</v>
      </c>
      <c r="H46" s="243">
        <v>295</v>
      </c>
      <c r="I46" s="833">
        <v>135</v>
      </c>
      <c r="J46" s="244">
        <v>160</v>
      </c>
      <c r="K46" s="243">
        <v>3191</v>
      </c>
      <c r="L46" s="851">
        <v>2850.51</v>
      </c>
      <c r="M46" s="242">
        <v>47.3</v>
      </c>
      <c r="N46" s="241" t="s">
        <v>2708</v>
      </c>
      <c r="O46" s="241" t="s">
        <v>2708</v>
      </c>
    </row>
    <row r="48" spans="1:15" ht="13.5" thickBot="1" x14ac:dyDescent="0.25">
      <c r="A48" s="261" t="s">
        <v>1270</v>
      </c>
      <c r="B48" s="261"/>
      <c r="N48" s="262"/>
      <c r="O48" s="262"/>
    </row>
    <row r="49" spans="1:15" x14ac:dyDescent="0.2">
      <c r="A49" s="1243" t="s">
        <v>764</v>
      </c>
      <c r="B49" s="1245" t="s">
        <v>1188</v>
      </c>
      <c r="C49" s="1246"/>
      <c r="D49" s="1247"/>
      <c r="E49" s="1245" t="s">
        <v>1187</v>
      </c>
      <c r="F49" s="1246"/>
      <c r="G49" s="1247"/>
      <c r="H49" s="1245" t="s">
        <v>1186</v>
      </c>
      <c r="I49" s="1246"/>
      <c r="J49" s="1247"/>
      <c r="K49" s="1248" t="s">
        <v>1255</v>
      </c>
      <c r="L49" s="1249"/>
      <c r="M49" s="1250"/>
    </row>
    <row r="50" spans="1:15" ht="26.25" thickBot="1" x14ac:dyDescent="0.25">
      <c r="A50" s="1244"/>
      <c r="B50" s="260" t="s">
        <v>746</v>
      </c>
      <c r="C50" s="813" t="s">
        <v>1853</v>
      </c>
      <c r="D50" s="259" t="s">
        <v>1081</v>
      </c>
      <c r="E50" s="260" t="s">
        <v>746</v>
      </c>
      <c r="F50" s="813" t="s">
        <v>1853</v>
      </c>
      <c r="G50" s="259" t="s">
        <v>1081</v>
      </c>
      <c r="H50" s="260" t="s">
        <v>746</v>
      </c>
      <c r="I50" s="813" t="s">
        <v>1853</v>
      </c>
      <c r="J50" s="259" t="s">
        <v>1081</v>
      </c>
      <c r="K50" s="850" t="s">
        <v>687</v>
      </c>
      <c r="L50" s="849" t="s">
        <v>1192</v>
      </c>
      <c r="M50" s="848" t="s">
        <v>1191</v>
      </c>
    </row>
    <row r="51" spans="1:15" x14ac:dyDescent="0.2">
      <c r="A51" s="258" t="s">
        <v>760</v>
      </c>
      <c r="B51" s="257">
        <v>21</v>
      </c>
      <c r="C51" s="256">
        <v>13</v>
      </c>
      <c r="D51" s="255">
        <v>8</v>
      </c>
      <c r="E51" s="257">
        <v>21</v>
      </c>
      <c r="F51" s="256">
        <v>13</v>
      </c>
      <c r="G51" s="255">
        <v>8</v>
      </c>
      <c r="H51" s="257">
        <v>29</v>
      </c>
      <c r="I51" s="256">
        <v>20</v>
      </c>
      <c r="J51" s="255">
        <v>9</v>
      </c>
      <c r="K51" s="847">
        <v>398</v>
      </c>
      <c r="L51" s="846">
        <v>351.31</v>
      </c>
      <c r="M51" s="845">
        <v>47.96</v>
      </c>
      <c r="N51" s="241" t="s">
        <v>2708</v>
      </c>
      <c r="O51" s="241" t="s">
        <v>2708</v>
      </c>
    </row>
    <row r="52" spans="1:15" x14ac:dyDescent="0.2">
      <c r="A52" s="844" t="s">
        <v>759</v>
      </c>
      <c r="B52" s="249">
        <v>8</v>
      </c>
      <c r="C52" s="843">
        <v>2</v>
      </c>
      <c r="D52" s="842">
        <v>6</v>
      </c>
      <c r="E52" s="249">
        <v>8</v>
      </c>
      <c r="F52" s="843">
        <v>2</v>
      </c>
      <c r="G52" s="842">
        <v>6</v>
      </c>
      <c r="H52" s="249">
        <v>8</v>
      </c>
      <c r="I52" s="843">
        <v>2</v>
      </c>
      <c r="J52" s="842">
        <v>6</v>
      </c>
      <c r="K52" s="249">
        <v>78</v>
      </c>
      <c r="L52" s="841">
        <v>72.8</v>
      </c>
      <c r="M52" s="840">
        <v>47.88</v>
      </c>
      <c r="N52" s="241" t="s">
        <v>2708</v>
      </c>
      <c r="O52" s="241" t="s">
        <v>2708</v>
      </c>
    </row>
    <row r="53" spans="1:15" x14ac:dyDescent="0.2">
      <c r="A53" s="844" t="s">
        <v>758</v>
      </c>
      <c r="B53" s="249">
        <v>7</v>
      </c>
      <c r="C53" s="843">
        <v>1</v>
      </c>
      <c r="D53" s="842">
        <v>6</v>
      </c>
      <c r="E53" s="249">
        <v>7</v>
      </c>
      <c r="F53" s="843">
        <v>1</v>
      </c>
      <c r="G53" s="842">
        <v>6</v>
      </c>
      <c r="H53" s="249">
        <v>7</v>
      </c>
      <c r="I53" s="843">
        <v>1</v>
      </c>
      <c r="J53" s="842">
        <v>6</v>
      </c>
      <c r="K53" s="249">
        <v>79</v>
      </c>
      <c r="L53" s="841">
        <v>71.25</v>
      </c>
      <c r="M53" s="840">
        <v>47.45</v>
      </c>
      <c r="N53" s="241" t="s">
        <v>2708</v>
      </c>
      <c r="O53" s="241" t="s">
        <v>2708</v>
      </c>
    </row>
    <row r="54" spans="1:15" x14ac:dyDescent="0.2">
      <c r="A54" s="844" t="s">
        <v>757</v>
      </c>
      <c r="B54" s="249">
        <v>5</v>
      </c>
      <c r="C54" s="843">
        <v>2</v>
      </c>
      <c r="D54" s="842">
        <v>3</v>
      </c>
      <c r="E54" s="249">
        <v>5</v>
      </c>
      <c r="F54" s="843">
        <v>2</v>
      </c>
      <c r="G54" s="842">
        <v>3</v>
      </c>
      <c r="H54" s="249">
        <v>6</v>
      </c>
      <c r="I54" s="843">
        <v>2</v>
      </c>
      <c r="J54" s="842">
        <v>4</v>
      </c>
      <c r="K54" s="249">
        <v>90</v>
      </c>
      <c r="L54" s="841">
        <v>86.9</v>
      </c>
      <c r="M54" s="840">
        <v>43.12</v>
      </c>
      <c r="N54" s="241" t="s">
        <v>2708</v>
      </c>
      <c r="O54" s="241" t="s">
        <v>2708</v>
      </c>
    </row>
    <row r="55" spans="1:15" x14ac:dyDescent="0.2">
      <c r="A55" s="844" t="s">
        <v>756</v>
      </c>
      <c r="B55" s="249">
        <v>3</v>
      </c>
      <c r="C55" s="843">
        <v>2</v>
      </c>
      <c r="D55" s="842">
        <v>1</v>
      </c>
      <c r="E55" s="249">
        <v>3</v>
      </c>
      <c r="F55" s="843">
        <v>2</v>
      </c>
      <c r="G55" s="842">
        <v>1</v>
      </c>
      <c r="H55" s="249">
        <v>3</v>
      </c>
      <c r="I55" s="843">
        <v>2</v>
      </c>
      <c r="J55" s="842">
        <v>1</v>
      </c>
      <c r="K55" s="249">
        <v>27</v>
      </c>
      <c r="L55" s="841">
        <v>25.77</v>
      </c>
      <c r="M55" s="840">
        <v>43.46</v>
      </c>
      <c r="N55" s="241" t="s">
        <v>2708</v>
      </c>
      <c r="O55" s="241" t="s">
        <v>2708</v>
      </c>
    </row>
    <row r="56" spans="1:15" x14ac:dyDescent="0.2">
      <c r="A56" s="844" t="s">
        <v>755</v>
      </c>
      <c r="B56" s="249">
        <v>6</v>
      </c>
      <c r="C56" s="843">
        <v>4</v>
      </c>
      <c r="D56" s="842">
        <v>2</v>
      </c>
      <c r="E56" s="249">
        <v>7</v>
      </c>
      <c r="F56" s="843">
        <v>4</v>
      </c>
      <c r="G56" s="842">
        <v>3</v>
      </c>
      <c r="H56" s="249">
        <v>13</v>
      </c>
      <c r="I56" s="843">
        <v>10</v>
      </c>
      <c r="J56" s="842">
        <v>3</v>
      </c>
      <c r="K56" s="249">
        <v>119</v>
      </c>
      <c r="L56" s="841">
        <v>109.86</v>
      </c>
      <c r="M56" s="840">
        <v>48.24</v>
      </c>
      <c r="N56" s="241" t="s">
        <v>2708</v>
      </c>
      <c r="O56" s="241" t="s">
        <v>2708</v>
      </c>
    </row>
    <row r="57" spans="1:15" x14ac:dyDescent="0.2">
      <c r="A57" s="844" t="s">
        <v>754</v>
      </c>
      <c r="B57" s="249">
        <v>3</v>
      </c>
      <c r="C57" s="843">
        <v>1</v>
      </c>
      <c r="D57" s="842">
        <v>2</v>
      </c>
      <c r="E57" s="249">
        <v>3</v>
      </c>
      <c r="F57" s="843">
        <v>1</v>
      </c>
      <c r="G57" s="842">
        <v>2</v>
      </c>
      <c r="H57" s="249">
        <v>3</v>
      </c>
      <c r="I57" s="843">
        <v>1</v>
      </c>
      <c r="J57" s="842">
        <v>2</v>
      </c>
      <c r="K57" s="249">
        <v>12</v>
      </c>
      <c r="L57" s="841">
        <v>8.56</v>
      </c>
      <c r="M57" s="840">
        <v>46.08</v>
      </c>
      <c r="N57" s="241" t="s">
        <v>2708</v>
      </c>
      <c r="O57" s="241" t="s">
        <v>2708</v>
      </c>
    </row>
    <row r="58" spans="1:15" x14ac:dyDescent="0.2">
      <c r="A58" s="844" t="s">
        <v>753</v>
      </c>
      <c r="B58" s="249">
        <v>5</v>
      </c>
      <c r="C58" s="843">
        <v>1</v>
      </c>
      <c r="D58" s="842">
        <v>4</v>
      </c>
      <c r="E58" s="249">
        <v>5</v>
      </c>
      <c r="F58" s="843">
        <v>1</v>
      </c>
      <c r="G58" s="842">
        <v>4</v>
      </c>
      <c r="H58" s="249">
        <v>6</v>
      </c>
      <c r="I58" s="843">
        <v>1</v>
      </c>
      <c r="J58" s="842">
        <v>5</v>
      </c>
      <c r="K58" s="249">
        <v>69</v>
      </c>
      <c r="L58" s="841">
        <v>57.6</v>
      </c>
      <c r="M58" s="840">
        <v>46.13</v>
      </c>
      <c r="N58" s="241" t="s">
        <v>2708</v>
      </c>
      <c r="O58" s="241" t="s">
        <v>2708</v>
      </c>
    </row>
    <row r="59" spans="1:15" x14ac:dyDescent="0.2">
      <c r="A59" s="844" t="s">
        <v>752</v>
      </c>
      <c r="B59" s="249">
        <v>6</v>
      </c>
      <c r="C59" s="843">
        <v>1</v>
      </c>
      <c r="D59" s="842">
        <v>5</v>
      </c>
      <c r="E59" s="249">
        <v>6</v>
      </c>
      <c r="F59" s="843">
        <v>1</v>
      </c>
      <c r="G59" s="842">
        <v>5</v>
      </c>
      <c r="H59" s="249">
        <v>6</v>
      </c>
      <c r="I59" s="843">
        <v>1</v>
      </c>
      <c r="J59" s="842">
        <v>5</v>
      </c>
      <c r="K59" s="249">
        <v>81</v>
      </c>
      <c r="L59" s="841">
        <v>68.709999999999994</v>
      </c>
      <c r="M59" s="840">
        <v>45.6</v>
      </c>
      <c r="N59" s="241" t="s">
        <v>2708</v>
      </c>
      <c r="O59" s="241" t="s">
        <v>2708</v>
      </c>
    </row>
    <row r="60" spans="1:15" x14ac:dyDescent="0.2">
      <c r="A60" s="844" t="s">
        <v>751</v>
      </c>
      <c r="B60" s="249">
        <v>6</v>
      </c>
      <c r="C60" s="843">
        <v>1</v>
      </c>
      <c r="D60" s="842">
        <v>5</v>
      </c>
      <c r="E60" s="249">
        <v>6</v>
      </c>
      <c r="F60" s="843">
        <v>1</v>
      </c>
      <c r="G60" s="842">
        <v>5</v>
      </c>
      <c r="H60" s="249">
        <v>6</v>
      </c>
      <c r="I60" s="843">
        <v>1</v>
      </c>
      <c r="J60" s="842">
        <v>5</v>
      </c>
      <c r="K60" s="249">
        <v>53</v>
      </c>
      <c r="L60" s="841">
        <v>49.63</v>
      </c>
      <c r="M60" s="840">
        <v>47.19</v>
      </c>
      <c r="N60" s="241" t="s">
        <v>2708</v>
      </c>
      <c r="O60" s="241" t="s">
        <v>2708</v>
      </c>
    </row>
    <row r="61" spans="1:15" x14ac:dyDescent="0.2">
      <c r="A61" s="844" t="s">
        <v>750</v>
      </c>
      <c r="B61" s="249">
        <v>11</v>
      </c>
      <c r="C61" s="843">
        <v>2</v>
      </c>
      <c r="D61" s="842">
        <v>9</v>
      </c>
      <c r="E61" s="249">
        <v>11</v>
      </c>
      <c r="F61" s="843">
        <v>2</v>
      </c>
      <c r="G61" s="842">
        <v>9</v>
      </c>
      <c r="H61" s="249">
        <v>14</v>
      </c>
      <c r="I61" s="843">
        <v>4</v>
      </c>
      <c r="J61" s="842">
        <v>10</v>
      </c>
      <c r="K61" s="249">
        <v>222</v>
      </c>
      <c r="L61" s="841">
        <v>201.14</v>
      </c>
      <c r="M61" s="840">
        <v>43.25</v>
      </c>
      <c r="N61" s="241" t="s">
        <v>2708</v>
      </c>
      <c r="O61" s="241" t="s">
        <v>2708</v>
      </c>
    </row>
    <row r="62" spans="1:15" x14ac:dyDescent="0.2">
      <c r="A62" s="844" t="s">
        <v>749</v>
      </c>
      <c r="B62" s="249">
        <v>5</v>
      </c>
      <c r="C62" s="843">
        <v>2</v>
      </c>
      <c r="D62" s="842">
        <v>3</v>
      </c>
      <c r="E62" s="249">
        <v>5</v>
      </c>
      <c r="F62" s="843">
        <v>2</v>
      </c>
      <c r="G62" s="842">
        <v>3</v>
      </c>
      <c r="H62" s="249">
        <v>7</v>
      </c>
      <c r="I62" s="843">
        <v>4</v>
      </c>
      <c r="J62" s="842">
        <v>3</v>
      </c>
      <c r="K62" s="249">
        <v>108</v>
      </c>
      <c r="L62" s="841">
        <v>103.28</v>
      </c>
      <c r="M62" s="840">
        <v>44.84</v>
      </c>
      <c r="N62" s="241" t="s">
        <v>2708</v>
      </c>
      <c r="O62" s="241" t="s">
        <v>2708</v>
      </c>
    </row>
    <row r="63" spans="1:15" x14ac:dyDescent="0.2">
      <c r="A63" s="844" t="s">
        <v>748</v>
      </c>
      <c r="B63" s="249">
        <v>5</v>
      </c>
      <c r="C63" s="843">
        <v>3</v>
      </c>
      <c r="D63" s="842">
        <v>2</v>
      </c>
      <c r="E63" s="249">
        <v>5</v>
      </c>
      <c r="F63" s="843">
        <v>3</v>
      </c>
      <c r="G63" s="842">
        <v>2</v>
      </c>
      <c r="H63" s="249">
        <v>11</v>
      </c>
      <c r="I63" s="843">
        <v>9</v>
      </c>
      <c r="J63" s="842">
        <v>2</v>
      </c>
      <c r="K63" s="249">
        <v>118</v>
      </c>
      <c r="L63" s="841">
        <v>111.73</v>
      </c>
      <c r="M63" s="840">
        <v>47.69</v>
      </c>
      <c r="N63" s="241" t="s">
        <v>2708</v>
      </c>
      <c r="O63" s="241" t="s">
        <v>2708</v>
      </c>
    </row>
    <row r="64" spans="1:15" ht="13.5" thickBot="1" x14ac:dyDescent="0.25">
      <c r="A64" s="839" t="s">
        <v>747</v>
      </c>
      <c r="B64" s="836">
        <v>5</v>
      </c>
      <c r="C64" s="838">
        <v>1</v>
      </c>
      <c r="D64" s="837">
        <v>4</v>
      </c>
      <c r="E64" s="836">
        <v>5</v>
      </c>
      <c r="F64" s="838">
        <v>1</v>
      </c>
      <c r="G64" s="837">
        <v>4</v>
      </c>
      <c r="H64" s="836">
        <v>5</v>
      </c>
      <c r="I64" s="838">
        <v>1</v>
      </c>
      <c r="J64" s="837">
        <v>4</v>
      </c>
      <c r="K64" s="836">
        <v>53</v>
      </c>
      <c r="L64" s="835">
        <v>51.95</v>
      </c>
      <c r="M64" s="834">
        <v>46.62</v>
      </c>
      <c r="N64" s="241" t="s">
        <v>2708</v>
      </c>
      <c r="O64" s="241" t="s">
        <v>2708</v>
      </c>
    </row>
    <row r="65" spans="1:15" ht="13.5" thickBot="1" x14ac:dyDescent="0.25">
      <c r="A65" s="245" t="s">
        <v>746</v>
      </c>
      <c r="B65" s="243">
        <v>94</v>
      </c>
      <c r="C65" s="833">
        <v>34</v>
      </c>
      <c r="D65" s="244">
        <v>60</v>
      </c>
      <c r="E65" s="243">
        <v>97</v>
      </c>
      <c r="F65" s="833">
        <v>36</v>
      </c>
      <c r="G65" s="244">
        <v>61</v>
      </c>
      <c r="H65" s="243">
        <v>124</v>
      </c>
      <c r="I65" s="833">
        <v>59</v>
      </c>
      <c r="J65" s="244">
        <v>65</v>
      </c>
      <c r="K65" s="243">
        <v>1498</v>
      </c>
      <c r="L65" s="851">
        <v>1370.49</v>
      </c>
      <c r="M65" s="242">
        <v>46.33</v>
      </c>
      <c r="N65" s="241" t="s">
        <v>2708</v>
      </c>
      <c r="O65" s="241" t="s">
        <v>2708</v>
      </c>
    </row>
    <row r="67" spans="1:15" ht="13.5" thickBot="1" x14ac:dyDescent="0.25">
      <c r="A67" s="261" t="s">
        <v>1269</v>
      </c>
      <c r="B67" s="261"/>
      <c r="N67" s="262"/>
      <c r="O67" s="262"/>
    </row>
    <row r="68" spans="1:15" x14ac:dyDescent="0.2">
      <c r="A68" s="1243" t="s">
        <v>764</v>
      </c>
      <c r="B68" s="1245" t="s">
        <v>1188</v>
      </c>
      <c r="C68" s="1246"/>
      <c r="D68" s="1247"/>
      <c r="E68" s="1245" t="s">
        <v>1187</v>
      </c>
      <c r="F68" s="1246"/>
      <c r="G68" s="1247"/>
      <c r="H68" s="1245" t="s">
        <v>1186</v>
      </c>
      <c r="I68" s="1246"/>
      <c r="J68" s="1247"/>
      <c r="K68" s="1248" t="s">
        <v>1255</v>
      </c>
      <c r="L68" s="1249"/>
      <c r="M68" s="1250"/>
    </row>
    <row r="69" spans="1:15" ht="26.25" thickBot="1" x14ac:dyDescent="0.25">
      <c r="A69" s="1244"/>
      <c r="B69" s="260" t="s">
        <v>746</v>
      </c>
      <c r="C69" s="813" t="s">
        <v>1853</v>
      </c>
      <c r="D69" s="259" t="s">
        <v>1081</v>
      </c>
      <c r="E69" s="260" t="s">
        <v>746</v>
      </c>
      <c r="F69" s="813" t="s">
        <v>1853</v>
      </c>
      <c r="G69" s="259" t="s">
        <v>1081</v>
      </c>
      <c r="H69" s="260" t="s">
        <v>746</v>
      </c>
      <c r="I69" s="813" t="s">
        <v>1853</v>
      </c>
      <c r="J69" s="259" t="s">
        <v>1081</v>
      </c>
      <c r="K69" s="850" t="s">
        <v>687</v>
      </c>
      <c r="L69" s="849" t="s">
        <v>1192</v>
      </c>
      <c r="M69" s="848" t="s">
        <v>1191</v>
      </c>
    </row>
    <row r="70" spans="1:15" x14ac:dyDescent="0.2">
      <c r="A70" s="258" t="s">
        <v>760</v>
      </c>
      <c r="B70" s="257">
        <v>0</v>
      </c>
      <c r="C70" s="256">
        <v>0</v>
      </c>
      <c r="D70" s="255">
        <v>0</v>
      </c>
      <c r="E70" s="257">
        <v>0</v>
      </c>
      <c r="F70" s="256">
        <v>0</v>
      </c>
      <c r="G70" s="255">
        <v>0</v>
      </c>
      <c r="H70" s="257">
        <v>0</v>
      </c>
      <c r="I70" s="256">
        <v>0</v>
      </c>
      <c r="J70" s="255">
        <v>0</v>
      </c>
      <c r="K70" s="847">
        <v>0</v>
      </c>
      <c r="L70" s="846">
        <v>0</v>
      </c>
      <c r="M70" s="845">
        <v>0</v>
      </c>
      <c r="N70" s="241" t="s">
        <v>2708</v>
      </c>
      <c r="O70" s="241" t="s">
        <v>2708</v>
      </c>
    </row>
    <row r="71" spans="1:15" x14ac:dyDescent="0.2">
      <c r="A71" s="844" t="s">
        <v>759</v>
      </c>
      <c r="B71" s="249">
        <v>0</v>
      </c>
      <c r="C71" s="843">
        <v>0</v>
      </c>
      <c r="D71" s="842">
        <v>0</v>
      </c>
      <c r="E71" s="249">
        <v>0</v>
      </c>
      <c r="F71" s="843">
        <v>0</v>
      </c>
      <c r="G71" s="842">
        <v>0</v>
      </c>
      <c r="H71" s="249">
        <v>0</v>
      </c>
      <c r="I71" s="843">
        <v>0</v>
      </c>
      <c r="J71" s="842">
        <v>0</v>
      </c>
      <c r="K71" s="249">
        <v>0</v>
      </c>
      <c r="L71" s="841">
        <v>0</v>
      </c>
      <c r="M71" s="840">
        <v>0</v>
      </c>
      <c r="N71" s="241" t="s">
        <v>2708</v>
      </c>
      <c r="O71" s="241" t="s">
        <v>2708</v>
      </c>
    </row>
    <row r="72" spans="1:15" x14ac:dyDescent="0.2">
      <c r="A72" s="844" t="s">
        <v>758</v>
      </c>
      <c r="B72" s="249">
        <v>0</v>
      </c>
      <c r="C72" s="843">
        <v>0</v>
      </c>
      <c r="D72" s="842">
        <v>0</v>
      </c>
      <c r="E72" s="249">
        <v>0</v>
      </c>
      <c r="F72" s="843">
        <v>0</v>
      </c>
      <c r="G72" s="842">
        <v>0</v>
      </c>
      <c r="H72" s="249">
        <v>0</v>
      </c>
      <c r="I72" s="843">
        <v>0</v>
      </c>
      <c r="J72" s="842">
        <v>0</v>
      </c>
      <c r="K72" s="249">
        <v>0</v>
      </c>
      <c r="L72" s="841">
        <v>0</v>
      </c>
      <c r="M72" s="840">
        <v>0</v>
      </c>
      <c r="N72" s="241" t="s">
        <v>2708</v>
      </c>
      <c r="O72" s="241" t="s">
        <v>2708</v>
      </c>
    </row>
    <row r="73" spans="1:15" x14ac:dyDescent="0.2">
      <c r="A73" s="844" t="s">
        <v>757</v>
      </c>
      <c r="B73" s="249">
        <v>0</v>
      </c>
      <c r="C73" s="843">
        <v>0</v>
      </c>
      <c r="D73" s="842">
        <v>0</v>
      </c>
      <c r="E73" s="249">
        <v>0</v>
      </c>
      <c r="F73" s="843">
        <v>0</v>
      </c>
      <c r="G73" s="842">
        <v>0</v>
      </c>
      <c r="H73" s="249">
        <v>0</v>
      </c>
      <c r="I73" s="843">
        <v>0</v>
      </c>
      <c r="J73" s="842">
        <v>0</v>
      </c>
      <c r="K73" s="249">
        <v>0</v>
      </c>
      <c r="L73" s="841">
        <v>0</v>
      </c>
      <c r="M73" s="840">
        <v>0</v>
      </c>
      <c r="N73" s="241" t="s">
        <v>2708</v>
      </c>
      <c r="O73" s="241" t="s">
        <v>2708</v>
      </c>
    </row>
    <row r="74" spans="1:15" x14ac:dyDescent="0.2">
      <c r="A74" s="844" t="s">
        <v>756</v>
      </c>
      <c r="B74" s="249">
        <v>0</v>
      </c>
      <c r="C74" s="843">
        <v>0</v>
      </c>
      <c r="D74" s="842">
        <v>0</v>
      </c>
      <c r="E74" s="249">
        <v>0</v>
      </c>
      <c r="F74" s="843">
        <v>0</v>
      </c>
      <c r="G74" s="842">
        <v>0</v>
      </c>
      <c r="H74" s="249">
        <v>0</v>
      </c>
      <c r="I74" s="843">
        <v>0</v>
      </c>
      <c r="J74" s="842">
        <v>0</v>
      </c>
      <c r="K74" s="249">
        <v>0</v>
      </c>
      <c r="L74" s="841">
        <v>0</v>
      </c>
      <c r="M74" s="840">
        <v>0</v>
      </c>
      <c r="N74" s="241" t="s">
        <v>2708</v>
      </c>
      <c r="O74" s="241" t="s">
        <v>2708</v>
      </c>
    </row>
    <row r="75" spans="1:15" x14ac:dyDescent="0.2">
      <c r="A75" s="844" t="s">
        <v>755</v>
      </c>
      <c r="B75" s="249">
        <v>0</v>
      </c>
      <c r="C75" s="843">
        <v>0</v>
      </c>
      <c r="D75" s="842">
        <v>0</v>
      </c>
      <c r="E75" s="249">
        <v>0</v>
      </c>
      <c r="F75" s="843">
        <v>0</v>
      </c>
      <c r="G75" s="842">
        <v>0</v>
      </c>
      <c r="H75" s="249">
        <v>0</v>
      </c>
      <c r="I75" s="843">
        <v>0</v>
      </c>
      <c r="J75" s="842">
        <v>0</v>
      </c>
      <c r="K75" s="249">
        <v>0</v>
      </c>
      <c r="L75" s="841">
        <v>0</v>
      </c>
      <c r="M75" s="840">
        <v>0</v>
      </c>
      <c r="N75" s="241" t="s">
        <v>2708</v>
      </c>
      <c r="O75" s="241" t="s">
        <v>2708</v>
      </c>
    </row>
    <row r="76" spans="1:15" x14ac:dyDescent="0.2">
      <c r="A76" s="844" t="s">
        <v>754</v>
      </c>
      <c r="B76" s="249">
        <v>1</v>
      </c>
      <c r="C76" s="843">
        <v>0</v>
      </c>
      <c r="D76" s="842">
        <v>1</v>
      </c>
      <c r="E76" s="249">
        <v>1</v>
      </c>
      <c r="F76" s="843">
        <v>0</v>
      </c>
      <c r="G76" s="842">
        <v>1</v>
      </c>
      <c r="H76" s="249">
        <v>1</v>
      </c>
      <c r="I76" s="843">
        <v>0</v>
      </c>
      <c r="J76" s="842">
        <v>1</v>
      </c>
      <c r="K76" s="249">
        <v>18</v>
      </c>
      <c r="L76" s="841">
        <v>15.58</v>
      </c>
      <c r="M76" s="840">
        <v>43.03</v>
      </c>
      <c r="N76" s="241" t="s">
        <v>2708</v>
      </c>
      <c r="O76" s="241" t="s">
        <v>2708</v>
      </c>
    </row>
    <row r="77" spans="1:15" x14ac:dyDescent="0.2">
      <c r="A77" s="844" t="s">
        <v>753</v>
      </c>
      <c r="B77" s="249">
        <v>0</v>
      </c>
      <c r="C77" s="843">
        <v>0</v>
      </c>
      <c r="D77" s="842">
        <v>0</v>
      </c>
      <c r="E77" s="249">
        <v>0</v>
      </c>
      <c r="F77" s="843">
        <v>0</v>
      </c>
      <c r="G77" s="842">
        <v>0</v>
      </c>
      <c r="H77" s="249">
        <v>0</v>
      </c>
      <c r="I77" s="843">
        <v>0</v>
      </c>
      <c r="J77" s="842">
        <v>0</v>
      </c>
      <c r="K77" s="249">
        <v>0</v>
      </c>
      <c r="L77" s="841">
        <v>0</v>
      </c>
      <c r="M77" s="840">
        <v>0</v>
      </c>
      <c r="N77" s="241" t="s">
        <v>2708</v>
      </c>
      <c r="O77" s="241" t="s">
        <v>2708</v>
      </c>
    </row>
    <row r="78" spans="1:15" x14ac:dyDescent="0.2">
      <c r="A78" s="844" t="s">
        <v>752</v>
      </c>
      <c r="B78" s="249">
        <v>0</v>
      </c>
      <c r="C78" s="843">
        <v>0</v>
      </c>
      <c r="D78" s="842">
        <v>0</v>
      </c>
      <c r="E78" s="249">
        <v>0</v>
      </c>
      <c r="F78" s="843">
        <v>0</v>
      </c>
      <c r="G78" s="842">
        <v>0</v>
      </c>
      <c r="H78" s="249">
        <v>0</v>
      </c>
      <c r="I78" s="843">
        <v>0</v>
      </c>
      <c r="J78" s="842">
        <v>0</v>
      </c>
      <c r="K78" s="249">
        <v>0</v>
      </c>
      <c r="L78" s="841">
        <v>0</v>
      </c>
      <c r="M78" s="840">
        <v>0</v>
      </c>
      <c r="N78" s="241" t="s">
        <v>2708</v>
      </c>
      <c r="O78" s="241" t="s">
        <v>2708</v>
      </c>
    </row>
    <row r="79" spans="1:15" x14ac:dyDescent="0.2">
      <c r="A79" s="844" t="s">
        <v>751</v>
      </c>
      <c r="B79" s="249">
        <v>0</v>
      </c>
      <c r="C79" s="843">
        <v>0</v>
      </c>
      <c r="D79" s="842">
        <v>0</v>
      </c>
      <c r="E79" s="249">
        <v>0</v>
      </c>
      <c r="F79" s="843">
        <v>0</v>
      </c>
      <c r="G79" s="842">
        <v>0</v>
      </c>
      <c r="H79" s="249">
        <v>0</v>
      </c>
      <c r="I79" s="843">
        <v>0</v>
      </c>
      <c r="J79" s="842">
        <v>0</v>
      </c>
      <c r="K79" s="249">
        <v>0</v>
      </c>
      <c r="L79" s="841">
        <v>0</v>
      </c>
      <c r="M79" s="840">
        <v>0</v>
      </c>
      <c r="N79" s="241" t="s">
        <v>2708</v>
      </c>
      <c r="O79" s="241" t="s">
        <v>2708</v>
      </c>
    </row>
    <row r="80" spans="1:15" x14ac:dyDescent="0.2">
      <c r="A80" s="844" t="s">
        <v>750</v>
      </c>
      <c r="B80" s="249">
        <v>0</v>
      </c>
      <c r="C80" s="843">
        <v>0</v>
      </c>
      <c r="D80" s="842">
        <v>0</v>
      </c>
      <c r="E80" s="249">
        <v>0</v>
      </c>
      <c r="F80" s="843">
        <v>0</v>
      </c>
      <c r="G80" s="842">
        <v>0</v>
      </c>
      <c r="H80" s="249">
        <v>0</v>
      </c>
      <c r="I80" s="843">
        <v>0</v>
      </c>
      <c r="J80" s="842">
        <v>0</v>
      </c>
      <c r="K80" s="249">
        <v>0</v>
      </c>
      <c r="L80" s="841">
        <v>0</v>
      </c>
      <c r="M80" s="840">
        <v>0</v>
      </c>
      <c r="N80" s="241" t="s">
        <v>2708</v>
      </c>
      <c r="O80" s="241" t="s">
        <v>2708</v>
      </c>
    </row>
    <row r="81" spans="1:15" x14ac:dyDescent="0.2">
      <c r="A81" s="844" t="s">
        <v>749</v>
      </c>
      <c r="B81" s="249">
        <v>0</v>
      </c>
      <c r="C81" s="843">
        <v>0</v>
      </c>
      <c r="D81" s="842">
        <v>0</v>
      </c>
      <c r="E81" s="249">
        <v>0</v>
      </c>
      <c r="F81" s="843">
        <v>0</v>
      </c>
      <c r="G81" s="842">
        <v>0</v>
      </c>
      <c r="H81" s="249">
        <v>0</v>
      </c>
      <c r="I81" s="843">
        <v>0</v>
      </c>
      <c r="J81" s="842">
        <v>0</v>
      </c>
      <c r="K81" s="249">
        <v>0</v>
      </c>
      <c r="L81" s="841">
        <v>0</v>
      </c>
      <c r="M81" s="840">
        <v>0</v>
      </c>
      <c r="N81" s="241" t="s">
        <v>2708</v>
      </c>
      <c r="O81" s="241" t="s">
        <v>2708</v>
      </c>
    </row>
    <row r="82" spans="1:15" x14ac:dyDescent="0.2">
      <c r="A82" s="844" t="s">
        <v>748</v>
      </c>
      <c r="B82" s="249">
        <v>0</v>
      </c>
      <c r="C82" s="843">
        <v>0</v>
      </c>
      <c r="D82" s="842">
        <v>0</v>
      </c>
      <c r="E82" s="249">
        <v>0</v>
      </c>
      <c r="F82" s="843">
        <v>0</v>
      </c>
      <c r="G82" s="842">
        <v>0</v>
      </c>
      <c r="H82" s="249">
        <v>0</v>
      </c>
      <c r="I82" s="843">
        <v>0</v>
      </c>
      <c r="J82" s="842">
        <v>0</v>
      </c>
      <c r="K82" s="249">
        <v>0</v>
      </c>
      <c r="L82" s="841">
        <v>0</v>
      </c>
      <c r="M82" s="840">
        <v>0</v>
      </c>
      <c r="N82" s="241" t="s">
        <v>2708</v>
      </c>
      <c r="O82" s="241" t="s">
        <v>2708</v>
      </c>
    </row>
    <row r="83" spans="1:15" ht="13.5" thickBot="1" x14ac:dyDescent="0.25">
      <c r="A83" s="839" t="s">
        <v>747</v>
      </c>
      <c r="B83" s="836">
        <v>0</v>
      </c>
      <c r="C83" s="838">
        <v>0</v>
      </c>
      <c r="D83" s="837">
        <v>0</v>
      </c>
      <c r="E83" s="836">
        <v>0</v>
      </c>
      <c r="F83" s="838">
        <v>0</v>
      </c>
      <c r="G83" s="837">
        <v>0</v>
      </c>
      <c r="H83" s="836">
        <v>0</v>
      </c>
      <c r="I83" s="838">
        <v>0</v>
      </c>
      <c r="J83" s="837">
        <v>0</v>
      </c>
      <c r="K83" s="836">
        <v>0</v>
      </c>
      <c r="L83" s="835">
        <v>0</v>
      </c>
      <c r="M83" s="834">
        <v>0</v>
      </c>
      <c r="N83" s="241" t="s">
        <v>2708</v>
      </c>
      <c r="O83" s="241" t="s">
        <v>2708</v>
      </c>
    </row>
    <row r="84" spans="1:15" ht="13.5" thickBot="1" x14ac:dyDescent="0.25">
      <c r="A84" s="245" t="s">
        <v>746</v>
      </c>
      <c r="B84" s="243">
        <v>1</v>
      </c>
      <c r="C84" s="833">
        <v>0</v>
      </c>
      <c r="D84" s="244">
        <v>1</v>
      </c>
      <c r="E84" s="243">
        <v>1</v>
      </c>
      <c r="F84" s="833">
        <v>0</v>
      </c>
      <c r="G84" s="244">
        <v>1</v>
      </c>
      <c r="H84" s="243">
        <v>1</v>
      </c>
      <c r="I84" s="833">
        <v>0</v>
      </c>
      <c r="J84" s="244">
        <v>1</v>
      </c>
      <c r="K84" s="243">
        <v>18</v>
      </c>
      <c r="L84" s="832">
        <v>15.58</v>
      </c>
      <c r="M84" s="242">
        <v>43.03</v>
      </c>
      <c r="N84" s="241" t="s">
        <v>2708</v>
      </c>
      <c r="O84" s="241" t="s">
        <v>2708</v>
      </c>
    </row>
    <row r="86" spans="1:15" ht="13.5" thickBot="1" x14ac:dyDescent="0.25">
      <c r="A86" s="261" t="s">
        <v>1268</v>
      </c>
      <c r="B86" s="261"/>
      <c r="N86" s="262"/>
      <c r="O86" s="262"/>
    </row>
    <row r="87" spans="1:15" x14ac:dyDescent="0.2">
      <c r="A87" s="1243" t="s">
        <v>764</v>
      </c>
      <c r="B87" s="1245" t="s">
        <v>1188</v>
      </c>
      <c r="C87" s="1246"/>
      <c r="D87" s="1247"/>
      <c r="E87" s="1245" t="s">
        <v>1187</v>
      </c>
      <c r="F87" s="1246"/>
      <c r="G87" s="1247"/>
      <c r="H87" s="1245" t="s">
        <v>1186</v>
      </c>
      <c r="I87" s="1246"/>
      <c r="J87" s="1247"/>
      <c r="K87" s="1248" t="s">
        <v>1255</v>
      </c>
      <c r="L87" s="1249"/>
      <c r="M87" s="1250"/>
    </row>
    <row r="88" spans="1:15" ht="26.25" thickBot="1" x14ac:dyDescent="0.25">
      <c r="A88" s="1244"/>
      <c r="B88" s="260" t="s">
        <v>746</v>
      </c>
      <c r="C88" s="813" t="s">
        <v>1853</v>
      </c>
      <c r="D88" s="259" t="s">
        <v>1081</v>
      </c>
      <c r="E88" s="260" t="s">
        <v>746</v>
      </c>
      <c r="F88" s="813" t="s">
        <v>1853</v>
      </c>
      <c r="G88" s="259" t="s">
        <v>1081</v>
      </c>
      <c r="H88" s="260" t="s">
        <v>746</v>
      </c>
      <c r="I88" s="813" t="s">
        <v>1853</v>
      </c>
      <c r="J88" s="259" t="s">
        <v>1081</v>
      </c>
      <c r="K88" s="850" t="s">
        <v>687</v>
      </c>
      <c r="L88" s="849" t="s">
        <v>1192</v>
      </c>
      <c r="M88" s="848" t="s">
        <v>1191</v>
      </c>
    </row>
    <row r="89" spans="1:15" x14ac:dyDescent="0.2">
      <c r="A89" s="258" t="s">
        <v>760</v>
      </c>
      <c r="B89" s="257">
        <v>3</v>
      </c>
      <c r="C89" s="256">
        <v>2</v>
      </c>
      <c r="D89" s="255">
        <v>1</v>
      </c>
      <c r="E89" s="257">
        <v>3</v>
      </c>
      <c r="F89" s="256">
        <v>2</v>
      </c>
      <c r="G89" s="255">
        <v>1</v>
      </c>
      <c r="H89" s="257">
        <v>3</v>
      </c>
      <c r="I89" s="256">
        <v>2</v>
      </c>
      <c r="J89" s="255">
        <v>1</v>
      </c>
      <c r="K89" s="847">
        <v>8</v>
      </c>
      <c r="L89" s="846">
        <v>6.5</v>
      </c>
      <c r="M89" s="845">
        <v>49.5</v>
      </c>
      <c r="N89" s="241" t="s">
        <v>2708</v>
      </c>
      <c r="O89" s="241" t="s">
        <v>2708</v>
      </c>
    </row>
    <row r="90" spans="1:15" x14ac:dyDescent="0.2">
      <c r="A90" s="844" t="s">
        <v>759</v>
      </c>
      <c r="B90" s="249">
        <v>0</v>
      </c>
      <c r="C90" s="843">
        <v>0</v>
      </c>
      <c r="D90" s="842">
        <v>0</v>
      </c>
      <c r="E90" s="249">
        <v>0</v>
      </c>
      <c r="F90" s="843">
        <v>0</v>
      </c>
      <c r="G90" s="842">
        <v>0</v>
      </c>
      <c r="H90" s="249">
        <v>0</v>
      </c>
      <c r="I90" s="843">
        <v>0</v>
      </c>
      <c r="J90" s="842">
        <v>0</v>
      </c>
      <c r="K90" s="249">
        <v>0</v>
      </c>
      <c r="L90" s="841">
        <v>0</v>
      </c>
      <c r="M90" s="840">
        <v>0</v>
      </c>
      <c r="N90" s="241" t="s">
        <v>2708</v>
      </c>
      <c r="O90" s="241" t="s">
        <v>2708</v>
      </c>
    </row>
    <row r="91" spans="1:15" x14ac:dyDescent="0.2">
      <c r="A91" s="844" t="s">
        <v>758</v>
      </c>
      <c r="B91" s="249">
        <v>1</v>
      </c>
      <c r="C91" s="843">
        <v>0</v>
      </c>
      <c r="D91" s="842">
        <v>1</v>
      </c>
      <c r="E91" s="249">
        <v>1</v>
      </c>
      <c r="F91" s="843">
        <v>0</v>
      </c>
      <c r="G91" s="842">
        <v>1</v>
      </c>
      <c r="H91" s="249">
        <v>1</v>
      </c>
      <c r="I91" s="843">
        <v>0</v>
      </c>
      <c r="J91" s="842">
        <v>1</v>
      </c>
      <c r="K91" s="249">
        <v>1</v>
      </c>
      <c r="L91" s="841">
        <v>1</v>
      </c>
      <c r="M91" s="840">
        <v>62.5</v>
      </c>
      <c r="N91" s="241" t="s">
        <v>2708</v>
      </c>
      <c r="O91" s="241" t="s">
        <v>2708</v>
      </c>
    </row>
    <row r="92" spans="1:15" x14ac:dyDescent="0.2">
      <c r="A92" s="844" t="s">
        <v>757</v>
      </c>
      <c r="B92" s="249">
        <v>0</v>
      </c>
      <c r="C92" s="843">
        <v>0</v>
      </c>
      <c r="D92" s="842">
        <v>0</v>
      </c>
      <c r="E92" s="249">
        <v>0</v>
      </c>
      <c r="F92" s="843">
        <v>0</v>
      </c>
      <c r="G92" s="842">
        <v>0</v>
      </c>
      <c r="H92" s="249">
        <v>0</v>
      </c>
      <c r="I92" s="843">
        <v>0</v>
      </c>
      <c r="J92" s="842">
        <v>0</v>
      </c>
      <c r="K92" s="249">
        <v>0</v>
      </c>
      <c r="L92" s="841">
        <v>0</v>
      </c>
      <c r="M92" s="840">
        <v>0</v>
      </c>
      <c r="N92" s="241" t="s">
        <v>2708</v>
      </c>
      <c r="O92" s="241" t="s">
        <v>2708</v>
      </c>
    </row>
    <row r="93" spans="1:15" x14ac:dyDescent="0.2">
      <c r="A93" s="844" t="s">
        <v>756</v>
      </c>
      <c r="B93" s="249">
        <v>0</v>
      </c>
      <c r="C93" s="843">
        <v>0</v>
      </c>
      <c r="D93" s="842">
        <v>0</v>
      </c>
      <c r="E93" s="249">
        <v>0</v>
      </c>
      <c r="F93" s="843">
        <v>0</v>
      </c>
      <c r="G93" s="842">
        <v>0</v>
      </c>
      <c r="H93" s="249">
        <v>0</v>
      </c>
      <c r="I93" s="843">
        <v>0</v>
      </c>
      <c r="J93" s="842">
        <v>0</v>
      </c>
      <c r="K93" s="249">
        <v>0</v>
      </c>
      <c r="L93" s="841">
        <v>0</v>
      </c>
      <c r="M93" s="840">
        <v>0</v>
      </c>
      <c r="N93" s="241" t="s">
        <v>2708</v>
      </c>
      <c r="O93" s="241" t="s">
        <v>2708</v>
      </c>
    </row>
    <row r="94" spans="1:15" x14ac:dyDescent="0.2">
      <c r="A94" s="844" t="s">
        <v>755</v>
      </c>
      <c r="B94" s="249">
        <v>1</v>
      </c>
      <c r="C94" s="843">
        <v>1</v>
      </c>
      <c r="D94" s="842">
        <v>0</v>
      </c>
      <c r="E94" s="249">
        <v>1</v>
      </c>
      <c r="F94" s="843">
        <v>1</v>
      </c>
      <c r="G94" s="842">
        <v>0</v>
      </c>
      <c r="H94" s="249">
        <v>1</v>
      </c>
      <c r="I94" s="843">
        <v>1</v>
      </c>
      <c r="J94" s="842">
        <v>0</v>
      </c>
      <c r="K94" s="249">
        <v>0</v>
      </c>
      <c r="L94" s="841">
        <v>0</v>
      </c>
      <c r="M94" s="840">
        <v>0</v>
      </c>
      <c r="N94" s="241" t="s">
        <v>2708</v>
      </c>
      <c r="O94" s="241" t="s">
        <v>2708</v>
      </c>
    </row>
    <row r="95" spans="1:15" x14ac:dyDescent="0.2">
      <c r="A95" s="844" t="s">
        <v>754</v>
      </c>
      <c r="B95" s="249">
        <v>1</v>
      </c>
      <c r="C95" s="843">
        <v>0</v>
      </c>
      <c r="D95" s="842">
        <v>1</v>
      </c>
      <c r="E95" s="249">
        <v>1</v>
      </c>
      <c r="F95" s="843">
        <v>0</v>
      </c>
      <c r="G95" s="842">
        <v>1</v>
      </c>
      <c r="H95" s="249">
        <v>1</v>
      </c>
      <c r="I95" s="843">
        <v>0</v>
      </c>
      <c r="J95" s="842">
        <v>1</v>
      </c>
      <c r="K95" s="249">
        <v>2</v>
      </c>
      <c r="L95" s="841">
        <v>1.8</v>
      </c>
      <c r="M95" s="840">
        <v>51.5</v>
      </c>
      <c r="N95" s="241" t="s">
        <v>2708</v>
      </c>
      <c r="O95" s="241" t="s">
        <v>2708</v>
      </c>
    </row>
    <row r="96" spans="1:15" x14ac:dyDescent="0.2">
      <c r="A96" s="844" t="s">
        <v>753</v>
      </c>
      <c r="B96" s="249">
        <v>1</v>
      </c>
      <c r="C96" s="843">
        <v>0</v>
      </c>
      <c r="D96" s="842">
        <v>1</v>
      </c>
      <c r="E96" s="249">
        <v>1</v>
      </c>
      <c r="F96" s="843">
        <v>0</v>
      </c>
      <c r="G96" s="842">
        <v>1</v>
      </c>
      <c r="H96" s="249">
        <v>1</v>
      </c>
      <c r="I96" s="843">
        <v>0</v>
      </c>
      <c r="J96" s="842">
        <v>1</v>
      </c>
      <c r="K96" s="249">
        <v>2</v>
      </c>
      <c r="L96" s="841">
        <v>2</v>
      </c>
      <c r="M96" s="840">
        <v>43.5</v>
      </c>
      <c r="N96" s="241" t="s">
        <v>2708</v>
      </c>
      <c r="O96" s="241" t="s">
        <v>2708</v>
      </c>
    </row>
    <row r="97" spans="1:15" x14ac:dyDescent="0.2">
      <c r="A97" s="844" t="s">
        <v>752</v>
      </c>
      <c r="B97" s="249">
        <v>0</v>
      </c>
      <c r="C97" s="843">
        <v>0</v>
      </c>
      <c r="D97" s="842">
        <v>0</v>
      </c>
      <c r="E97" s="249">
        <v>0</v>
      </c>
      <c r="F97" s="843">
        <v>0</v>
      </c>
      <c r="G97" s="842">
        <v>0</v>
      </c>
      <c r="H97" s="249">
        <v>0</v>
      </c>
      <c r="I97" s="843">
        <v>0</v>
      </c>
      <c r="J97" s="842">
        <v>0</v>
      </c>
      <c r="K97" s="249">
        <v>0</v>
      </c>
      <c r="L97" s="841">
        <v>0</v>
      </c>
      <c r="M97" s="840">
        <v>0</v>
      </c>
      <c r="N97" s="241" t="s">
        <v>2708</v>
      </c>
      <c r="O97" s="241" t="s">
        <v>2708</v>
      </c>
    </row>
    <row r="98" spans="1:15" x14ac:dyDescent="0.2">
      <c r="A98" s="844" t="s">
        <v>751</v>
      </c>
      <c r="B98" s="249">
        <v>0</v>
      </c>
      <c r="C98" s="843">
        <v>0</v>
      </c>
      <c r="D98" s="842">
        <v>0</v>
      </c>
      <c r="E98" s="249">
        <v>0</v>
      </c>
      <c r="F98" s="843">
        <v>0</v>
      </c>
      <c r="G98" s="842">
        <v>0</v>
      </c>
      <c r="H98" s="249">
        <v>0</v>
      </c>
      <c r="I98" s="843">
        <v>0</v>
      </c>
      <c r="J98" s="842">
        <v>0</v>
      </c>
      <c r="K98" s="249">
        <v>0</v>
      </c>
      <c r="L98" s="841">
        <v>0</v>
      </c>
      <c r="M98" s="840">
        <v>0</v>
      </c>
      <c r="N98" s="241" t="s">
        <v>2708</v>
      </c>
      <c r="O98" s="241" t="s">
        <v>2708</v>
      </c>
    </row>
    <row r="99" spans="1:15" x14ac:dyDescent="0.2">
      <c r="A99" s="844" t="s">
        <v>750</v>
      </c>
      <c r="B99" s="249">
        <v>0</v>
      </c>
      <c r="C99" s="843">
        <v>0</v>
      </c>
      <c r="D99" s="842">
        <v>0</v>
      </c>
      <c r="E99" s="249">
        <v>0</v>
      </c>
      <c r="F99" s="843">
        <v>0</v>
      </c>
      <c r="G99" s="842">
        <v>0</v>
      </c>
      <c r="H99" s="249">
        <v>0</v>
      </c>
      <c r="I99" s="843">
        <v>0</v>
      </c>
      <c r="J99" s="842">
        <v>0</v>
      </c>
      <c r="K99" s="249">
        <v>0</v>
      </c>
      <c r="L99" s="841">
        <v>0</v>
      </c>
      <c r="M99" s="840">
        <v>0</v>
      </c>
      <c r="N99" s="241" t="s">
        <v>2708</v>
      </c>
      <c r="O99" s="241" t="s">
        <v>2708</v>
      </c>
    </row>
    <row r="100" spans="1:15" x14ac:dyDescent="0.2">
      <c r="A100" s="844" t="s">
        <v>749</v>
      </c>
      <c r="B100" s="249">
        <v>0</v>
      </c>
      <c r="C100" s="843">
        <v>0</v>
      </c>
      <c r="D100" s="842">
        <v>0</v>
      </c>
      <c r="E100" s="249">
        <v>0</v>
      </c>
      <c r="F100" s="843">
        <v>0</v>
      </c>
      <c r="G100" s="842">
        <v>0</v>
      </c>
      <c r="H100" s="249">
        <v>0</v>
      </c>
      <c r="I100" s="843">
        <v>0</v>
      </c>
      <c r="J100" s="842">
        <v>0</v>
      </c>
      <c r="K100" s="249">
        <v>0</v>
      </c>
      <c r="L100" s="841">
        <v>0</v>
      </c>
      <c r="M100" s="840">
        <v>0</v>
      </c>
      <c r="N100" s="241" t="s">
        <v>2708</v>
      </c>
      <c r="O100" s="241" t="s">
        <v>2708</v>
      </c>
    </row>
    <row r="101" spans="1:15" x14ac:dyDescent="0.2">
      <c r="A101" s="844" t="s">
        <v>748</v>
      </c>
      <c r="B101" s="249">
        <v>1</v>
      </c>
      <c r="C101" s="843">
        <v>1</v>
      </c>
      <c r="D101" s="842">
        <v>0</v>
      </c>
      <c r="E101" s="249">
        <v>1</v>
      </c>
      <c r="F101" s="843">
        <v>1</v>
      </c>
      <c r="G101" s="842">
        <v>0</v>
      </c>
      <c r="H101" s="249">
        <v>1</v>
      </c>
      <c r="I101" s="843">
        <v>1</v>
      </c>
      <c r="J101" s="842">
        <v>0</v>
      </c>
      <c r="K101" s="249">
        <v>5</v>
      </c>
      <c r="L101" s="841">
        <v>2.9</v>
      </c>
      <c r="M101" s="840">
        <v>50.95</v>
      </c>
      <c r="N101" s="241" t="s">
        <v>2708</v>
      </c>
      <c r="O101" s="241" t="s">
        <v>2708</v>
      </c>
    </row>
    <row r="102" spans="1:15" ht="13.5" thickBot="1" x14ac:dyDescent="0.25">
      <c r="A102" s="839" t="s">
        <v>747</v>
      </c>
      <c r="B102" s="836">
        <v>0</v>
      </c>
      <c r="C102" s="838">
        <v>0</v>
      </c>
      <c r="D102" s="837">
        <v>0</v>
      </c>
      <c r="E102" s="836">
        <v>0</v>
      </c>
      <c r="F102" s="838">
        <v>0</v>
      </c>
      <c r="G102" s="837">
        <v>0</v>
      </c>
      <c r="H102" s="836">
        <v>0</v>
      </c>
      <c r="I102" s="838">
        <v>0</v>
      </c>
      <c r="J102" s="837">
        <v>0</v>
      </c>
      <c r="K102" s="836">
        <v>0</v>
      </c>
      <c r="L102" s="835">
        <v>0</v>
      </c>
      <c r="M102" s="834">
        <v>0</v>
      </c>
      <c r="N102" s="241" t="s">
        <v>2708</v>
      </c>
      <c r="O102" s="241" t="s">
        <v>2708</v>
      </c>
    </row>
    <row r="103" spans="1:15" ht="13.5" thickBot="1" x14ac:dyDescent="0.25">
      <c r="A103" s="245" t="s">
        <v>746</v>
      </c>
      <c r="B103" s="243">
        <v>8</v>
      </c>
      <c r="C103" s="833">
        <v>4</v>
      </c>
      <c r="D103" s="244">
        <v>4</v>
      </c>
      <c r="E103" s="243">
        <v>8</v>
      </c>
      <c r="F103" s="833">
        <v>4</v>
      </c>
      <c r="G103" s="244">
        <v>4</v>
      </c>
      <c r="H103" s="243">
        <v>8</v>
      </c>
      <c r="I103" s="833">
        <v>4</v>
      </c>
      <c r="J103" s="244">
        <v>4</v>
      </c>
      <c r="K103" s="243">
        <v>18</v>
      </c>
      <c r="L103" s="832">
        <v>14.2</v>
      </c>
      <c r="M103" s="242">
        <v>49.83</v>
      </c>
      <c r="N103" s="241" t="s">
        <v>2708</v>
      </c>
      <c r="O103" s="241" t="s">
        <v>2708</v>
      </c>
    </row>
    <row r="105" spans="1:15" ht="13.5" thickBot="1" x14ac:dyDescent="0.25">
      <c r="A105" s="261" t="s">
        <v>1267</v>
      </c>
      <c r="B105" s="261"/>
    </row>
    <row r="106" spans="1:15" x14ac:dyDescent="0.2">
      <c r="A106" s="1243" t="s">
        <v>764</v>
      </c>
      <c r="B106" s="1245" t="s">
        <v>1188</v>
      </c>
      <c r="C106" s="1246"/>
      <c r="D106" s="1247"/>
      <c r="E106" s="1245" t="s">
        <v>1187</v>
      </c>
      <c r="F106" s="1246"/>
      <c r="G106" s="1247"/>
      <c r="H106" s="1245" t="s">
        <v>1186</v>
      </c>
      <c r="I106" s="1246"/>
      <c r="J106" s="1247"/>
      <c r="K106" s="1248" t="s">
        <v>1255</v>
      </c>
      <c r="L106" s="1249"/>
      <c r="M106" s="1250"/>
    </row>
    <row r="107" spans="1:15" ht="26.25" thickBot="1" x14ac:dyDescent="0.25">
      <c r="A107" s="1244"/>
      <c r="B107" s="260" t="s">
        <v>746</v>
      </c>
      <c r="C107" s="813" t="s">
        <v>1853</v>
      </c>
      <c r="D107" s="259" t="s">
        <v>1081</v>
      </c>
      <c r="E107" s="260" t="s">
        <v>746</v>
      </c>
      <c r="F107" s="813" t="s">
        <v>1853</v>
      </c>
      <c r="G107" s="259" t="s">
        <v>1081</v>
      </c>
      <c r="H107" s="260" t="s">
        <v>746</v>
      </c>
      <c r="I107" s="813" t="s">
        <v>1853</v>
      </c>
      <c r="J107" s="259" t="s">
        <v>1081</v>
      </c>
      <c r="K107" s="850" t="s">
        <v>687</v>
      </c>
      <c r="L107" s="849" t="s">
        <v>1192</v>
      </c>
      <c r="M107" s="848" t="s">
        <v>1191</v>
      </c>
    </row>
    <row r="108" spans="1:15" x14ac:dyDescent="0.2">
      <c r="A108" s="258" t="s">
        <v>760</v>
      </c>
      <c r="B108" s="257">
        <v>3</v>
      </c>
      <c r="C108" s="256">
        <v>2</v>
      </c>
      <c r="D108" s="255">
        <v>1</v>
      </c>
      <c r="E108" s="257">
        <v>3</v>
      </c>
      <c r="F108" s="256">
        <v>2</v>
      </c>
      <c r="G108" s="255">
        <v>1</v>
      </c>
      <c r="H108" s="257">
        <v>3</v>
      </c>
      <c r="I108" s="256">
        <v>2</v>
      </c>
      <c r="J108" s="255">
        <v>1</v>
      </c>
      <c r="K108" s="847">
        <v>22</v>
      </c>
      <c r="L108" s="846">
        <v>14.4</v>
      </c>
      <c r="M108" s="845">
        <v>51.91</v>
      </c>
      <c r="N108" s="241" t="s">
        <v>2708</v>
      </c>
      <c r="O108" s="241" t="s">
        <v>2708</v>
      </c>
    </row>
    <row r="109" spans="1:15" x14ac:dyDescent="0.2">
      <c r="A109" s="844" t="s">
        <v>759</v>
      </c>
      <c r="B109" s="249">
        <v>0</v>
      </c>
      <c r="C109" s="843">
        <v>0</v>
      </c>
      <c r="D109" s="842">
        <v>0</v>
      </c>
      <c r="E109" s="249">
        <v>0</v>
      </c>
      <c r="F109" s="843">
        <v>0</v>
      </c>
      <c r="G109" s="842">
        <v>0</v>
      </c>
      <c r="H109" s="249">
        <v>0</v>
      </c>
      <c r="I109" s="843">
        <v>0</v>
      </c>
      <c r="J109" s="842">
        <v>0</v>
      </c>
      <c r="K109" s="249">
        <v>0</v>
      </c>
      <c r="L109" s="841">
        <v>0</v>
      </c>
      <c r="M109" s="840">
        <v>0</v>
      </c>
      <c r="N109" s="241" t="s">
        <v>2708</v>
      </c>
      <c r="O109" s="241" t="s">
        <v>2708</v>
      </c>
    </row>
    <row r="110" spans="1:15" x14ac:dyDescent="0.2">
      <c r="A110" s="844" t="s">
        <v>758</v>
      </c>
      <c r="B110" s="249">
        <v>1</v>
      </c>
      <c r="C110" s="843">
        <v>0</v>
      </c>
      <c r="D110" s="842">
        <v>1</v>
      </c>
      <c r="E110" s="249">
        <v>1</v>
      </c>
      <c r="F110" s="843">
        <v>0</v>
      </c>
      <c r="G110" s="842">
        <v>1</v>
      </c>
      <c r="H110" s="249">
        <v>1</v>
      </c>
      <c r="I110" s="843">
        <v>0</v>
      </c>
      <c r="J110" s="842">
        <v>1</v>
      </c>
      <c r="K110" s="249">
        <v>6</v>
      </c>
      <c r="L110" s="841">
        <v>6</v>
      </c>
      <c r="M110" s="840">
        <v>48.33</v>
      </c>
      <c r="N110" s="241" t="s">
        <v>2708</v>
      </c>
      <c r="O110" s="241" t="s">
        <v>2708</v>
      </c>
    </row>
    <row r="111" spans="1:15" x14ac:dyDescent="0.2">
      <c r="A111" s="844" t="s">
        <v>757</v>
      </c>
      <c r="B111" s="249">
        <v>0</v>
      </c>
      <c r="C111" s="843">
        <v>0</v>
      </c>
      <c r="D111" s="842">
        <v>0</v>
      </c>
      <c r="E111" s="249">
        <v>0</v>
      </c>
      <c r="F111" s="843">
        <v>0</v>
      </c>
      <c r="G111" s="842">
        <v>0</v>
      </c>
      <c r="H111" s="249">
        <v>0</v>
      </c>
      <c r="I111" s="843">
        <v>0</v>
      </c>
      <c r="J111" s="842">
        <v>0</v>
      </c>
      <c r="K111" s="249">
        <v>0</v>
      </c>
      <c r="L111" s="841">
        <v>0</v>
      </c>
      <c r="M111" s="840">
        <v>0</v>
      </c>
      <c r="N111" s="241" t="s">
        <v>2708</v>
      </c>
      <c r="O111" s="241" t="s">
        <v>2708</v>
      </c>
    </row>
    <row r="112" spans="1:15" x14ac:dyDescent="0.2">
      <c r="A112" s="844" t="s">
        <v>756</v>
      </c>
      <c r="B112" s="249">
        <v>0</v>
      </c>
      <c r="C112" s="843">
        <v>0</v>
      </c>
      <c r="D112" s="842">
        <v>0</v>
      </c>
      <c r="E112" s="249">
        <v>0</v>
      </c>
      <c r="F112" s="843">
        <v>0</v>
      </c>
      <c r="G112" s="842">
        <v>0</v>
      </c>
      <c r="H112" s="249">
        <v>0</v>
      </c>
      <c r="I112" s="843">
        <v>0</v>
      </c>
      <c r="J112" s="842">
        <v>0</v>
      </c>
      <c r="K112" s="249">
        <v>0</v>
      </c>
      <c r="L112" s="841">
        <v>0</v>
      </c>
      <c r="M112" s="840">
        <v>0</v>
      </c>
      <c r="N112" s="241" t="s">
        <v>2708</v>
      </c>
      <c r="O112" s="241" t="s">
        <v>2708</v>
      </c>
    </row>
    <row r="113" spans="1:15" x14ac:dyDescent="0.2">
      <c r="A113" s="844" t="s">
        <v>755</v>
      </c>
      <c r="B113" s="249">
        <v>0</v>
      </c>
      <c r="C113" s="843">
        <v>0</v>
      </c>
      <c r="D113" s="842">
        <v>0</v>
      </c>
      <c r="E113" s="249">
        <v>0</v>
      </c>
      <c r="F113" s="843">
        <v>0</v>
      </c>
      <c r="G113" s="842">
        <v>0</v>
      </c>
      <c r="H113" s="249">
        <v>0</v>
      </c>
      <c r="I113" s="843">
        <v>0</v>
      </c>
      <c r="J113" s="842">
        <v>0</v>
      </c>
      <c r="K113" s="249">
        <v>0</v>
      </c>
      <c r="L113" s="841">
        <v>0</v>
      </c>
      <c r="M113" s="840">
        <v>0</v>
      </c>
      <c r="N113" s="241" t="s">
        <v>2708</v>
      </c>
      <c r="O113" s="241" t="s">
        <v>2708</v>
      </c>
    </row>
    <row r="114" spans="1:15" x14ac:dyDescent="0.2">
      <c r="A114" s="844" t="s">
        <v>754</v>
      </c>
      <c r="B114" s="249">
        <v>1</v>
      </c>
      <c r="C114" s="843">
        <v>0</v>
      </c>
      <c r="D114" s="842">
        <v>1</v>
      </c>
      <c r="E114" s="249">
        <v>1</v>
      </c>
      <c r="F114" s="843">
        <v>0</v>
      </c>
      <c r="G114" s="842">
        <v>1</v>
      </c>
      <c r="H114" s="249">
        <v>1</v>
      </c>
      <c r="I114" s="843">
        <v>0</v>
      </c>
      <c r="J114" s="842">
        <v>1</v>
      </c>
      <c r="K114" s="249">
        <v>4</v>
      </c>
      <c r="L114" s="841">
        <v>2.2000000000000002</v>
      </c>
      <c r="M114" s="840">
        <v>44.09</v>
      </c>
      <c r="N114" s="241" t="s">
        <v>2708</v>
      </c>
      <c r="O114" s="241" t="s">
        <v>2708</v>
      </c>
    </row>
    <row r="115" spans="1:15" x14ac:dyDescent="0.2">
      <c r="A115" s="844" t="s">
        <v>753</v>
      </c>
      <c r="B115" s="249">
        <v>1</v>
      </c>
      <c r="C115" s="843">
        <v>0</v>
      </c>
      <c r="D115" s="842">
        <v>1</v>
      </c>
      <c r="E115" s="249">
        <v>1</v>
      </c>
      <c r="F115" s="843">
        <v>0</v>
      </c>
      <c r="G115" s="842">
        <v>1</v>
      </c>
      <c r="H115" s="249">
        <v>1</v>
      </c>
      <c r="I115" s="843">
        <v>0</v>
      </c>
      <c r="J115" s="842">
        <v>1</v>
      </c>
      <c r="K115" s="249">
        <v>9</v>
      </c>
      <c r="L115" s="841">
        <v>7.25</v>
      </c>
      <c r="M115" s="840">
        <v>44.73</v>
      </c>
      <c r="N115" s="241" t="s">
        <v>2708</v>
      </c>
      <c r="O115" s="241" t="s">
        <v>2708</v>
      </c>
    </row>
    <row r="116" spans="1:15" x14ac:dyDescent="0.2">
      <c r="A116" s="844" t="s">
        <v>752</v>
      </c>
      <c r="B116" s="249">
        <v>0</v>
      </c>
      <c r="C116" s="843">
        <v>0</v>
      </c>
      <c r="D116" s="842">
        <v>0</v>
      </c>
      <c r="E116" s="249">
        <v>0</v>
      </c>
      <c r="F116" s="843">
        <v>0</v>
      </c>
      <c r="G116" s="842">
        <v>0</v>
      </c>
      <c r="H116" s="249">
        <v>0</v>
      </c>
      <c r="I116" s="843">
        <v>0</v>
      </c>
      <c r="J116" s="842">
        <v>0</v>
      </c>
      <c r="K116" s="249">
        <v>0</v>
      </c>
      <c r="L116" s="841">
        <v>0</v>
      </c>
      <c r="M116" s="840">
        <v>0</v>
      </c>
      <c r="N116" s="241" t="s">
        <v>2708</v>
      </c>
      <c r="O116" s="241" t="s">
        <v>2708</v>
      </c>
    </row>
    <row r="117" spans="1:15" x14ac:dyDescent="0.2">
      <c r="A117" s="844" t="s">
        <v>751</v>
      </c>
      <c r="B117" s="249">
        <v>0</v>
      </c>
      <c r="C117" s="843">
        <v>0</v>
      </c>
      <c r="D117" s="842">
        <v>0</v>
      </c>
      <c r="E117" s="249">
        <v>0</v>
      </c>
      <c r="F117" s="843">
        <v>0</v>
      </c>
      <c r="G117" s="842">
        <v>0</v>
      </c>
      <c r="H117" s="249">
        <v>0</v>
      </c>
      <c r="I117" s="843">
        <v>0</v>
      </c>
      <c r="J117" s="842">
        <v>0</v>
      </c>
      <c r="K117" s="249">
        <v>0</v>
      </c>
      <c r="L117" s="841">
        <v>0</v>
      </c>
      <c r="M117" s="840">
        <v>0</v>
      </c>
      <c r="N117" s="241" t="s">
        <v>2708</v>
      </c>
      <c r="O117" s="241" t="s">
        <v>2708</v>
      </c>
    </row>
    <row r="118" spans="1:15" x14ac:dyDescent="0.2">
      <c r="A118" s="844" t="s">
        <v>750</v>
      </c>
      <c r="B118" s="249">
        <v>0</v>
      </c>
      <c r="C118" s="843">
        <v>0</v>
      </c>
      <c r="D118" s="842">
        <v>0</v>
      </c>
      <c r="E118" s="249">
        <v>0</v>
      </c>
      <c r="F118" s="843">
        <v>0</v>
      </c>
      <c r="G118" s="842">
        <v>0</v>
      </c>
      <c r="H118" s="249">
        <v>0</v>
      </c>
      <c r="I118" s="843">
        <v>0</v>
      </c>
      <c r="J118" s="842">
        <v>0</v>
      </c>
      <c r="K118" s="249">
        <v>0</v>
      </c>
      <c r="L118" s="841">
        <v>0</v>
      </c>
      <c r="M118" s="840">
        <v>0</v>
      </c>
      <c r="N118" s="241" t="s">
        <v>2708</v>
      </c>
      <c r="O118" s="241" t="s">
        <v>2708</v>
      </c>
    </row>
    <row r="119" spans="1:15" x14ac:dyDescent="0.2">
      <c r="A119" s="844" t="s">
        <v>749</v>
      </c>
      <c r="B119" s="249">
        <v>0</v>
      </c>
      <c r="C119" s="843">
        <v>0</v>
      </c>
      <c r="D119" s="842">
        <v>0</v>
      </c>
      <c r="E119" s="249">
        <v>0</v>
      </c>
      <c r="F119" s="843">
        <v>0</v>
      </c>
      <c r="G119" s="842">
        <v>0</v>
      </c>
      <c r="H119" s="249">
        <v>0</v>
      </c>
      <c r="I119" s="843">
        <v>0</v>
      </c>
      <c r="J119" s="842">
        <v>0</v>
      </c>
      <c r="K119" s="249">
        <v>0</v>
      </c>
      <c r="L119" s="841">
        <v>0</v>
      </c>
      <c r="M119" s="840">
        <v>0</v>
      </c>
      <c r="N119" s="241" t="s">
        <v>2708</v>
      </c>
      <c r="O119" s="241" t="s">
        <v>2708</v>
      </c>
    </row>
    <row r="120" spans="1:15" x14ac:dyDescent="0.2">
      <c r="A120" s="844" t="s">
        <v>748</v>
      </c>
      <c r="B120" s="249">
        <v>1</v>
      </c>
      <c r="C120" s="843">
        <v>1</v>
      </c>
      <c r="D120" s="842">
        <v>0</v>
      </c>
      <c r="E120" s="249">
        <v>1</v>
      </c>
      <c r="F120" s="843">
        <v>1</v>
      </c>
      <c r="G120" s="842">
        <v>0</v>
      </c>
      <c r="H120" s="249">
        <v>1</v>
      </c>
      <c r="I120" s="843">
        <v>1</v>
      </c>
      <c r="J120" s="842">
        <v>0</v>
      </c>
      <c r="K120" s="249">
        <v>13</v>
      </c>
      <c r="L120" s="841">
        <v>12.68</v>
      </c>
      <c r="M120" s="840">
        <v>43.58</v>
      </c>
      <c r="N120" s="241" t="s">
        <v>2708</v>
      </c>
      <c r="O120" s="241" t="s">
        <v>2708</v>
      </c>
    </row>
    <row r="121" spans="1:15" ht="13.5" thickBot="1" x14ac:dyDescent="0.25">
      <c r="A121" s="839" t="s">
        <v>747</v>
      </c>
      <c r="B121" s="836">
        <v>0</v>
      </c>
      <c r="C121" s="838">
        <v>0</v>
      </c>
      <c r="D121" s="837">
        <v>0</v>
      </c>
      <c r="E121" s="836">
        <v>0</v>
      </c>
      <c r="F121" s="838">
        <v>0</v>
      </c>
      <c r="G121" s="837">
        <v>0</v>
      </c>
      <c r="H121" s="836">
        <v>0</v>
      </c>
      <c r="I121" s="838">
        <v>0</v>
      </c>
      <c r="J121" s="837">
        <v>0</v>
      </c>
      <c r="K121" s="836">
        <v>0</v>
      </c>
      <c r="L121" s="835">
        <v>0</v>
      </c>
      <c r="M121" s="834">
        <v>0</v>
      </c>
      <c r="N121" s="241" t="s">
        <v>2708</v>
      </c>
      <c r="O121" s="241" t="s">
        <v>2708</v>
      </c>
    </row>
    <row r="122" spans="1:15" ht="13.5" thickBot="1" x14ac:dyDescent="0.25">
      <c r="A122" s="245" t="s">
        <v>746</v>
      </c>
      <c r="B122" s="243">
        <v>7</v>
      </c>
      <c r="C122" s="833">
        <v>3</v>
      </c>
      <c r="D122" s="244">
        <v>4</v>
      </c>
      <c r="E122" s="243">
        <v>7</v>
      </c>
      <c r="F122" s="833">
        <v>3</v>
      </c>
      <c r="G122" s="244">
        <v>4</v>
      </c>
      <c r="H122" s="243">
        <v>7</v>
      </c>
      <c r="I122" s="833">
        <v>3</v>
      </c>
      <c r="J122" s="244">
        <v>4</v>
      </c>
      <c r="K122" s="243">
        <v>54</v>
      </c>
      <c r="L122" s="832">
        <v>42.53</v>
      </c>
      <c r="M122" s="242">
        <v>47.29</v>
      </c>
      <c r="N122" s="241" t="s">
        <v>2708</v>
      </c>
      <c r="O122" s="241" t="s">
        <v>2708</v>
      </c>
    </row>
    <row r="124" spans="1:15" ht="13.5" thickBot="1" x14ac:dyDescent="0.25">
      <c r="A124" s="261" t="s">
        <v>1266</v>
      </c>
      <c r="B124" s="261"/>
      <c r="N124" s="262"/>
      <c r="O124" s="262"/>
    </row>
    <row r="125" spans="1:15" x14ac:dyDescent="0.2">
      <c r="A125" s="1243" t="s">
        <v>764</v>
      </c>
      <c r="B125" s="1245" t="s">
        <v>1188</v>
      </c>
      <c r="C125" s="1246"/>
      <c r="D125" s="1247"/>
      <c r="E125" s="1245" t="s">
        <v>1187</v>
      </c>
      <c r="F125" s="1246"/>
      <c r="G125" s="1247"/>
      <c r="H125" s="1245" t="s">
        <v>1186</v>
      </c>
      <c r="I125" s="1246"/>
      <c r="J125" s="1247"/>
      <c r="K125" s="1248" t="s">
        <v>1255</v>
      </c>
      <c r="L125" s="1249"/>
      <c r="M125" s="1250"/>
    </row>
    <row r="126" spans="1:15" ht="26.25" thickBot="1" x14ac:dyDescent="0.25">
      <c r="A126" s="1244"/>
      <c r="B126" s="260" t="s">
        <v>746</v>
      </c>
      <c r="C126" s="813" t="s">
        <v>1853</v>
      </c>
      <c r="D126" s="259" t="s">
        <v>1081</v>
      </c>
      <c r="E126" s="260" t="s">
        <v>746</v>
      </c>
      <c r="F126" s="813" t="s">
        <v>1853</v>
      </c>
      <c r="G126" s="259" t="s">
        <v>1081</v>
      </c>
      <c r="H126" s="260" t="s">
        <v>746</v>
      </c>
      <c r="I126" s="813" t="s">
        <v>1853</v>
      </c>
      <c r="J126" s="259" t="s">
        <v>1081</v>
      </c>
      <c r="K126" s="850" t="s">
        <v>687</v>
      </c>
      <c r="L126" s="849" t="s">
        <v>1192</v>
      </c>
      <c r="M126" s="848" t="s">
        <v>1191</v>
      </c>
    </row>
    <row r="127" spans="1:15" x14ac:dyDescent="0.2">
      <c r="A127" s="258" t="s">
        <v>760</v>
      </c>
      <c r="B127" s="257">
        <v>8</v>
      </c>
      <c r="C127" s="256">
        <v>3</v>
      </c>
      <c r="D127" s="255">
        <v>5</v>
      </c>
      <c r="E127" s="257">
        <v>8</v>
      </c>
      <c r="F127" s="256">
        <v>3</v>
      </c>
      <c r="G127" s="255">
        <v>5</v>
      </c>
      <c r="H127" s="257">
        <v>8</v>
      </c>
      <c r="I127" s="256">
        <v>3</v>
      </c>
      <c r="J127" s="255">
        <v>5</v>
      </c>
      <c r="K127" s="847">
        <v>32</v>
      </c>
      <c r="L127" s="846">
        <v>14.32</v>
      </c>
      <c r="M127" s="845">
        <v>53.46</v>
      </c>
      <c r="N127" s="241" t="s">
        <v>2708</v>
      </c>
      <c r="O127" s="241" t="s">
        <v>2708</v>
      </c>
    </row>
    <row r="128" spans="1:15" x14ac:dyDescent="0.2">
      <c r="A128" s="844" t="s">
        <v>759</v>
      </c>
      <c r="B128" s="249">
        <v>5</v>
      </c>
      <c r="C128" s="843">
        <v>3</v>
      </c>
      <c r="D128" s="842">
        <v>2</v>
      </c>
      <c r="E128" s="249">
        <v>5</v>
      </c>
      <c r="F128" s="843">
        <v>3</v>
      </c>
      <c r="G128" s="842">
        <v>2</v>
      </c>
      <c r="H128" s="249">
        <v>5</v>
      </c>
      <c r="I128" s="843">
        <v>3</v>
      </c>
      <c r="J128" s="842">
        <v>2</v>
      </c>
      <c r="K128" s="249">
        <v>14</v>
      </c>
      <c r="L128" s="841">
        <v>5.98</v>
      </c>
      <c r="M128" s="840">
        <v>52.34</v>
      </c>
      <c r="N128" s="241" t="s">
        <v>2708</v>
      </c>
      <c r="O128" s="241" t="s">
        <v>2708</v>
      </c>
    </row>
    <row r="129" spans="1:15" x14ac:dyDescent="0.2">
      <c r="A129" s="844" t="s">
        <v>758</v>
      </c>
      <c r="B129" s="249">
        <v>2</v>
      </c>
      <c r="C129" s="843">
        <v>1</v>
      </c>
      <c r="D129" s="842">
        <v>1</v>
      </c>
      <c r="E129" s="249">
        <v>2</v>
      </c>
      <c r="F129" s="843">
        <v>1</v>
      </c>
      <c r="G129" s="842">
        <v>1</v>
      </c>
      <c r="H129" s="249">
        <v>2</v>
      </c>
      <c r="I129" s="843">
        <v>1</v>
      </c>
      <c r="J129" s="842">
        <v>1</v>
      </c>
      <c r="K129" s="249">
        <v>7</v>
      </c>
      <c r="L129" s="841">
        <v>2.75</v>
      </c>
      <c r="M129" s="840">
        <v>47.26</v>
      </c>
      <c r="N129" s="241" t="s">
        <v>2708</v>
      </c>
      <c r="O129" s="241" t="s">
        <v>2708</v>
      </c>
    </row>
    <row r="130" spans="1:15" x14ac:dyDescent="0.2">
      <c r="A130" s="844" t="s">
        <v>757</v>
      </c>
      <c r="B130" s="249">
        <v>3</v>
      </c>
      <c r="C130" s="843">
        <v>2</v>
      </c>
      <c r="D130" s="842">
        <v>1</v>
      </c>
      <c r="E130" s="249">
        <v>3</v>
      </c>
      <c r="F130" s="843">
        <v>2</v>
      </c>
      <c r="G130" s="842">
        <v>1</v>
      </c>
      <c r="H130" s="249">
        <v>4</v>
      </c>
      <c r="I130" s="843">
        <v>2</v>
      </c>
      <c r="J130" s="842">
        <v>2</v>
      </c>
      <c r="K130" s="249">
        <v>10</v>
      </c>
      <c r="L130" s="841">
        <v>5.47</v>
      </c>
      <c r="M130" s="840">
        <v>42.39</v>
      </c>
      <c r="N130" s="241" t="s">
        <v>2708</v>
      </c>
      <c r="O130" s="241" t="s">
        <v>2708</v>
      </c>
    </row>
    <row r="131" spans="1:15" x14ac:dyDescent="0.2">
      <c r="A131" s="844" t="s">
        <v>756</v>
      </c>
      <c r="B131" s="249">
        <v>2</v>
      </c>
      <c r="C131" s="843">
        <v>1</v>
      </c>
      <c r="D131" s="842">
        <v>1</v>
      </c>
      <c r="E131" s="249">
        <v>2</v>
      </c>
      <c r="F131" s="843">
        <v>1</v>
      </c>
      <c r="G131" s="842">
        <v>1</v>
      </c>
      <c r="H131" s="249">
        <v>2</v>
      </c>
      <c r="I131" s="843">
        <v>1</v>
      </c>
      <c r="J131" s="842">
        <v>1</v>
      </c>
      <c r="K131" s="249">
        <v>5</v>
      </c>
      <c r="L131" s="841">
        <v>3.25</v>
      </c>
      <c r="M131" s="840">
        <v>50.12</v>
      </c>
      <c r="N131" s="241" t="s">
        <v>2708</v>
      </c>
      <c r="O131" s="241" t="s">
        <v>2708</v>
      </c>
    </row>
    <row r="132" spans="1:15" x14ac:dyDescent="0.2">
      <c r="A132" s="844" t="s">
        <v>755</v>
      </c>
      <c r="B132" s="249">
        <v>3</v>
      </c>
      <c r="C132" s="843">
        <v>2</v>
      </c>
      <c r="D132" s="842">
        <v>1</v>
      </c>
      <c r="E132" s="249">
        <v>3</v>
      </c>
      <c r="F132" s="843">
        <v>2</v>
      </c>
      <c r="G132" s="842">
        <v>1</v>
      </c>
      <c r="H132" s="249">
        <v>3</v>
      </c>
      <c r="I132" s="843">
        <v>2</v>
      </c>
      <c r="J132" s="842">
        <v>1</v>
      </c>
      <c r="K132" s="249">
        <v>9</v>
      </c>
      <c r="L132" s="841">
        <v>3.45</v>
      </c>
      <c r="M132" s="840">
        <v>54.38</v>
      </c>
      <c r="N132" s="241" t="s">
        <v>2708</v>
      </c>
      <c r="O132" s="241" t="s">
        <v>2708</v>
      </c>
    </row>
    <row r="133" spans="1:15" x14ac:dyDescent="0.2">
      <c r="A133" s="844" t="s">
        <v>754</v>
      </c>
      <c r="B133" s="249">
        <v>3</v>
      </c>
      <c r="C133" s="843">
        <v>1</v>
      </c>
      <c r="D133" s="842">
        <v>2</v>
      </c>
      <c r="E133" s="249">
        <v>3</v>
      </c>
      <c r="F133" s="843">
        <v>1</v>
      </c>
      <c r="G133" s="842">
        <v>2</v>
      </c>
      <c r="H133" s="249">
        <v>3</v>
      </c>
      <c r="I133" s="843">
        <v>1</v>
      </c>
      <c r="J133" s="842">
        <v>2</v>
      </c>
      <c r="K133" s="249">
        <v>6</v>
      </c>
      <c r="L133" s="841">
        <v>3.13</v>
      </c>
      <c r="M133" s="840">
        <v>54.97</v>
      </c>
      <c r="N133" s="241" t="s">
        <v>2708</v>
      </c>
      <c r="O133" s="241" t="s">
        <v>2708</v>
      </c>
    </row>
    <row r="134" spans="1:15" x14ac:dyDescent="0.2">
      <c r="A134" s="844" t="s">
        <v>753</v>
      </c>
      <c r="B134" s="249">
        <v>6</v>
      </c>
      <c r="C134" s="843">
        <v>4</v>
      </c>
      <c r="D134" s="842">
        <v>2</v>
      </c>
      <c r="E134" s="249">
        <v>6</v>
      </c>
      <c r="F134" s="843">
        <v>4</v>
      </c>
      <c r="G134" s="842">
        <v>2</v>
      </c>
      <c r="H134" s="249">
        <v>6</v>
      </c>
      <c r="I134" s="843">
        <v>4</v>
      </c>
      <c r="J134" s="842">
        <v>2</v>
      </c>
      <c r="K134" s="249">
        <v>19</v>
      </c>
      <c r="L134" s="841">
        <v>5.79</v>
      </c>
      <c r="M134" s="840">
        <v>50.37</v>
      </c>
      <c r="N134" s="241" t="s">
        <v>2708</v>
      </c>
      <c r="O134" s="241" t="s">
        <v>2708</v>
      </c>
    </row>
    <row r="135" spans="1:15" x14ac:dyDescent="0.2">
      <c r="A135" s="844" t="s">
        <v>752</v>
      </c>
      <c r="B135" s="249">
        <v>3</v>
      </c>
      <c r="C135" s="843">
        <v>2</v>
      </c>
      <c r="D135" s="842">
        <v>1</v>
      </c>
      <c r="E135" s="249">
        <v>3</v>
      </c>
      <c r="F135" s="843">
        <v>2</v>
      </c>
      <c r="G135" s="842">
        <v>1</v>
      </c>
      <c r="H135" s="249">
        <v>3</v>
      </c>
      <c r="I135" s="843">
        <v>2</v>
      </c>
      <c r="J135" s="842">
        <v>1</v>
      </c>
      <c r="K135" s="249">
        <v>11</v>
      </c>
      <c r="L135" s="841">
        <v>3.21</v>
      </c>
      <c r="M135" s="840">
        <v>52.71</v>
      </c>
      <c r="N135" s="241" t="s">
        <v>2708</v>
      </c>
      <c r="O135" s="241" t="s">
        <v>2708</v>
      </c>
    </row>
    <row r="136" spans="1:15" x14ac:dyDescent="0.2">
      <c r="A136" s="844" t="s">
        <v>751</v>
      </c>
      <c r="B136" s="249">
        <v>5</v>
      </c>
      <c r="C136" s="843">
        <v>3</v>
      </c>
      <c r="D136" s="842">
        <v>2</v>
      </c>
      <c r="E136" s="249">
        <v>5</v>
      </c>
      <c r="F136" s="843">
        <v>3</v>
      </c>
      <c r="G136" s="842">
        <v>2</v>
      </c>
      <c r="H136" s="249">
        <v>5</v>
      </c>
      <c r="I136" s="843">
        <v>3</v>
      </c>
      <c r="J136" s="842">
        <v>2</v>
      </c>
      <c r="K136" s="249">
        <v>17</v>
      </c>
      <c r="L136" s="841">
        <v>6.18</v>
      </c>
      <c r="M136" s="840">
        <v>51.44</v>
      </c>
      <c r="N136" s="241" t="s">
        <v>2708</v>
      </c>
      <c r="O136" s="241" t="s">
        <v>2708</v>
      </c>
    </row>
    <row r="137" spans="1:15" x14ac:dyDescent="0.2">
      <c r="A137" s="844" t="s">
        <v>750</v>
      </c>
      <c r="B137" s="249">
        <v>8</v>
      </c>
      <c r="C137" s="843">
        <v>3</v>
      </c>
      <c r="D137" s="842">
        <v>5</v>
      </c>
      <c r="E137" s="249">
        <v>8</v>
      </c>
      <c r="F137" s="843">
        <v>3</v>
      </c>
      <c r="G137" s="842">
        <v>5</v>
      </c>
      <c r="H137" s="249">
        <v>8</v>
      </c>
      <c r="I137" s="843">
        <v>3</v>
      </c>
      <c r="J137" s="842">
        <v>5</v>
      </c>
      <c r="K137" s="249">
        <v>38</v>
      </c>
      <c r="L137" s="841">
        <v>16.3</v>
      </c>
      <c r="M137" s="840">
        <v>48.35</v>
      </c>
      <c r="N137" s="241" t="s">
        <v>2708</v>
      </c>
      <c r="O137" s="241" t="s">
        <v>2708</v>
      </c>
    </row>
    <row r="138" spans="1:15" x14ac:dyDescent="0.2">
      <c r="A138" s="844" t="s">
        <v>749</v>
      </c>
      <c r="B138" s="249">
        <v>6</v>
      </c>
      <c r="C138" s="843">
        <v>2</v>
      </c>
      <c r="D138" s="842">
        <v>4</v>
      </c>
      <c r="E138" s="249">
        <v>6</v>
      </c>
      <c r="F138" s="843">
        <v>2</v>
      </c>
      <c r="G138" s="842">
        <v>4</v>
      </c>
      <c r="H138" s="249">
        <v>6</v>
      </c>
      <c r="I138" s="843">
        <v>2</v>
      </c>
      <c r="J138" s="842">
        <v>4</v>
      </c>
      <c r="K138" s="249">
        <v>16</v>
      </c>
      <c r="L138" s="841">
        <v>7.19</v>
      </c>
      <c r="M138" s="840">
        <v>48.84</v>
      </c>
      <c r="N138" s="241" t="s">
        <v>2708</v>
      </c>
      <c r="O138" s="241" t="s">
        <v>2708</v>
      </c>
    </row>
    <row r="139" spans="1:15" x14ac:dyDescent="0.2">
      <c r="A139" s="844" t="s">
        <v>748</v>
      </c>
      <c r="B139" s="249">
        <v>8</v>
      </c>
      <c r="C139" s="843">
        <v>4</v>
      </c>
      <c r="D139" s="842">
        <v>4</v>
      </c>
      <c r="E139" s="249">
        <v>8</v>
      </c>
      <c r="F139" s="843">
        <v>4</v>
      </c>
      <c r="G139" s="842">
        <v>4</v>
      </c>
      <c r="H139" s="249">
        <v>9</v>
      </c>
      <c r="I139" s="843">
        <v>5</v>
      </c>
      <c r="J139" s="842">
        <v>4</v>
      </c>
      <c r="K139" s="249">
        <v>23</v>
      </c>
      <c r="L139" s="841">
        <v>9.93</v>
      </c>
      <c r="M139" s="840">
        <v>52.1</v>
      </c>
      <c r="N139" s="241" t="s">
        <v>2708</v>
      </c>
      <c r="O139" s="241" t="s">
        <v>2708</v>
      </c>
    </row>
    <row r="140" spans="1:15" ht="13.5" thickBot="1" x14ac:dyDescent="0.25">
      <c r="A140" s="839" t="s">
        <v>747</v>
      </c>
      <c r="B140" s="836">
        <v>3</v>
      </c>
      <c r="C140" s="838">
        <v>1</v>
      </c>
      <c r="D140" s="837">
        <v>2</v>
      </c>
      <c r="E140" s="836">
        <v>3</v>
      </c>
      <c r="F140" s="838">
        <v>1</v>
      </c>
      <c r="G140" s="837">
        <v>2</v>
      </c>
      <c r="H140" s="836">
        <v>3</v>
      </c>
      <c r="I140" s="838">
        <v>1</v>
      </c>
      <c r="J140" s="837">
        <v>2</v>
      </c>
      <c r="K140" s="836">
        <v>9</v>
      </c>
      <c r="L140" s="835">
        <v>4.33</v>
      </c>
      <c r="M140" s="834">
        <v>49.14</v>
      </c>
      <c r="N140" s="241" t="s">
        <v>2708</v>
      </c>
      <c r="O140" s="241" t="s">
        <v>2708</v>
      </c>
    </row>
    <row r="141" spans="1:15" ht="13.5" thickBot="1" x14ac:dyDescent="0.25">
      <c r="A141" s="245" t="s">
        <v>746</v>
      </c>
      <c r="B141" s="243">
        <v>64</v>
      </c>
      <c r="C141" s="833">
        <v>31</v>
      </c>
      <c r="D141" s="244">
        <v>33</v>
      </c>
      <c r="E141" s="243">
        <v>65</v>
      </c>
      <c r="F141" s="833">
        <v>32</v>
      </c>
      <c r="G141" s="244">
        <v>33</v>
      </c>
      <c r="H141" s="243">
        <v>67</v>
      </c>
      <c r="I141" s="833">
        <v>33</v>
      </c>
      <c r="J141" s="244">
        <v>34</v>
      </c>
      <c r="K141" s="243">
        <v>206</v>
      </c>
      <c r="L141" s="832">
        <v>91.28</v>
      </c>
      <c r="M141" s="242">
        <v>50.52</v>
      </c>
      <c r="N141" s="241" t="s">
        <v>2708</v>
      </c>
      <c r="O141" s="241" t="s">
        <v>2708</v>
      </c>
    </row>
    <row r="143" spans="1:15" ht="13.5" thickBot="1" x14ac:dyDescent="0.25">
      <c r="A143" s="261" t="s">
        <v>1265</v>
      </c>
      <c r="B143" s="261"/>
      <c r="N143" s="262"/>
      <c r="O143" s="262"/>
    </row>
    <row r="144" spans="1:15" x14ac:dyDescent="0.2">
      <c r="A144" s="1243" t="s">
        <v>764</v>
      </c>
      <c r="B144" s="1245" t="s">
        <v>1188</v>
      </c>
      <c r="C144" s="1246"/>
      <c r="D144" s="1247"/>
      <c r="E144" s="1245" t="s">
        <v>1187</v>
      </c>
      <c r="F144" s="1246"/>
      <c r="G144" s="1247"/>
      <c r="H144" s="1245" t="s">
        <v>1186</v>
      </c>
      <c r="I144" s="1246"/>
      <c r="J144" s="1247"/>
      <c r="K144" s="1248" t="s">
        <v>1255</v>
      </c>
      <c r="L144" s="1249"/>
      <c r="M144" s="1250"/>
    </row>
    <row r="145" spans="1:15" ht="26.25" thickBot="1" x14ac:dyDescent="0.25">
      <c r="A145" s="1244"/>
      <c r="B145" s="260" t="s">
        <v>746</v>
      </c>
      <c r="C145" s="813" t="s">
        <v>1853</v>
      </c>
      <c r="D145" s="259" t="s">
        <v>1081</v>
      </c>
      <c r="E145" s="260" t="s">
        <v>746</v>
      </c>
      <c r="F145" s="813" t="s">
        <v>1853</v>
      </c>
      <c r="G145" s="259" t="s">
        <v>1081</v>
      </c>
      <c r="H145" s="260" t="s">
        <v>746</v>
      </c>
      <c r="I145" s="813" t="s">
        <v>1853</v>
      </c>
      <c r="J145" s="259" t="s">
        <v>1081</v>
      </c>
      <c r="K145" s="850" t="s">
        <v>687</v>
      </c>
      <c r="L145" s="849" t="s">
        <v>1192</v>
      </c>
      <c r="M145" s="848" t="s">
        <v>1191</v>
      </c>
    </row>
    <row r="146" spans="1:15" x14ac:dyDescent="0.2">
      <c r="A146" s="258" t="s">
        <v>760</v>
      </c>
      <c r="B146" s="257">
        <v>14</v>
      </c>
      <c r="C146" s="256">
        <v>5</v>
      </c>
      <c r="D146" s="255">
        <v>9</v>
      </c>
      <c r="E146" s="257">
        <v>15</v>
      </c>
      <c r="F146" s="256">
        <v>6</v>
      </c>
      <c r="G146" s="255">
        <v>9</v>
      </c>
      <c r="H146" s="257">
        <v>18</v>
      </c>
      <c r="I146" s="256">
        <v>7</v>
      </c>
      <c r="J146" s="255">
        <v>11</v>
      </c>
      <c r="K146" s="847">
        <v>108</v>
      </c>
      <c r="L146" s="846">
        <v>86.38</v>
      </c>
      <c r="M146" s="845">
        <v>47.12</v>
      </c>
      <c r="N146" s="241" t="s">
        <v>2708</v>
      </c>
      <c r="O146" s="241" t="s">
        <v>2708</v>
      </c>
    </row>
    <row r="147" spans="1:15" x14ac:dyDescent="0.2">
      <c r="A147" s="844" t="s">
        <v>759</v>
      </c>
      <c r="B147" s="249">
        <v>10</v>
      </c>
      <c r="C147" s="843">
        <v>2</v>
      </c>
      <c r="D147" s="842">
        <v>8</v>
      </c>
      <c r="E147" s="249">
        <v>10</v>
      </c>
      <c r="F147" s="843">
        <v>2</v>
      </c>
      <c r="G147" s="842">
        <v>8</v>
      </c>
      <c r="H147" s="249">
        <v>10</v>
      </c>
      <c r="I147" s="843">
        <v>2</v>
      </c>
      <c r="J147" s="842">
        <v>8</v>
      </c>
      <c r="K147" s="249">
        <v>30</v>
      </c>
      <c r="L147" s="841">
        <v>20.7</v>
      </c>
      <c r="M147" s="840">
        <v>49.04</v>
      </c>
      <c r="N147" s="241" t="s">
        <v>2708</v>
      </c>
      <c r="O147" s="241" t="s">
        <v>2708</v>
      </c>
    </row>
    <row r="148" spans="1:15" x14ac:dyDescent="0.2">
      <c r="A148" s="844" t="s">
        <v>758</v>
      </c>
      <c r="B148" s="249">
        <v>7</v>
      </c>
      <c r="C148" s="843">
        <v>1</v>
      </c>
      <c r="D148" s="842">
        <v>6</v>
      </c>
      <c r="E148" s="249">
        <v>7</v>
      </c>
      <c r="F148" s="843">
        <v>1</v>
      </c>
      <c r="G148" s="842">
        <v>6</v>
      </c>
      <c r="H148" s="249">
        <v>7</v>
      </c>
      <c r="I148" s="843">
        <v>1</v>
      </c>
      <c r="J148" s="842">
        <v>6</v>
      </c>
      <c r="K148" s="249">
        <v>19</v>
      </c>
      <c r="L148" s="841">
        <v>15.6</v>
      </c>
      <c r="M148" s="840">
        <v>49.5</v>
      </c>
      <c r="N148" s="241" t="s">
        <v>2708</v>
      </c>
      <c r="O148" s="241" t="s">
        <v>2708</v>
      </c>
    </row>
    <row r="149" spans="1:15" x14ac:dyDescent="0.2">
      <c r="A149" s="844" t="s">
        <v>757</v>
      </c>
      <c r="B149" s="249">
        <v>4</v>
      </c>
      <c r="C149" s="843">
        <v>1</v>
      </c>
      <c r="D149" s="842">
        <v>3</v>
      </c>
      <c r="E149" s="249">
        <v>4</v>
      </c>
      <c r="F149" s="843">
        <v>1</v>
      </c>
      <c r="G149" s="842">
        <v>3</v>
      </c>
      <c r="H149" s="249">
        <v>4</v>
      </c>
      <c r="I149" s="843">
        <v>1</v>
      </c>
      <c r="J149" s="842">
        <v>3</v>
      </c>
      <c r="K149" s="249">
        <v>40</v>
      </c>
      <c r="L149" s="841">
        <v>27.93</v>
      </c>
      <c r="M149" s="840">
        <v>49.92</v>
      </c>
      <c r="N149" s="241" t="s">
        <v>2708</v>
      </c>
      <c r="O149" s="241" t="s">
        <v>2708</v>
      </c>
    </row>
    <row r="150" spans="1:15" x14ac:dyDescent="0.2">
      <c r="A150" s="844" t="s">
        <v>756</v>
      </c>
      <c r="B150" s="249">
        <v>2</v>
      </c>
      <c r="C150" s="843">
        <v>0</v>
      </c>
      <c r="D150" s="842">
        <v>2</v>
      </c>
      <c r="E150" s="249">
        <v>2</v>
      </c>
      <c r="F150" s="843">
        <v>0</v>
      </c>
      <c r="G150" s="842">
        <v>2</v>
      </c>
      <c r="H150" s="249">
        <v>2</v>
      </c>
      <c r="I150" s="843">
        <v>0</v>
      </c>
      <c r="J150" s="842">
        <v>2</v>
      </c>
      <c r="K150" s="249">
        <v>5</v>
      </c>
      <c r="L150" s="841">
        <v>4.08</v>
      </c>
      <c r="M150" s="840">
        <v>56.63</v>
      </c>
      <c r="N150" s="241" t="s">
        <v>2708</v>
      </c>
      <c r="O150" s="241" t="s">
        <v>2708</v>
      </c>
    </row>
    <row r="151" spans="1:15" x14ac:dyDescent="0.2">
      <c r="A151" s="844" t="s">
        <v>755</v>
      </c>
      <c r="B151" s="249">
        <v>4</v>
      </c>
      <c r="C151" s="843">
        <v>2</v>
      </c>
      <c r="D151" s="842">
        <v>2</v>
      </c>
      <c r="E151" s="249">
        <v>7</v>
      </c>
      <c r="F151" s="843">
        <v>2</v>
      </c>
      <c r="G151" s="842">
        <v>5</v>
      </c>
      <c r="H151" s="249">
        <v>7</v>
      </c>
      <c r="I151" s="843">
        <v>2</v>
      </c>
      <c r="J151" s="842">
        <v>5</v>
      </c>
      <c r="K151" s="249">
        <v>25</v>
      </c>
      <c r="L151" s="841">
        <v>18.899999999999999</v>
      </c>
      <c r="M151" s="840">
        <v>45.3</v>
      </c>
      <c r="N151" s="241" t="s">
        <v>2708</v>
      </c>
      <c r="O151" s="241" t="s">
        <v>2708</v>
      </c>
    </row>
    <row r="152" spans="1:15" x14ac:dyDescent="0.2">
      <c r="A152" s="844" t="s">
        <v>754</v>
      </c>
      <c r="B152" s="249">
        <v>4</v>
      </c>
      <c r="C152" s="843">
        <v>0</v>
      </c>
      <c r="D152" s="842">
        <v>4</v>
      </c>
      <c r="E152" s="249">
        <v>4</v>
      </c>
      <c r="F152" s="843">
        <v>0</v>
      </c>
      <c r="G152" s="842">
        <v>4</v>
      </c>
      <c r="H152" s="249">
        <v>4</v>
      </c>
      <c r="I152" s="843">
        <v>0</v>
      </c>
      <c r="J152" s="842">
        <v>4</v>
      </c>
      <c r="K152" s="249">
        <v>18</v>
      </c>
      <c r="L152" s="841">
        <v>12.75</v>
      </c>
      <c r="M152" s="840">
        <v>46.46</v>
      </c>
      <c r="N152" s="241" t="s">
        <v>2708</v>
      </c>
      <c r="O152" s="241" t="s">
        <v>2708</v>
      </c>
    </row>
    <row r="153" spans="1:15" x14ac:dyDescent="0.2">
      <c r="A153" s="844" t="s">
        <v>753</v>
      </c>
      <c r="B153" s="249">
        <v>2</v>
      </c>
      <c r="C153" s="843">
        <v>0</v>
      </c>
      <c r="D153" s="842">
        <v>2</v>
      </c>
      <c r="E153" s="249">
        <v>2</v>
      </c>
      <c r="F153" s="843">
        <v>0</v>
      </c>
      <c r="G153" s="842">
        <v>2</v>
      </c>
      <c r="H153" s="249">
        <v>3</v>
      </c>
      <c r="I153" s="843">
        <v>0</v>
      </c>
      <c r="J153" s="842">
        <v>3</v>
      </c>
      <c r="K153" s="249">
        <v>23</v>
      </c>
      <c r="L153" s="841">
        <v>17.46</v>
      </c>
      <c r="M153" s="840">
        <v>42.26</v>
      </c>
      <c r="N153" s="241" t="s">
        <v>2708</v>
      </c>
      <c r="O153" s="241" t="s">
        <v>2708</v>
      </c>
    </row>
    <row r="154" spans="1:15" x14ac:dyDescent="0.2">
      <c r="A154" s="844" t="s">
        <v>752</v>
      </c>
      <c r="B154" s="249">
        <v>5</v>
      </c>
      <c r="C154" s="843">
        <v>2</v>
      </c>
      <c r="D154" s="842">
        <v>3</v>
      </c>
      <c r="E154" s="249">
        <v>5</v>
      </c>
      <c r="F154" s="843">
        <v>2</v>
      </c>
      <c r="G154" s="842">
        <v>3</v>
      </c>
      <c r="H154" s="249">
        <v>8</v>
      </c>
      <c r="I154" s="843">
        <v>4</v>
      </c>
      <c r="J154" s="842">
        <v>4</v>
      </c>
      <c r="K154" s="249">
        <v>24</v>
      </c>
      <c r="L154" s="841">
        <v>16.3</v>
      </c>
      <c r="M154" s="840">
        <v>49.73</v>
      </c>
      <c r="N154" s="241" t="s">
        <v>2708</v>
      </c>
      <c r="O154" s="241" t="s">
        <v>2708</v>
      </c>
    </row>
    <row r="155" spans="1:15" x14ac:dyDescent="0.2">
      <c r="A155" s="844" t="s">
        <v>751</v>
      </c>
      <c r="B155" s="249">
        <v>5</v>
      </c>
      <c r="C155" s="843">
        <v>0</v>
      </c>
      <c r="D155" s="842">
        <v>5</v>
      </c>
      <c r="E155" s="249">
        <v>5</v>
      </c>
      <c r="F155" s="843">
        <v>0</v>
      </c>
      <c r="G155" s="842">
        <v>5</v>
      </c>
      <c r="H155" s="249">
        <v>5</v>
      </c>
      <c r="I155" s="843">
        <v>0</v>
      </c>
      <c r="J155" s="842">
        <v>5</v>
      </c>
      <c r="K155" s="249">
        <v>15</v>
      </c>
      <c r="L155" s="841">
        <v>12.4</v>
      </c>
      <c r="M155" s="840">
        <v>48.74</v>
      </c>
      <c r="N155" s="241" t="s">
        <v>2708</v>
      </c>
      <c r="O155" s="241" t="s">
        <v>2708</v>
      </c>
    </row>
    <row r="156" spans="1:15" x14ac:dyDescent="0.2">
      <c r="A156" s="844" t="s">
        <v>750</v>
      </c>
      <c r="B156" s="249">
        <v>10</v>
      </c>
      <c r="C156" s="843">
        <v>3</v>
      </c>
      <c r="D156" s="842">
        <v>7</v>
      </c>
      <c r="E156" s="249">
        <v>10</v>
      </c>
      <c r="F156" s="843">
        <v>3</v>
      </c>
      <c r="G156" s="842">
        <v>7</v>
      </c>
      <c r="H156" s="249">
        <v>16</v>
      </c>
      <c r="I156" s="843">
        <v>4</v>
      </c>
      <c r="J156" s="842">
        <v>12</v>
      </c>
      <c r="K156" s="249">
        <v>58</v>
      </c>
      <c r="L156" s="841">
        <v>50.69</v>
      </c>
      <c r="M156" s="840">
        <v>44.59</v>
      </c>
      <c r="N156" s="241" t="s">
        <v>2708</v>
      </c>
      <c r="O156" s="241" t="s">
        <v>2708</v>
      </c>
    </row>
    <row r="157" spans="1:15" x14ac:dyDescent="0.2">
      <c r="A157" s="844" t="s">
        <v>749</v>
      </c>
      <c r="B157" s="249">
        <v>5</v>
      </c>
      <c r="C157" s="843">
        <v>1</v>
      </c>
      <c r="D157" s="842">
        <v>4</v>
      </c>
      <c r="E157" s="249">
        <v>5</v>
      </c>
      <c r="F157" s="843">
        <v>1</v>
      </c>
      <c r="G157" s="842">
        <v>4</v>
      </c>
      <c r="H157" s="249">
        <v>5</v>
      </c>
      <c r="I157" s="843">
        <v>1</v>
      </c>
      <c r="J157" s="842">
        <v>4</v>
      </c>
      <c r="K157" s="249">
        <v>35</v>
      </c>
      <c r="L157" s="841">
        <v>26.66</v>
      </c>
      <c r="M157" s="840">
        <v>47.31</v>
      </c>
      <c r="N157" s="241" t="s">
        <v>2708</v>
      </c>
      <c r="O157" s="241" t="s">
        <v>2708</v>
      </c>
    </row>
    <row r="158" spans="1:15" x14ac:dyDescent="0.2">
      <c r="A158" s="844" t="s">
        <v>748</v>
      </c>
      <c r="B158" s="249">
        <v>16</v>
      </c>
      <c r="C158" s="843">
        <v>7</v>
      </c>
      <c r="D158" s="842">
        <v>9</v>
      </c>
      <c r="E158" s="249">
        <v>16</v>
      </c>
      <c r="F158" s="843">
        <v>7</v>
      </c>
      <c r="G158" s="842">
        <v>9</v>
      </c>
      <c r="H158" s="249">
        <v>18</v>
      </c>
      <c r="I158" s="843">
        <v>7</v>
      </c>
      <c r="J158" s="842">
        <v>11</v>
      </c>
      <c r="K158" s="249">
        <v>61</v>
      </c>
      <c r="L158" s="841">
        <v>48.95</v>
      </c>
      <c r="M158" s="840">
        <v>45.81</v>
      </c>
      <c r="N158" s="241" t="s">
        <v>2708</v>
      </c>
      <c r="O158" s="241" t="s">
        <v>2708</v>
      </c>
    </row>
    <row r="159" spans="1:15" ht="13.5" thickBot="1" x14ac:dyDescent="0.25">
      <c r="A159" s="839" t="s">
        <v>747</v>
      </c>
      <c r="B159" s="836">
        <v>7</v>
      </c>
      <c r="C159" s="838">
        <v>3</v>
      </c>
      <c r="D159" s="837">
        <v>4</v>
      </c>
      <c r="E159" s="836">
        <v>7</v>
      </c>
      <c r="F159" s="838">
        <v>3</v>
      </c>
      <c r="G159" s="837">
        <v>4</v>
      </c>
      <c r="H159" s="836">
        <v>7</v>
      </c>
      <c r="I159" s="838">
        <v>3</v>
      </c>
      <c r="J159" s="837">
        <v>4</v>
      </c>
      <c r="K159" s="836">
        <v>14</v>
      </c>
      <c r="L159" s="835">
        <v>14</v>
      </c>
      <c r="M159" s="834">
        <v>45.69</v>
      </c>
      <c r="N159" s="241" t="s">
        <v>2708</v>
      </c>
      <c r="O159" s="241" t="s">
        <v>2708</v>
      </c>
    </row>
    <row r="160" spans="1:15" ht="13.5" thickBot="1" x14ac:dyDescent="0.25">
      <c r="A160" s="245" t="s">
        <v>746</v>
      </c>
      <c r="B160" s="243">
        <v>95</v>
      </c>
      <c r="C160" s="833">
        <v>27</v>
      </c>
      <c r="D160" s="244">
        <v>68</v>
      </c>
      <c r="E160" s="243">
        <v>99</v>
      </c>
      <c r="F160" s="833">
        <v>28</v>
      </c>
      <c r="G160" s="244">
        <v>71</v>
      </c>
      <c r="H160" s="243">
        <v>114</v>
      </c>
      <c r="I160" s="833">
        <v>32</v>
      </c>
      <c r="J160" s="244">
        <v>82</v>
      </c>
      <c r="K160" s="243">
        <v>440</v>
      </c>
      <c r="L160" s="832">
        <v>372.8</v>
      </c>
      <c r="M160" s="242">
        <v>46.91</v>
      </c>
      <c r="N160" s="241" t="s">
        <v>2708</v>
      </c>
      <c r="O160" s="241" t="s">
        <v>2708</v>
      </c>
    </row>
    <row r="162" spans="1:15" ht="13.5" thickBot="1" x14ac:dyDescent="0.25">
      <c r="A162" s="261" t="s">
        <v>1264</v>
      </c>
      <c r="B162" s="261"/>
      <c r="N162" s="262"/>
      <c r="O162" s="262"/>
    </row>
    <row r="163" spans="1:15" x14ac:dyDescent="0.2">
      <c r="A163" s="1243" t="s">
        <v>764</v>
      </c>
      <c r="B163" s="1245" t="s">
        <v>1188</v>
      </c>
      <c r="C163" s="1246"/>
      <c r="D163" s="1247"/>
      <c r="E163" s="1245" t="s">
        <v>1187</v>
      </c>
      <c r="F163" s="1246"/>
      <c r="G163" s="1247"/>
      <c r="H163" s="1245" t="s">
        <v>1186</v>
      </c>
      <c r="I163" s="1246"/>
      <c r="J163" s="1247"/>
      <c r="K163" s="1248" t="s">
        <v>1255</v>
      </c>
      <c r="L163" s="1249"/>
      <c r="M163" s="1250"/>
    </row>
    <row r="164" spans="1:15" ht="26.25" thickBot="1" x14ac:dyDescent="0.25">
      <c r="A164" s="1244"/>
      <c r="B164" s="260" t="s">
        <v>746</v>
      </c>
      <c r="C164" s="813" t="s">
        <v>1853</v>
      </c>
      <c r="D164" s="259" t="s">
        <v>1081</v>
      </c>
      <c r="E164" s="260" t="s">
        <v>746</v>
      </c>
      <c r="F164" s="813" t="s">
        <v>1853</v>
      </c>
      <c r="G164" s="259" t="s">
        <v>1081</v>
      </c>
      <c r="H164" s="260" t="s">
        <v>746</v>
      </c>
      <c r="I164" s="813" t="s">
        <v>1853</v>
      </c>
      <c r="J164" s="259" t="s">
        <v>1081</v>
      </c>
      <c r="K164" s="850" t="s">
        <v>687</v>
      </c>
      <c r="L164" s="849" t="s">
        <v>1192</v>
      </c>
      <c r="M164" s="848" t="s">
        <v>1191</v>
      </c>
    </row>
    <row r="165" spans="1:15" x14ac:dyDescent="0.2">
      <c r="A165" s="258" t="s">
        <v>760</v>
      </c>
      <c r="B165" s="257">
        <v>4</v>
      </c>
      <c r="C165" s="256">
        <v>0</v>
      </c>
      <c r="D165" s="255">
        <v>4</v>
      </c>
      <c r="E165" s="257">
        <v>4</v>
      </c>
      <c r="F165" s="256">
        <v>0</v>
      </c>
      <c r="G165" s="255">
        <v>4</v>
      </c>
      <c r="H165" s="257">
        <v>4</v>
      </c>
      <c r="I165" s="256">
        <v>0</v>
      </c>
      <c r="J165" s="255">
        <v>4</v>
      </c>
      <c r="K165" s="847">
        <v>26</v>
      </c>
      <c r="L165" s="846">
        <v>18.23</v>
      </c>
      <c r="M165" s="845">
        <v>50.24</v>
      </c>
      <c r="N165" s="241" t="s">
        <v>2708</v>
      </c>
      <c r="O165" s="241" t="s">
        <v>2708</v>
      </c>
    </row>
    <row r="166" spans="1:15" x14ac:dyDescent="0.2">
      <c r="A166" s="844" t="s">
        <v>759</v>
      </c>
      <c r="B166" s="249">
        <v>0</v>
      </c>
      <c r="C166" s="843">
        <v>0</v>
      </c>
      <c r="D166" s="842">
        <v>0</v>
      </c>
      <c r="E166" s="249">
        <v>0</v>
      </c>
      <c r="F166" s="843">
        <v>0</v>
      </c>
      <c r="G166" s="842">
        <v>0</v>
      </c>
      <c r="H166" s="249">
        <v>0</v>
      </c>
      <c r="I166" s="843">
        <v>0</v>
      </c>
      <c r="J166" s="842">
        <v>0</v>
      </c>
      <c r="K166" s="249">
        <v>0</v>
      </c>
      <c r="L166" s="841">
        <v>0</v>
      </c>
      <c r="M166" s="840">
        <v>0</v>
      </c>
      <c r="N166" s="241" t="s">
        <v>2708</v>
      </c>
      <c r="O166" s="241" t="s">
        <v>2708</v>
      </c>
    </row>
    <row r="167" spans="1:15" x14ac:dyDescent="0.2">
      <c r="A167" s="844" t="s">
        <v>758</v>
      </c>
      <c r="B167" s="249">
        <v>1</v>
      </c>
      <c r="C167" s="843">
        <v>0</v>
      </c>
      <c r="D167" s="842">
        <v>1</v>
      </c>
      <c r="E167" s="249">
        <v>1</v>
      </c>
      <c r="F167" s="843">
        <v>0</v>
      </c>
      <c r="G167" s="842">
        <v>1</v>
      </c>
      <c r="H167" s="249">
        <v>1</v>
      </c>
      <c r="I167" s="843">
        <v>0</v>
      </c>
      <c r="J167" s="842">
        <v>1</v>
      </c>
      <c r="K167" s="249">
        <v>3</v>
      </c>
      <c r="L167" s="841">
        <v>3</v>
      </c>
      <c r="M167" s="840">
        <v>49.17</v>
      </c>
      <c r="N167" s="241" t="s">
        <v>2708</v>
      </c>
      <c r="O167" s="241" t="s">
        <v>2708</v>
      </c>
    </row>
    <row r="168" spans="1:15" x14ac:dyDescent="0.2">
      <c r="A168" s="844" t="s">
        <v>757</v>
      </c>
      <c r="B168" s="249">
        <v>1</v>
      </c>
      <c r="C168" s="843">
        <v>0</v>
      </c>
      <c r="D168" s="842">
        <v>1</v>
      </c>
      <c r="E168" s="249">
        <v>1</v>
      </c>
      <c r="F168" s="843">
        <v>0</v>
      </c>
      <c r="G168" s="842">
        <v>1</v>
      </c>
      <c r="H168" s="249">
        <v>1</v>
      </c>
      <c r="I168" s="843">
        <v>0</v>
      </c>
      <c r="J168" s="842">
        <v>1</v>
      </c>
      <c r="K168" s="249">
        <v>6</v>
      </c>
      <c r="L168" s="841">
        <v>5.5</v>
      </c>
      <c r="M168" s="840">
        <v>55.77</v>
      </c>
      <c r="N168" s="241" t="s">
        <v>2708</v>
      </c>
      <c r="O168" s="241" t="s">
        <v>2708</v>
      </c>
    </row>
    <row r="169" spans="1:15" x14ac:dyDescent="0.2">
      <c r="A169" s="844" t="s">
        <v>756</v>
      </c>
      <c r="B169" s="249">
        <v>1</v>
      </c>
      <c r="C169" s="843">
        <v>0</v>
      </c>
      <c r="D169" s="842">
        <v>1</v>
      </c>
      <c r="E169" s="249">
        <v>1</v>
      </c>
      <c r="F169" s="843">
        <v>0</v>
      </c>
      <c r="G169" s="842">
        <v>1</v>
      </c>
      <c r="H169" s="249">
        <v>1</v>
      </c>
      <c r="I169" s="843">
        <v>0</v>
      </c>
      <c r="J169" s="842">
        <v>1</v>
      </c>
      <c r="K169" s="249">
        <v>1</v>
      </c>
      <c r="L169" s="841">
        <v>0.75</v>
      </c>
      <c r="M169" s="840">
        <v>57.5</v>
      </c>
      <c r="N169" s="241" t="s">
        <v>2708</v>
      </c>
      <c r="O169" s="241" t="s">
        <v>2708</v>
      </c>
    </row>
    <row r="170" spans="1:15" x14ac:dyDescent="0.2">
      <c r="A170" s="844" t="s">
        <v>755</v>
      </c>
      <c r="B170" s="249">
        <v>1</v>
      </c>
      <c r="C170" s="843">
        <v>0</v>
      </c>
      <c r="D170" s="842">
        <v>1</v>
      </c>
      <c r="E170" s="249">
        <v>1</v>
      </c>
      <c r="F170" s="843">
        <v>0</v>
      </c>
      <c r="G170" s="842">
        <v>1</v>
      </c>
      <c r="H170" s="249">
        <v>1</v>
      </c>
      <c r="I170" s="843">
        <v>0</v>
      </c>
      <c r="J170" s="842">
        <v>1</v>
      </c>
      <c r="K170" s="249">
        <v>3</v>
      </c>
      <c r="L170" s="841">
        <v>1.75</v>
      </c>
      <c r="M170" s="840">
        <v>38.07</v>
      </c>
      <c r="N170" s="241" t="s">
        <v>2708</v>
      </c>
      <c r="O170" s="241" t="s">
        <v>2708</v>
      </c>
    </row>
    <row r="171" spans="1:15" x14ac:dyDescent="0.2">
      <c r="A171" s="844" t="s">
        <v>754</v>
      </c>
      <c r="B171" s="249">
        <v>0</v>
      </c>
      <c r="C171" s="843">
        <v>0</v>
      </c>
      <c r="D171" s="842">
        <v>0</v>
      </c>
      <c r="E171" s="249">
        <v>0</v>
      </c>
      <c r="F171" s="843">
        <v>0</v>
      </c>
      <c r="G171" s="842">
        <v>0</v>
      </c>
      <c r="H171" s="249">
        <v>0</v>
      </c>
      <c r="I171" s="843">
        <v>0</v>
      </c>
      <c r="J171" s="842">
        <v>0</v>
      </c>
      <c r="K171" s="249">
        <v>0</v>
      </c>
      <c r="L171" s="841">
        <v>0</v>
      </c>
      <c r="M171" s="840">
        <v>0</v>
      </c>
      <c r="N171" s="241" t="s">
        <v>2708</v>
      </c>
      <c r="O171" s="241" t="s">
        <v>2708</v>
      </c>
    </row>
    <row r="172" spans="1:15" x14ac:dyDescent="0.2">
      <c r="A172" s="844" t="s">
        <v>753</v>
      </c>
      <c r="B172" s="249">
        <v>1</v>
      </c>
      <c r="C172" s="843">
        <v>0</v>
      </c>
      <c r="D172" s="842">
        <v>1</v>
      </c>
      <c r="E172" s="249">
        <v>1</v>
      </c>
      <c r="F172" s="843">
        <v>0</v>
      </c>
      <c r="G172" s="842">
        <v>1</v>
      </c>
      <c r="H172" s="249">
        <v>1</v>
      </c>
      <c r="I172" s="843">
        <v>0</v>
      </c>
      <c r="J172" s="842">
        <v>1</v>
      </c>
      <c r="K172" s="249">
        <v>5</v>
      </c>
      <c r="L172" s="841">
        <v>3.9</v>
      </c>
      <c r="M172" s="840">
        <v>44.53</v>
      </c>
      <c r="N172" s="241" t="s">
        <v>2708</v>
      </c>
      <c r="O172" s="241" t="s">
        <v>2708</v>
      </c>
    </row>
    <row r="173" spans="1:15" x14ac:dyDescent="0.2">
      <c r="A173" s="844" t="s">
        <v>752</v>
      </c>
      <c r="B173" s="249">
        <v>1</v>
      </c>
      <c r="C173" s="843">
        <v>0</v>
      </c>
      <c r="D173" s="842">
        <v>1</v>
      </c>
      <c r="E173" s="249">
        <v>1</v>
      </c>
      <c r="F173" s="843">
        <v>0</v>
      </c>
      <c r="G173" s="842">
        <v>1</v>
      </c>
      <c r="H173" s="249">
        <v>1</v>
      </c>
      <c r="I173" s="843">
        <v>0</v>
      </c>
      <c r="J173" s="842">
        <v>1</v>
      </c>
      <c r="K173" s="249">
        <v>3</v>
      </c>
      <c r="L173" s="841">
        <v>2.9</v>
      </c>
      <c r="M173" s="840">
        <v>43.26</v>
      </c>
      <c r="N173" s="241" t="s">
        <v>2708</v>
      </c>
      <c r="O173" s="241" t="s">
        <v>2708</v>
      </c>
    </row>
    <row r="174" spans="1:15" x14ac:dyDescent="0.2">
      <c r="A174" s="844" t="s">
        <v>751</v>
      </c>
      <c r="B174" s="249">
        <v>0</v>
      </c>
      <c r="C174" s="843">
        <v>0</v>
      </c>
      <c r="D174" s="842">
        <v>0</v>
      </c>
      <c r="E174" s="249">
        <v>0</v>
      </c>
      <c r="F174" s="843">
        <v>0</v>
      </c>
      <c r="G174" s="842">
        <v>0</v>
      </c>
      <c r="H174" s="249">
        <v>0</v>
      </c>
      <c r="I174" s="843">
        <v>0</v>
      </c>
      <c r="J174" s="842">
        <v>0</v>
      </c>
      <c r="K174" s="249">
        <v>0</v>
      </c>
      <c r="L174" s="841">
        <v>0</v>
      </c>
      <c r="M174" s="840">
        <v>0</v>
      </c>
      <c r="N174" s="241" t="s">
        <v>2708</v>
      </c>
      <c r="O174" s="241" t="s">
        <v>2708</v>
      </c>
    </row>
    <row r="175" spans="1:15" x14ac:dyDescent="0.2">
      <c r="A175" s="844" t="s">
        <v>750</v>
      </c>
      <c r="B175" s="249">
        <v>1</v>
      </c>
      <c r="C175" s="843">
        <v>0</v>
      </c>
      <c r="D175" s="842">
        <v>1</v>
      </c>
      <c r="E175" s="249">
        <v>1</v>
      </c>
      <c r="F175" s="843">
        <v>0</v>
      </c>
      <c r="G175" s="842">
        <v>1</v>
      </c>
      <c r="H175" s="249">
        <v>1</v>
      </c>
      <c r="I175" s="843">
        <v>0</v>
      </c>
      <c r="J175" s="842">
        <v>1</v>
      </c>
      <c r="K175" s="249">
        <v>12</v>
      </c>
      <c r="L175" s="841">
        <v>10.9</v>
      </c>
      <c r="M175" s="840">
        <v>44.22</v>
      </c>
      <c r="N175" s="241" t="s">
        <v>2708</v>
      </c>
      <c r="O175" s="241" t="s">
        <v>2708</v>
      </c>
    </row>
    <row r="176" spans="1:15" x14ac:dyDescent="0.2">
      <c r="A176" s="844" t="s">
        <v>749</v>
      </c>
      <c r="B176" s="249">
        <v>1</v>
      </c>
      <c r="C176" s="843">
        <v>0</v>
      </c>
      <c r="D176" s="842">
        <v>1</v>
      </c>
      <c r="E176" s="249">
        <v>1</v>
      </c>
      <c r="F176" s="843">
        <v>0</v>
      </c>
      <c r="G176" s="842">
        <v>1</v>
      </c>
      <c r="H176" s="249">
        <v>1</v>
      </c>
      <c r="I176" s="843">
        <v>0</v>
      </c>
      <c r="J176" s="842">
        <v>1</v>
      </c>
      <c r="K176" s="249">
        <v>7</v>
      </c>
      <c r="L176" s="841">
        <v>6</v>
      </c>
      <c r="M176" s="840">
        <v>49.37</v>
      </c>
      <c r="N176" s="241" t="s">
        <v>2708</v>
      </c>
      <c r="O176" s="241" t="s">
        <v>2708</v>
      </c>
    </row>
    <row r="177" spans="1:15" x14ac:dyDescent="0.2">
      <c r="A177" s="844" t="s">
        <v>748</v>
      </c>
      <c r="B177" s="249">
        <v>1</v>
      </c>
      <c r="C177" s="843">
        <v>0</v>
      </c>
      <c r="D177" s="842">
        <v>1</v>
      </c>
      <c r="E177" s="249">
        <v>1</v>
      </c>
      <c r="F177" s="843">
        <v>0</v>
      </c>
      <c r="G177" s="842">
        <v>1</v>
      </c>
      <c r="H177" s="249">
        <v>1</v>
      </c>
      <c r="I177" s="843">
        <v>0</v>
      </c>
      <c r="J177" s="842">
        <v>1</v>
      </c>
      <c r="K177" s="249">
        <v>3</v>
      </c>
      <c r="L177" s="841">
        <v>2.8</v>
      </c>
      <c r="M177" s="840">
        <v>48.07</v>
      </c>
      <c r="N177" s="241" t="s">
        <v>2708</v>
      </c>
      <c r="O177" s="241" t="s">
        <v>2708</v>
      </c>
    </row>
    <row r="178" spans="1:15" ht="13.5" thickBot="1" x14ac:dyDescent="0.25">
      <c r="A178" s="839" t="s">
        <v>747</v>
      </c>
      <c r="B178" s="836">
        <v>0</v>
      </c>
      <c r="C178" s="838">
        <v>0</v>
      </c>
      <c r="D178" s="837">
        <v>0</v>
      </c>
      <c r="E178" s="836">
        <v>0</v>
      </c>
      <c r="F178" s="838">
        <v>0</v>
      </c>
      <c r="G178" s="837">
        <v>0</v>
      </c>
      <c r="H178" s="836">
        <v>0</v>
      </c>
      <c r="I178" s="838">
        <v>0</v>
      </c>
      <c r="J178" s="837">
        <v>0</v>
      </c>
      <c r="K178" s="836">
        <v>0</v>
      </c>
      <c r="L178" s="835">
        <v>0</v>
      </c>
      <c r="M178" s="834">
        <v>0</v>
      </c>
      <c r="N178" s="241" t="s">
        <v>2708</v>
      </c>
      <c r="O178" s="241" t="s">
        <v>2708</v>
      </c>
    </row>
    <row r="179" spans="1:15" ht="13.5" thickBot="1" x14ac:dyDescent="0.25">
      <c r="A179" s="245" t="s">
        <v>746</v>
      </c>
      <c r="B179" s="243">
        <v>13</v>
      </c>
      <c r="C179" s="833">
        <v>0</v>
      </c>
      <c r="D179" s="244">
        <v>13</v>
      </c>
      <c r="E179" s="243">
        <v>13</v>
      </c>
      <c r="F179" s="833">
        <v>0</v>
      </c>
      <c r="G179" s="244">
        <v>13</v>
      </c>
      <c r="H179" s="243">
        <v>13</v>
      </c>
      <c r="I179" s="833">
        <v>0</v>
      </c>
      <c r="J179" s="244">
        <v>13</v>
      </c>
      <c r="K179" s="243">
        <v>23</v>
      </c>
      <c r="L179" s="832">
        <v>19.45</v>
      </c>
      <c r="M179" s="242">
        <v>49.63</v>
      </c>
      <c r="N179" s="241" t="s">
        <v>2708</v>
      </c>
      <c r="O179" s="241" t="s">
        <v>2708</v>
      </c>
    </row>
    <row r="181" spans="1:15" ht="13.5" thickBot="1" x14ac:dyDescent="0.25">
      <c r="A181" s="261" t="s">
        <v>1263</v>
      </c>
      <c r="B181" s="261"/>
      <c r="N181" s="262"/>
      <c r="O181" s="262"/>
    </row>
    <row r="182" spans="1:15" x14ac:dyDescent="0.2">
      <c r="A182" s="1243" t="s">
        <v>764</v>
      </c>
      <c r="B182" s="1245" t="s">
        <v>1188</v>
      </c>
      <c r="C182" s="1246"/>
      <c r="D182" s="1247"/>
      <c r="E182" s="1245" t="s">
        <v>1187</v>
      </c>
      <c r="F182" s="1246"/>
      <c r="G182" s="1247"/>
      <c r="H182" s="1245" t="s">
        <v>1186</v>
      </c>
      <c r="I182" s="1246"/>
      <c r="J182" s="1247"/>
      <c r="K182" s="1248" t="s">
        <v>1255</v>
      </c>
      <c r="L182" s="1249"/>
      <c r="M182" s="1250"/>
    </row>
    <row r="183" spans="1:15" ht="26.25" thickBot="1" x14ac:dyDescent="0.25">
      <c r="A183" s="1244"/>
      <c r="B183" s="260" t="s">
        <v>746</v>
      </c>
      <c r="C183" s="813" t="s">
        <v>1853</v>
      </c>
      <c r="D183" s="259" t="s">
        <v>1081</v>
      </c>
      <c r="E183" s="260" t="s">
        <v>746</v>
      </c>
      <c r="F183" s="813" t="s">
        <v>1853</v>
      </c>
      <c r="G183" s="259" t="s">
        <v>1081</v>
      </c>
      <c r="H183" s="260" t="s">
        <v>746</v>
      </c>
      <c r="I183" s="813" t="s">
        <v>1853</v>
      </c>
      <c r="J183" s="259" t="s">
        <v>1081</v>
      </c>
      <c r="K183" s="850" t="s">
        <v>687</v>
      </c>
      <c r="L183" s="849" t="s">
        <v>1192</v>
      </c>
      <c r="M183" s="848" t="s">
        <v>1191</v>
      </c>
    </row>
    <row r="184" spans="1:15" x14ac:dyDescent="0.2">
      <c r="A184" s="258" t="s">
        <v>760</v>
      </c>
      <c r="B184" s="257">
        <v>62</v>
      </c>
      <c r="C184" s="256">
        <v>46</v>
      </c>
      <c r="D184" s="255">
        <v>16</v>
      </c>
      <c r="E184" s="257">
        <v>63</v>
      </c>
      <c r="F184" s="256">
        <v>47</v>
      </c>
      <c r="G184" s="255">
        <v>16</v>
      </c>
      <c r="H184" s="257">
        <v>99</v>
      </c>
      <c r="I184" s="256">
        <v>71</v>
      </c>
      <c r="J184" s="255">
        <v>28</v>
      </c>
      <c r="K184" s="847">
        <v>371</v>
      </c>
      <c r="L184" s="846">
        <v>281</v>
      </c>
      <c r="M184" s="845">
        <v>50.35</v>
      </c>
      <c r="N184" s="241" t="s">
        <v>2708</v>
      </c>
      <c r="O184" s="241" t="s">
        <v>2708</v>
      </c>
    </row>
    <row r="185" spans="1:15" x14ac:dyDescent="0.2">
      <c r="A185" s="844" t="s">
        <v>759</v>
      </c>
      <c r="B185" s="249">
        <v>57</v>
      </c>
      <c r="C185" s="843">
        <v>39</v>
      </c>
      <c r="D185" s="842">
        <v>18</v>
      </c>
      <c r="E185" s="249">
        <v>58</v>
      </c>
      <c r="F185" s="843">
        <v>40</v>
      </c>
      <c r="G185" s="842">
        <v>18</v>
      </c>
      <c r="H185" s="249">
        <v>75</v>
      </c>
      <c r="I185" s="843">
        <v>42</v>
      </c>
      <c r="J185" s="842">
        <v>33</v>
      </c>
      <c r="K185" s="249">
        <v>150</v>
      </c>
      <c r="L185" s="841">
        <v>86.1</v>
      </c>
      <c r="M185" s="840">
        <v>50.72</v>
      </c>
      <c r="N185" s="241" t="s">
        <v>2708</v>
      </c>
      <c r="O185" s="241" t="s">
        <v>2708</v>
      </c>
    </row>
    <row r="186" spans="1:15" x14ac:dyDescent="0.2">
      <c r="A186" s="844" t="s">
        <v>758</v>
      </c>
      <c r="B186" s="249">
        <v>21</v>
      </c>
      <c r="C186" s="843">
        <v>14</v>
      </c>
      <c r="D186" s="842">
        <v>7</v>
      </c>
      <c r="E186" s="249">
        <v>21</v>
      </c>
      <c r="F186" s="843">
        <v>14</v>
      </c>
      <c r="G186" s="842">
        <v>7</v>
      </c>
      <c r="H186" s="249">
        <v>31</v>
      </c>
      <c r="I186" s="843">
        <v>21</v>
      </c>
      <c r="J186" s="842">
        <v>10</v>
      </c>
      <c r="K186" s="249">
        <v>68</v>
      </c>
      <c r="L186" s="841">
        <v>52.14</v>
      </c>
      <c r="M186" s="840">
        <v>49.47</v>
      </c>
      <c r="N186" s="241" t="s">
        <v>2708</v>
      </c>
      <c r="O186" s="241" t="s">
        <v>2708</v>
      </c>
    </row>
    <row r="187" spans="1:15" x14ac:dyDescent="0.2">
      <c r="A187" s="844" t="s">
        <v>757</v>
      </c>
      <c r="B187" s="249">
        <v>31</v>
      </c>
      <c r="C187" s="843">
        <v>21</v>
      </c>
      <c r="D187" s="842">
        <v>10</v>
      </c>
      <c r="E187" s="249">
        <v>31</v>
      </c>
      <c r="F187" s="843">
        <v>21</v>
      </c>
      <c r="G187" s="842">
        <v>10</v>
      </c>
      <c r="H187" s="249">
        <v>43</v>
      </c>
      <c r="I187" s="843">
        <v>30</v>
      </c>
      <c r="J187" s="842">
        <v>13</v>
      </c>
      <c r="K187" s="249">
        <v>80</v>
      </c>
      <c r="L187" s="841">
        <v>70.88</v>
      </c>
      <c r="M187" s="840">
        <v>47.36</v>
      </c>
      <c r="N187" s="241" t="s">
        <v>2708</v>
      </c>
      <c r="O187" s="241" t="s">
        <v>2708</v>
      </c>
    </row>
    <row r="188" spans="1:15" x14ac:dyDescent="0.2">
      <c r="A188" s="844" t="s">
        <v>756</v>
      </c>
      <c r="B188" s="249">
        <v>14</v>
      </c>
      <c r="C188" s="843">
        <v>10</v>
      </c>
      <c r="D188" s="842">
        <v>4</v>
      </c>
      <c r="E188" s="249">
        <v>15</v>
      </c>
      <c r="F188" s="843">
        <v>10</v>
      </c>
      <c r="G188" s="842">
        <v>5</v>
      </c>
      <c r="H188" s="249">
        <v>22</v>
      </c>
      <c r="I188" s="843">
        <v>17</v>
      </c>
      <c r="J188" s="842">
        <v>5</v>
      </c>
      <c r="K188" s="249">
        <v>33</v>
      </c>
      <c r="L188" s="841">
        <v>20.54</v>
      </c>
      <c r="M188" s="840">
        <v>50.65</v>
      </c>
      <c r="N188" s="241" t="s">
        <v>2708</v>
      </c>
      <c r="O188" s="241" t="s">
        <v>2708</v>
      </c>
    </row>
    <row r="189" spans="1:15" x14ac:dyDescent="0.2">
      <c r="A189" s="844" t="s">
        <v>755</v>
      </c>
      <c r="B189" s="249">
        <v>20</v>
      </c>
      <c r="C189" s="843">
        <v>14</v>
      </c>
      <c r="D189" s="842">
        <v>6</v>
      </c>
      <c r="E189" s="249">
        <v>24</v>
      </c>
      <c r="F189" s="843">
        <v>14</v>
      </c>
      <c r="G189" s="842">
        <v>10</v>
      </c>
      <c r="H189" s="249">
        <v>34</v>
      </c>
      <c r="I189" s="843">
        <v>17</v>
      </c>
      <c r="J189" s="842">
        <v>17</v>
      </c>
      <c r="K189" s="249">
        <v>83</v>
      </c>
      <c r="L189" s="841">
        <v>70.040000000000006</v>
      </c>
      <c r="M189" s="840">
        <v>47.56</v>
      </c>
      <c r="N189" s="241" t="s">
        <v>2708</v>
      </c>
      <c r="O189" s="241" t="s">
        <v>2708</v>
      </c>
    </row>
    <row r="190" spans="1:15" x14ac:dyDescent="0.2">
      <c r="A190" s="844" t="s">
        <v>754</v>
      </c>
      <c r="B190" s="249">
        <v>16</v>
      </c>
      <c r="C190" s="843">
        <v>8</v>
      </c>
      <c r="D190" s="842">
        <v>8</v>
      </c>
      <c r="E190" s="249">
        <v>16</v>
      </c>
      <c r="F190" s="843">
        <v>8</v>
      </c>
      <c r="G190" s="842">
        <v>8</v>
      </c>
      <c r="H190" s="249">
        <v>22</v>
      </c>
      <c r="I190" s="843">
        <v>9</v>
      </c>
      <c r="J190" s="842">
        <v>13</v>
      </c>
      <c r="K190" s="249">
        <v>52</v>
      </c>
      <c r="L190" s="841">
        <v>44.99</v>
      </c>
      <c r="M190" s="840">
        <v>47.21</v>
      </c>
      <c r="N190" s="241" t="s">
        <v>2708</v>
      </c>
      <c r="O190" s="241" t="s">
        <v>2708</v>
      </c>
    </row>
    <row r="191" spans="1:15" x14ac:dyDescent="0.2">
      <c r="A191" s="844" t="s">
        <v>753</v>
      </c>
      <c r="B191" s="249">
        <v>31</v>
      </c>
      <c r="C191" s="843">
        <v>25</v>
      </c>
      <c r="D191" s="842">
        <v>6</v>
      </c>
      <c r="E191" s="249">
        <v>31</v>
      </c>
      <c r="F191" s="843">
        <v>25</v>
      </c>
      <c r="G191" s="842">
        <v>6</v>
      </c>
      <c r="H191" s="249">
        <v>55</v>
      </c>
      <c r="I191" s="843">
        <v>34</v>
      </c>
      <c r="J191" s="842">
        <v>21</v>
      </c>
      <c r="K191" s="249">
        <v>111</v>
      </c>
      <c r="L191" s="841">
        <v>68.7</v>
      </c>
      <c r="M191" s="840">
        <v>48.06</v>
      </c>
      <c r="N191" s="241" t="s">
        <v>2708</v>
      </c>
      <c r="O191" s="241" t="s">
        <v>2708</v>
      </c>
    </row>
    <row r="192" spans="1:15" x14ac:dyDescent="0.2">
      <c r="A192" s="844" t="s">
        <v>752</v>
      </c>
      <c r="B192" s="249">
        <v>30</v>
      </c>
      <c r="C192" s="843">
        <v>21</v>
      </c>
      <c r="D192" s="842">
        <v>9</v>
      </c>
      <c r="E192" s="249">
        <v>30</v>
      </c>
      <c r="F192" s="843">
        <v>21</v>
      </c>
      <c r="G192" s="842">
        <v>9</v>
      </c>
      <c r="H192" s="249">
        <v>39</v>
      </c>
      <c r="I192" s="843">
        <v>27</v>
      </c>
      <c r="J192" s="842">
        <v>12</v>
      </c>
      <c r="K192" s="249">
        <v>77</v>
      </c>
      <c r="L192" s="841">
        <v>42.93</v>
      </c>
      <c r="M192" s="840">
        <v>47.36</v>
      </c>
      <c r="N192" s="241" t="s">
        <v>2708</v>
      </c>
      <c r="O192" s="241" t="s">
        <v>2708</v>
      </c>
    </row>
    <row r="193" spans="1:15" x14ac:dyDescent="0.2">
      <c r="A193" s="844" t="s">
        <v>751</v>
      </c>
      <c r="B193" s="249">
        <v>24</v>
      </c>
      <c r="C193" s="843">
        <v>17</v>
      </c>
      <c r="D193" s="842">
        <v>7</v>
      </c>
      <c r="E193" s="249">
        <v>24</v>
      </c>
      <c r="F193" s="843">
        <v>17</v>
      </c>
      <c r="G193" s="842">
        <v>7</v>
      </c>
      <c r="H193" s="249">
        <v>30</v>
      </c>
      <c r="I193" s="843">
        <v>20</v>
      </c>
      <c r="J193" s="842">
        <v>10</v>
      </c>
      <c r="K193" s="249">
        <v>61</v>
      </c>
      <c r="L193" s="841">
        <v>40.82</v>
      </c>
      <c r="M193" s="840">
        <v>50.48</v>
      </c>
      <c r="N193" s="241" t="s">
        <v>2708</v>
      </c>
      <c r="O193" s="241" t="s">
        <v>2708</v>
      </c>
    </row>
    <row r="194" spans="1:15" x14ac:dyDescent="0.2">
      <c r="A194" s="844" t="s">
        <v>750</v>
      </c>
      <c r="B194" s="249">
        <v>58</v>
      </c>
      <c r="C194" s="843">
        <v>39</v>
      </c>
      <c r="D194" s="842">
        <v>19</v>
      </c>
      <c r="E194" s="249">
        <v>58</v>
      </c>
      <c r="F194" s="843">
        <v>39</v>
      </c>
      <c r="G194" s="842">
        <v>19</v>
      </c>
      <c r="H194" s="249">
        <v>72</v>
      </c>
      <c r="I194" s="843">
        <v>43</v>
      </c>
      <c r="J194" s="842">
        <v>29</v>
      </c>
      <c r="K194" s="249">
        <v>186</v>
      </c>
      <c r="L194" s="841">
        <v>150.97999999999999</v>
      </c>
      <c r="M194" s="840">
        <v>48.38</v>
      </c>
      <c r="N194" s="241" t="s">
        <v>2708</v>
      </c>
      <c r="O194" s="241" t="s">
        <v>2708</v>
      </c>
    </row>
    <row r="195" spans="1:15" x14ac:dyDescent="0.2">
      <c r="A195" s="844" t="s">
        <v>749</v>
      </c>
      <c r="B195" s="249">
        <v>29</v>
      </c>
      <c r="C195" s="843">
        <v>21</v>
      </c>
      <c r="D195" s="842">
        <v>8</v>
      </c>
      <c r="E195" s="249">
        <v>29</v>
      </c>
      <c r="F195" s="843">
        <v>21</v>
      </c>
      <c r="G195" s="842">
        <v>8</v>
      </c>
      <c r="H195" s="249">
        <v>34</v>
      </c>
      <c r="I195" s="843">
        <v>22</v>
      </c>
      <c r="J195" s="842">
        <v>12</v>
      </c>
      <c r="K195" s="249">
        <v>108</v>
      </c>
      <c r="L195" s="841">
        <v>67.02</v>
      </c>
      <c r="M195" s="840">
        <v>47.57</v>
      </c>
      <c r="N195" s="241" t="s">
        <v>2708</v>
      </c>
      <c r="O195" s="241" t="s">
        <v>2708</v>
      </c>
    </row>
    <row r="196" spans="1:15" x14ac:dyDescent="0.2">
      <c r="A196" s="844" t="s">
        <v>748</v>
      </c>
      <c r="B196" s="249">
        <v>47</v>
      </c>
      <c r="C196" s="843">
        <v>29</v>
      </c>
      <c r="D196" s="842">
        <v>18</v>
      </c>
      <c r="E196" s="249">
        <v>47</v>
      </c>
      <c r="F196" s="843">
        <v>29</v>
      </c>
      <c r="G196" s="842">
        <v>18</v>
      </c>
      <c r="H196" s="249">
        <v>62</v>
      </c>
      <c r="I196" s="843">
        <v>33</v>
      </c>
      <c r="J196" s="842">
        <v>29</v>
      </c>
      <c r="K196" s="249">
        <v>128</v>
      </c>
      <c r="L196" s="841">
        <v>104.56</v>
      </c>
      <c r="M196" s="840">
        <v>48.41</v>
      </c>
      <c r="N196" s="241" t="s">
        <v>2708</v>
      </c>
      <c r="O196" s="241" t="s">
        <v>2708</v>
      </c>
    </row>
    <row r="197" spans="1:15" ht="13.5" thickBot="1" x14ac:dyDescent="0.25">
      <c r="A197" s="839" t="s">
        <v>747</v>
      </c>
      <c r="B197" s="836">
        <v>19</v>
      </c>
      <c r="C197" s="838">
        <v>13</v>
      </c>
      <c r="D197" s="837">
        <v>6</v>
      </c>
      <c r="E197" s="836">
        <v>19</v>
      </c>
      <c r="F197" s="838">
        <v>13</v>
      </c>
      <c r="G197" s="837">
        <v>6</v>
      </c>
      <c r="H197" s="836">
        <v>21</v>
      </c>
      <c r="I197" s="838">
        <v>14</v>
      </c>
      <c r="J197" s="837">
        <v>7</v>
      </c>
      <c r="K197" s="836">
        <v>62</v>
      </c>
      <c r="L197" s="835">
        <v>52.29</v>
      </c>
      <c r="M197" s="834">
        <v>46.82</v>
      </c>
      <c r="N197" s="241" t="s">
        <v>2708</v>
      </c>
      <c r="O197" s="241" t="s">
        <v>2708</v>
      </c>
    </row>
    <row r="198" spans="1:15" ht="13.5" thickBot="1" x14ac:dyDescent="0.25">
      <c r="A198" s="245" t="s">
        <v>746</v>
      </c>
      <c r="B198" s="243">
        <v>448</v>
      </c>
      <c r="C198" s="833">
        <v>307</v>
      </c>
      <c r="D198" s="244">
        <v>141</v>
      </c>
      <c r="E198" s="243">
        <v>466</v>
      </c>
      <c r="F198" s="833">
        <v>319</v>
      </c>
      <c r="G198" s="244">
        <v>147</v>
      </c>
      <c r="H198" s="243">
        <v>639</v>
      </c>
      <c r="I198" s="833">
        <v>400</v>
      </c>
      <c r="J198" s="244">
        <v>239</v>
      </c>
      <c r="K198" s="243">
        <v>1477</v>
      </c>
      <c r="L198" s="851">
        <v>1152.99</v>
      </c>
      <c r="M198" s="242">
        <v>48.87</v>
      </c>
      <c r="N198" s="241" t="s">
        <v>2708</v>
      </c>
      <c r="O198" s="241" t="s">
        <v>2708</v>
      </c>
    </row>
    <row r="200" spans="1:15" ht="13.5" thickBot="1" x14ac:dyDescent="0.25">
      <c r="A200" s="261" t="s">
        <v>1262</v>
      </c>
      <c r="B200" s="261"/>
    </row>
    <row r="201" spans="1:15" x14ac:dyDescent="0.2">
      <c r="A201" s="1243" t="s">
        <v>764</v>
      </c>
      <c r="B201" s="1245" t="s">
        <v>1188</v>
      </c>
      <c r="C201" s="1246"/>
      <c r="D201" s="1247"/>
      <c r="E201" s="1245" t="s">
        <v>1187</v>
      </c>
      <c r="F201" s="1246"/>
      <c r="G201" s="1247"/>
      <c r="H201" s="1245" t="s">
        <v>1186</v>
      </c>
      <c r="I201" s="1246"/>
      <c r="J201" s="1247"/>
      <c r="K201" s="1248" t="s">
        <v>1255</v>
      </c>
      <c r="L201" s="1249"/>
      <c r="M201" s="1250"/>
    </row>
    <row r="202" spans="1:15" ht="26.25" thickBot="1" x14ac:dyDescent="0.25">
      <c r="A202" s="1244"/>
      <c r="B202" s="260" t="s">
        <v>746</v>
      </c>
      <c r="C202" s="813" t="s">
        <v>1853</v>
      </c>
      <c r="D202" s="259" t="s">
        <v>1081</v>
      </c>
      <c r="E202" s="260" t="s">
        <v>746</v>
      </c>
      <c r="F202" s="813" t="s">
        <v>1853</v>
      </c>
      <c r="G202" s="259" t="s">
        <v>1081</v>
      </c>
      <c r="H202" s="260" t="s">
        <v>746</v>
      </c>
      <c r="I202" s="813" t="s">
        <v>1853</v>
      </c>
      <c r="J202" s="259" t="s">
        <v>1081</v>
      </c>
      <c r="K202" s="850" t="s">
        <v>687</v>
      </c>
      <c r="L202" s="849" t="s">
        <v>1192</v>
      </c>
      <c r="M202" s="848" t="s">
        <v>1191</v>
      </c>
    </row>
    <row r="203" spans="1:15" x14ac:dyDescent="0.2">
      <c r="A203" s="258" t="s">
        <v>760</v>
      </c>
      <c r="B203" s="257">
        <v>7</v>
      </c>
      <c r="C203" s="256">
        <v>4</v>
      </c>
      <c r="D203" s="255">
        <v>3</v>
      </c>
      <c r="E203" s="257">
        <v>7</v>
      </c>
      <c r="F203" s="256">
        <v>4</v>
      </c>
      <c r="G203" s="255">
        <v>3</v>
      </c>
      <c r="H203" s="257">
        <v>9</v>
      </c>
      <c r="I203" s="256">
        <v>5</v>
      </c>
      <c r="J203" s="255">
        <v>4</v>
      </c>
      <c r="K203" s="847">
        <v>42</v>
      </c>
      <c r="L203" s="846">
        <v>20.83</v>
      </c>
      <c r="M203" s="845">
        <v>49.29</v>
      </c>
      <c r="N203" s="241" t="s">
        <v>2708</v>
      </c>
      <c r="O203" s="241" t="s">
        <v>2708</v>
      </c>
    </row>
    <row r="204" spans="1:15" x14ac:dyDescent="0.2">
      <c r="A204" s="844" t="s">
        <v>759</v>
      </c>
      <c r="B204" s="249">
        <v>5</v>
      </c>
      <c r="C204" s="843">
        <v>0</v>
      </c>
      <c r="D204" s="842">
        <v>5</v>
      </c>
      <c r="E204" s="249">
        <v>5</v>
      </c>
      <c r="F204" s="843">
        <v>0</v>
      </c>
      <c r="G204" s="842">
        <v>5</v>
      </c>
      <c r="H204" s="249">
        <v>5</v>
      </c>
      <c r="I204" s="843">
        <v>0</v>
      </c>
      <c r="J204" s="842">
        <v>5</v>
      </c>
      <c r="K204" s="249">
        <v>17</v>
      </c>
      <c r="L204" s="841">
        <v>10.4</v>
      </c>
      <c r="M204" s="840">
        <v>48.11</v>
      </c>
      <c r="N204" s="241" t="s">
        <v>2708</v>
      </c>
      <c r="O204" s="241" t="s">
        <v>2708</v>
      </c>
    </row>
    <row r="205" spans="1:15" x14ac:dyDescent="0.2">
      <c r="A205" s="844" t="s">
        <v>758</v>
      </c>
      <c r="B205" s="249">
        <v>1</v>
      </c>
      <c r="C205" s="843">
        <v>1</v>
      </c>
      <c r="D205" s="842">
        <v>0</v>
      </c>
      <c r="E205" s="249">
        <v>1</v>
      </c>
      <c r="F205" s="843">
        <v>1</v>
      </c>
      <c r="G205" s="842">
        <v>0</v>
      </c>
      <c r="H205" s="249">
        <v>1</v>
      </c>
      <c r="I205" s="843">
        <v>1</v>
      </c>
      <c r="J205" s="842">
        <v>0</v>
      </c>
      <c r="K205" s="249">
        <v>2</v>
      </c>
      <c r="L205" s="841">
        <v>1.3</v>
      </c>
      <c r="M205" s="840">
        <v>42.96</v>
      </c>
      <c r="N205" s="241" t="s">
        <v>2708</v>
      </c>
      <c r="O205" s="241" t="s">
        <v>2708</v>
      </c>
    </row>
    <row r="206" spans="1:15" x14ac:dyDescent="0.2">
      <c r="A206" s="844" t="s">
        <v>757</v>
      </c>
      <c r="B206" s="249">
        <v>0</v>
      </c>
      <c r="C206" s="843">
        <v>0</v>
      </c>
      <c r="D206" s="842">
        <v>0</v>
      </c>
      <c r="E206" s="249">
        <v>0</v>
      </c>
      <c r="F206" s="843">
        <v>0</v>
      </c>
      <c r="G206" s="842">
        <v>0</v>
      </c>
      <c r="H206" s="249">
        <v>0</v>
      </c>
      <c r="I206" s="843">
        <v>0</v>
      </c>
      <c r="J206" s="842">
        <v>0</v>
      </c>
      <c r="K206" s="249">
        <v>0</v>
      </c>
      <c r="L206" s="841">
        <v>0</v>
      </c>
      <c r="M206" s="840">
        <v>0</v>
      </c>
      <c r="N206" s="241" t="s">
        <v>2708</v>
      </c>
      <c r="O206" s="241" t="s">
        <v>2708</v>
      </c>
    </row>
    <row r="207" spans="1:15" x14ac:dyDescent="0.2">
      <c r="A207" s="844" t="s">
        <v>756</v>
      </c>
      <c r="B207" s="249">
        <v>4</v>
      </c>
      <c r="C207" s="843">
        <v>1</v>
      </c>
      <c r="D207" s="842">
        <v>3</v>
      </c>
      <c r="E207" s="249">
        <v>4</v>
      </c>
      <c r="F207" s="843">
        <v>1</v>
      </c>
      <c r="G207" s="842">
        <v>3</v>
      </c>
      <c r="H207" s="249">
        <v>5</v>
      </c>
      <c r="I207" s="843">
        <v>1</v>
      </c>
      <c r="J207" s="842">
        <v>4</v>
      </c>
      <c r="K207" s="249">
        <v>12</v>
      </c>
      <c r="L207" s="841">
        <v>5.0999999999999996</v>
      </c>
      <c r="M207" s="840">
        <v>43.99</v>
      </c>
      <c r="N207" s="241" t="s">
        <v>2708</v>
      </c>
      <c r="O207" s="241" t="s">
        <v>2708</v>
      </c>
    </row>
    <row r="208" spans="1:15" x14ac:dyDescent="0.2">
      <c r="A208" s="844" t="s">
        <v>755</v>
      </c>
      <c r="B208" s="249">
        <v>0</v>
      </c>
      <c r="C208" s="843">
        <v>0</v>
      </c>
      <c r="D208" s="842">
        <v>0</v>
      </c>
      <c r="E208" s="249">
        <v>0</v>
      </c>
      <c r="F208" s="843">
        <v>0</v>
      </c>
      <c r="G208" s="842">
        <v>0</v>
      </c>
      <c r="H208" s="249">
        <v>0</v>
      </c>
      <c r="I208" s="843">
        <v>0</v>
      </c>
      <c r="J208" s="842">
        <v>0</v>
      </c>
      <c r="K208" s="249">
        <v>0</v>
      </c>
      <c r="L208" s="841">
        <v>0</v>
      </c>
      <c r="M208" s="840">
        <v>0</v>
      </c>
      <c r="N208" s="241" t="s">
        <v>2708</v>
      </c>
      <c r="O208" s="241" t="s">
        <v>2708</v>
      </c>
    </row>
    <row r="209" spans="1:15" x14ac:dyDescent="0.2">
      <c r="A209" s="844" t="s">
        <v>754</v>
      </c>
      <c r="B209" s="249">
        <v>0</v>
      </c>
      <c r="C209" s="843">
        <v>0</v>
      </c>
      <c r="D209" s="842">
        <v>0</v>
      </c>
      <c r="E209" s="249">
        <v>0</v>
      </c>
      <c r="F209" s="843">
        <v>0</v>
      </c>
      <c r="G209" s="842">
        <v>0</v>
      </c>
      <c r="H209" s="249">
        <v>0</v>
      </c>
      <c r="I209" s="843">
        <v>0</v>
      </c>
      <c r="J209" s="842">
        <v>0</v>
      </c>
      <c r="K209" s="249">
        <v>0</v>
      </c>
      <c r="L209" s="841">
        <v>0</v>
      </c>
      <c r="M209" s="840">
        <v>0</v>
      </c>
      <c r="N209" s="241" t="s">
        <v>2708</v>
      </c>
      <c r="O209" s="241" t="s">
        <v>2708</v>
      </c>
    </row>
    <row r="210" spans="1:15" x14ac:dyDescent="0.2">
      <c r="A210" s="844" t="s">
        <v>753</v>
      </c>
      <c r="B210" s="249">
        <v>4</v>
      </c>
      <c r="C210" s="843">
        <v>2</v>
      </c>
      <c r="D210" s="842">
        <v>2</v>
      </c>
      <c r="E210" s="249">
        <v>4</v>
      </c>
      <c r="F210" s="843">
        <v>2</v>
      </c>
      <c r="G210" s="842">
        <v>2</v>
      </c>
      <c r="H210" s="249">
        <v>4</v>
      </c>
      <c r="I210" s="843">
        <v>2</v>
      </c>
      <c r="J210" s="842">
        <v>2</v>
      </c>
      <c r="K210" s="249">
        <v>22</v>
      </c>
      <c r="L210" s="841">
        <v>7.12</v>
      </c>
      <c r="M210" s="840">
        <v>45.31</v>
      </c>
      <c r="N210" s="241" t="s">
        <v>2708</v>
      </c>
      <c r="O210" s="241" t="s">
        <v>2708</v>
      </c>
    </row>
    <row r="211" spans="1:15" x14ac:dyDescent="0.2">
      <c r="A211" s="844" t="s">
        <v>752</v>
      </c>
      <c r="B211" s="249">
        <v>4</v>
      </c>
      <c r="C211" s="843">
        <v>2</v>
      </c>
      <c r="D211" s="842">
        <v>2</v>
      </c>
      <c r="E211" s="249">
        <v>4</v>
      </c>
      <c r="F211" s="843">
        <v>2</v>
      </c>
      <c r="G211" s="842">
        <v>2</v>
      </c>
      <c r="H211" s="249">
        <v>6</v>
      </c>
      <c r="I211" s="843">
        <v>2</v>
      </c>
      <c r="J211" s="842">
        <v>4</v>
      </c>
      <c r="K211" s="249">
        <v>25</v>
      </c>
      <c r="L211" s="841">
        <v>12.6</v>
      </c>
      <c r="M211" s="840">
        <v>46.87</v>
      </c>
      <c r="N211" s="241" t="s">
        <v>2708</v>
      </c>
      <c r="O211" s="241" t="s">
        <v>2708</v>
      </c>
    </row>
    <row r="212" spans="1:15" x14ac:dyDescent="0.2">
      <c r="A212" s="844" t="s">
        <v>751</v>
      </c>
      <c r="B212" s="249">
        <v>0</v>
      </c>
      <c r="C212" s="843">
        <v>0</v>
      </c>
      <c r="D212" s="842">
        <v>0</v>
      </c>
      <c r="E212" s="249">
        <v>0</v>
      </c>
      <c r="F212" s="843">
        <v>0</v>
      </c>
      <c r="G212" s="842">
        <v>0</v>
      </c>
      <c r="H212" s="249">
        <v>0</v>
      </c>
      <c r="I212" s="843">
        <v>0</v>
      </c>
      <c r="J212" s="842">
        <v>0</v>
      </c>
      <c r="K212" s="249">
        <v>0</v>
      </c>
      <c r="L212" s="841">
        <v>0</v>
      </c>
      <c r="M212" s="840">
        <v>0</v>
      </c>
      <c r="N212" s="241" t="s">
        <v>2708</v>
      </c>
      <c r="O212" s="241" t="s">
        <v>2708</v>
      </c>
    </row>
    <row r="213" spans="1:15" x14ac:dyDescent="0.2">
      <c r="A213" s="844" t="s">
        <v>750</v>
      </c>
      <c r="B213" s="249">
        <v>2</v>
      </c>
      <c r="C213" s="843">
        <v>1</v>
      </c>
      <c r="D213" s="842">
        <v>1</v>
      </c>
      <c r="E213" s="249">
        <v>2</v>
      </c>
      <c r="F213" s="843">
        <v>1</v>
      </c>
      <c r="G213" s="842">
        <v>1</v>
      </c>
      <c r="H213" s="249">
        <v>2</v>
      </c>
      <c r="I213" s="843">
        <v>1</v>
      </c>
      <c r="J213" s="842">
        <v>1</v>
      </c>
      <c r="K213" s="249">
        <v>8</v>
      </c>
      <c r="L213" s="841">
        <v>5.2</v>
      </c>
      <c r="M213" s="840">
        <v>42.42</v>
      </c>
      <c r="N213" s="241" t="s">
        <v>2708</v>
      </c>
      <c r="O213" s="241" t="s">
        <v>2708</v>
      </c>
    </row>
    <row r="214" spans="1:15" x14ac:dyDescent="0.2">
      <c r="A214" s="844" t="s">
        <v>749</v>
      </c>
      <c r="B214" s="249">
        <v>3</v>
      </c>
      <c r="C214" s="843">
        <v>3</v>
      </c>
      <c r="D214" s="842">
        <v>0</v>
      </c>
      <c r="E214" s="249">
        <v>3</v>
      </c>
      <c r="F214" s="843">
        <v>3</v>
      </c>
      <c r="G214" s="842">
        <v>0</v>
      </c>
      <c r="H214" s="249">
        <v>4</v>
      </c>
      <c r="I214" s="843">
        <v>4</v>
      </c>
      <c r="J214" s="842">
        <v>0</v>
      </c>
      <c r="K214" s="249">
        <v>14</v>
      </c>
      <c r="L214" s="841">
        <v>9.98</v>
      </c>
      <c r="M214" s="840">
        <v>55.34</v>
      </c>
      <c r="N214" s="241" t="s">
        <v>2708</v>
      </c>
      <c r="O214" s="241" t="s">
        <v>2708</v>
      </c>
    </row>
    <row r="215" spans="1:15" x14ac:dyDescent="0.2">
      <c r="A215" s="844" t="s">
        <v>748</v>
      </c>
      <c r="B215" s="249">
        <v>3</v>
      </c>
      <c r="C215" s="843">
        <v>1</v>
      </c>
      <c r="D215" s="842">
        <v>2</v>
      </c>
      <c r="E215" s="249">
        <v>3</v>
      </c>
      <c r="F215" s="843">
        <v>1</v>
      </c>
      <c r="G215" s="842">
        <v>2</v>
      </c>
      <c r="H215" s="249">
        <v>3</v>
      </c>
      <c r="I215" s="843">
        <v>1</v>
      </c>
      <c r="J215" s="842">
        <v>2</v>
      </c>
      <c r="K215" s="249">
        <v>10</v>
      </c>
      <c r="L215" s="841">
        <v>4.45</v>
      </c>
      <c r="M215" s="840">
        <v>45.38</v>
      </c>
      <c r="N215" s="241" t="s">
        <v>2708</v>
      </c>
      <c r="O215" s="241" t="s">
        <v>2708</v>
      </c>
    </row>
    <row r="216" spans="1:15" ht="13.5" thickBot="1" x14ac:dyDescent="0.25">
      <c r="A216" s="839" t="s">
        <v>747</v>
      </c>
      <c r="B216" s="836">
        <v>1</v>
      </c>
      <c r="C216" s="838">
        <v>0</v>
      </c>
      <c r="D216" s="837">
        <v>1</v>
      </c>
      <c r="E216" s="836">
        <v>1</v>
      </c>
      <c r="F216" s="838">
        <v>0</v>
      </c>
      <c r="G216" s="837">
        <v>1</v>
      </c>
      <c r="H216" s="836">
        <v>1</v>
      </c>
      <c r="I216" s="838">
        <v>0</v>
      </c>
      <c r="J216" s="837">
        <v>1</v>
      </c>
      <c r="K216" s="836">
        <v>6</v>
      </c>
      <c r="L216" s="835">
        <v>1.2</v>
      </c>
      <c r="M216" s="834">
        <v>45.17</v>
      </c>
      <c r="N216" s="241" t="s">
        <v>2708</v>
      </c>
      <c r="O216" s="241" t="s">
        <v>2708</v>
      </c>
    </row>
    <row r="217" spans="1:15" ht="13.5" thickBot="1" x14ac:dyDescent="0.25">
      <c r="A217" s="245" t="s">
        <v>746</v>
      </c>
      <c r="B217" s="243">
        <v>34</v>
      </c>
      <c r="C217" s="833">
        <v>15</v>
      </c>
      <c r="D217" s="244">
        <v>19</v>
      </c>
      <c r="E217" s="243">
        <v>34</v>
      </c>
      <c r="F217" s="833">
        <v>15</v>
      </c>
      <c r="G217" s="244">
        <v>19</v>
      </c>
      <c r="H217" s="243">
        <v>40</v>
      </c>
      <c r="I217" s="833">
        <v>17</v>
      </c>
      <c r="J217" s="244">
        <v>23</v>
      </c>
      <c r="K217" s="243">
        <v>23</v>
      </c>
      <c r="L217" s="832">
        <v>19.45</v>
      </c>
      <c r="M217" s="242">
        <v>49.63</v>
      </c>
      <c r="N217" s="241" t="s">
        <v>2708</v>
      </c>
      <c r="O217" s="241" t="s">
        <v>2708</v>
      </c>
    </row>
    <row r="219" spans="1:15" ht="13.5" thickBot="1" x14ac:dyDescent="0.25">
      <c r="A219" s="261" t="s">
        <v>1261</v>
      </c>
      <c r="B219" s="261"/>
      <c r="N219" s="262"/>
      <c r="O219" s="262"/>
    </row>
    <row r="220" spans="1:15" x14ac:dyDescent="0.2">
      <c r="A220" s="1243" t="s">
        <v>764</v>
      </c>
      <c r="B220" s="1245" t="s">
        <v>1188</v>
      </c>
      <c r="C220" s="1246"/>
      <c r="D220" s="1247"/>
      <c r="E220" s="1245" t="s">
        <v>1187</v>
      </c>
      <c r="F220" s="1246"/>
      <c r="G220" s="1247"/>
      <c r="H220" s="1245" t="s">
        <v>1186</v>
      </c>
      <c r="I220" s="1246"/>
      <c r="J220" s="1247"/>
      <c r="K220" s="1248" t="s">
        <v>1255</v>
      </c>
      <c r="L220" s="1249"/>
      <c r="M220" s="1250"/>
    </row>
    <row r="221" spans="1:15" ht="26.25" thickBot="1" x14ac:dyDescent="0.25">
      <c r="A221" s="1244"/>
      <c r="B221" s="260" t="s">
        <v>746</v>
      </c>
      <c r="C221" s="813" t="s">
        <v>1853</v>
      </c>
      <c r="D221" s="259" t="s">
        <v>1081</v>
      </c>
      <c r="E221" s="260" t="s">
        <v>746</v>
      </c>
      <c r="F221" s="813" t="s">
        <v>1853</v>
      </c>
      <c r="G221" s="259" t="s">
        <v>1081</v>
      </c>
      <c r="H221" s="260" t="s">
        <v>746</v>
      </c>
      <c r="I221" s="813" t="s">
        <v>1853</v>
      </c>
      <c r="J221" s="259" t="s">
        <v>1081</v>
      </c>
      <c r="K221" s="850" t="s">
        <v>687</v>
      </c>
      <c r="L221" s="849" t="s">
        <v>1192</v>
      </c>
      <c r="M221" s="848" t="s">
        <v>1191</v>
      </c>
    </row>
    <row r="222" spans="1:15" x14ac:dyDescent="0.2">
      <c r="A222" s="258" t="s">
        <v>760</v>
      </c>
      <c r="B222" s="257">
        <v>23</v>
      </c>
      <c r="C222" s="256">
        <v>13</v>
      </c>
      <c r="D222" s="255">
        <v>10</v>
      </c>
      <c r="E222" s="257">
        <v>23</v>
      </c>
      <c r="F222" s="256">
        <v>13</v>
      </c>
      <c r="G222" s="255">
        <v>10</v>
      </c>
      <c r="H222" s="257">
        <v>30</v>
      </c>
      <c r="I222" s="256">
        <v>18</v>
      </c>
      <c r="J222" s="255">
        <v>12</v>
      </c>
      <c r="K222" s="847">
        <v>94</v>
      </c>
      <c r="L222" s="846">
        <v>60.1</v>
      </c>
      <c r="M222" s="845">
        <v>48.9</v>
      </c>
      <c r="N222" s="241" t="s">
        <v>2708</v>
      </c>
      <c r="O222" s="241" t="s">
        <v>2708</v>
      </c>
    </row>
    <row r="223" spans="1:15" x14ac:dyDescent="0.2">
      <c r="A223" s="844" t="s">
        <v>759</v>
      </c>
      <c r="B223" s="249">
        <v>2</v>
      </c>
      <c r="C223" s="843">
        <v>2</v>
      </c>
      <c r="D223" s="842">
        <v>0</v>
      </c>
      <c r="E223" s="249">
        <v>2</v>
      </c>
      <c r="F223" s="843">
        <v>2</v>
      </c>
      <c r="G223" s="842">
        <v>0</v>
      </c>
      <c r="H223" s="249">
        <v>2</v>
      </c>
      <c r="I223" s="843">
        <v>2</v>
      </c>
      <c r="J223" s="842">
        <v>0</v>
      </c>
      <c r="K223" s="249">
        <v>4</v>
      </c>
      <c r="L223" s="841">
        <v>2.33</v>
      </c>
      <c r="M223" s="840">
        <v>58.9</v>
      </c>
      <c r="N223" s="241" t="s">
        <v>2708</v>
      </c>
      <c r="O223" s="241" t="s">
        <v>2708</v>
      </c>
    </row>
    <row r="224" spans="1:15" x14ac:dyDescent="0.2">
      <c r="A224" s="844" t="s">
        <v>758</v>
      </c>
      <c r="B224" s="249">
        <v>1</v>
      </c>
      <c r="C224" s="843">
        <v>0</v>
      </c>
      <c r="D224" s="842">
        <v>1</v>
      </c>
      <c r="E224" s="249">
        <v>1</v>
      </c>
      <c r="F224" s="843">
        <v>0</v>
      </c>
      <c r="G224" s="842">
        <v>1</v>
      </c>
      <c r="H224" s="249">
        <v>1</v>
      </c>
      <c r="I224" s="843">
        <v>0</v>
      </c>
      <c r="J224" s="842">
        <v>1</v>
      </c>
      <c r="K224" s="249">
        <v>3</v>
      </c>
      <c r="L224" s="841">
        <v>3</v>
      </c>
      <c r="M224" s="840">
        <v>58.5</v>
      </c>
      <c r="N224" s="241" t="s">
        <v>2708</v>
      </c>
      <c r="O224" s="241" t="s">
        <v>2708</v>
      </c>
    </row>
    <row r="225" spans="1:15" x14ac:dyDescent="0.2">
      <c r="A225" s="844" t="s">
        <v>757</v>
      </c>
      <c r="B225" s="249">
        <v>1</v>
      </c>
      <c r="C225" s="843">
        <v>0</v>
      </c>
      <c r="D225" s="842">
        <v>1</v>
      </c>
      <c r="E225" s="249">
        <v>1</v>
      </c>
      <c r="F225" s="843">
        <v>0</v>
      </c>
      <c r="G225" s="842">
        <v>1</v>
      </c>
      <c r="H225" s="249">
        <v>1</v>
      </c>
      <c r="I225" s="843">
        <v>0</v>
      </c>
      <c r="J225" s="842">
        <v>1</v>
      </c>
      <c r="K225" s="249">
        <v>2</v>
      </c>
      <c r="L225" s="841">
        <v>2</v>
      </c>
      <c r="M225" s="840">
        <v>45.5</v>
      </c>
      <c r="N225" s="241" t="s">
        <v>2708</v>
      </c>
      <c r="O225" s="241" t="s">
        <v>2708</v>
      </c>
    </row>
    <row r="226" spans="1:15" x14ac:dyDescent="0.2">
      <c r="A226" s="844" t="s">
        <v>756</v>
      </c>
      <c r="B226" s="249">
        <v>2</v>
      </c>
      <c r="C226" s="843">
        <v>2</v>
      </c>
      <c r="D226" s="842">
        <v>0</v>
      </c>
      <c r="E226" s="249">
        <v>2</v>
      </c>
      <c r="F226" s="843">
        <v>2</v>
      </c>
      <c r="G226" s="842">
        <v>0</v>
      </c>
      <c r="H226" s="249">
        <v>2</v>
      </c>
      <c r="I226" s="843">
        <v>2</v>
      </c>
      <c r="J226" s="842">
        <v>0</v>
      </c>
      <c r="K226" s="249">
        <v>2</v>
      </c>
      <c r="L226" s="841">
        <v>1.2</v>
      </c>
      <c r="M226" s="840">
        <v>65.67</v>
      </c>
      <c r="N226" s="241" t="s">
        <v>2708</v>
      </c>
      <c r="O226" s="241" t="s">
        <v>2708</v>
      </c>
    </row>
    <row r="227" spans="1:15" x14ac:dyDescent="0.2">
      <c r="A227" s="844" t="s">
        <v>755</v>
      </c>
      <c r="B227" s="249">
        <v>2</v>
      </c>
      <c r="C227" s="843">
        <v>2</v>
      </c>
      <c r="D227" s="842">
        <v>0</v>
      </c>
      <c r="E227" s="249">
        <v>2</v>
      </c>
      <c r="F227" s="843">
        <v>2</v>
      </c>
      <c r="G227" s="842">
        <v>0</v>
      </c>
      <c r="H227" s="249">
        <v>3</v>
      </c>
      <c r="I227" s="843">
        <v>3</v>
      </c>
      <c r="J227" s="842">
        <v>0</v>
      </c>
      <c r="K227" s="249">
        <v>16</v>
      </c>
      <c r="L227" s="841">
        <v>10.9</v>
      </c>
      <c r="M227" s="840">
        <v>50.33</v>
      </c>
      <c r="N227" s="241" t="s">
        <v>2708</v>
      </c>
      <c r="O227" s="241" t="s">
        <v>2708</v>
      </c>
    </row>
    <row r="228" spans="1:15" x14ac:dyDescent="0.2">
      <c r="A228" s="844" t="s">
        <v>754</v>
      </c>
      <c r="B228" s="249">
        <v>1</v>
      </c>
      <c r="C228" s="843">
        <v>0</v>
      </c>
      <c r="D228" s="842">
        <v>1</v>
      </c>
      <c r="E228" s="249">
        <v>1</v>
      </c>
      <c r="F228" s="843">
        <v>0</v>
      </c>
      <c r="G228" s="842">
        <v>1</v>
      </c>
      <c r="H228" s="249">
        <v>1</v>
      </c>
      <c r="I228" s="843">
        <v>0</v>
      </c>
      <c r="J228" s="842">
        <v>1</v>
      </c>
      <c r="K228" s="249">
        <v>4</v>
      </c>
      <c r="L228" s="841">
        <v>3.58</v>
      </c>
      <c r="M228" s="840">
        <v>39.82</v>
      </c>
      <c r="N228" s="241" t="s">
        <v>2708</v>
      </c>
      <c r="O228" s="241" t="s">
        <v>2708</v>
      </c>
    </row>
    <row r="229" spans="1:15" x14ac:dyDescent="0.2">
      <c r="A229" s="844" t="s">
        <v>753</v>
      </c>
      <c r="B229" s="249">
        <v>1</v>
      </c>
      <c r="C229" s="843">
        <v>0</v>
      </c>
      <c r="D229" s="842">
        <v>1</v>
      </c>
      <c r="E229" s="249">
        <v>1</v>
      </c>
      <c r="F229" s="843">
        <v>0</v>
      </c>
      <c r="G229" s="842">
        <v>1</v>
      </c>
      <c r="H229" s="249">
        <v>1</v>
      </c>
      <c r="I229" s="843">
        <v>0</v>
      </c>
      <c r="J229" s="842">
        <v>1</v>
      </c>
      <c r="K229" s="249">
        <v>8</v>
      </c>
      <c r="L229" s="841">
        <v>5.9</v>
      </c>
      <c r="M229" s="840">
        <v>49.76</v>
      </c>
      <c r="N229" s="241" t="s">
        <v>2708</v>
      </c>
      <c r="O229" s="241" t="s">
        <v>2708</v>
      </c>
    </row>
    <row r="230" spans="1:15" x14ac:dyDescent="0.2">
      <c r="A230" s="844" t="s">
        <v>752</v>
      </c>
      <c r="B230" s="249">
        <v>2</v>
      </c>
      <c r="C230" s="843">
        <v>2</v>
      </c>
      <c r="D230" s="842">
        <v>0</v>
      </c>
      <c r="E230" s="249">
        <v>2</v>
      </c>
      <c r="F230" s="843">
        <v>2</v>
      </c>
      <c r="G230" s="842">
        <v>0</v>
      </c>
      <c r="H230" s="249">
        <v>2</v>
      </c>
      <c r="I230" s="843">
        <v>2</v>
      </c>
      <c r="J230" s="842">
        <v>0</v>
      </c>
      <c r="K230" s="249">
        <v>9</v>
      </c>
      <c r="L230" s="841">
        <v>4.5</v>
      </c>
      <c r="M230" s="840">
        <v>50.33</v>
      </c>
      <c r="N230" s="241" t="s">
        <v>2708</v>
      </c>
      <c r="O230" s="241" t="s">
        <v>2708</v>
      </c>
    </row>
    <row r="231" spans="1:15" x14ac:dyDescent="0.2">
      <c r="A231" s="844" t="s">
        <v>751</v>
      </c>
      <c r="B231" s="249">
        <v>3</v>
      </c>
      <c r="C231" s="843">
        <v>1</v>
      </c>
      <c r="D231" s="842">
        <v>2</v>
      </c>
      <c r="E231" s="249">
        <v>3</v>
      </c>
      <c r="F231" s="843">
        <v>1</v>
      </c>
      <c r="G231" s="842">
        <v>2</v>
      </c>
      <c r="H231" s="249">
        <v>3</v>
      </c>
      <c r="I231" s="843">
        <v>1</v>
      </c>
      <c r="J231" s="842">
        <v>2</v>
      </c>
      <c r="K231" s="249">
        <v>5</v>
      </c>
      <c r="L231" s="841">
        <v>4.4000000000000004</v>
      </c>
      <c r="M231" s="840">
        <v>54</v>
      </c>
      <c r="N231" s="241" t="s">
        <v>2708</v>
      </c>
      <c r="O231" s="241" t="s">
        <v>2708</v>
      </c>
    </row>
    <row r="232" spans="1:15" x14ac:dyDescent="0.2">
      <c r="A232" s="844" t="s">
        <v>750</v>
      </c>
      <c r="B232" s="249">
        <v>5</v>
      </c>
      <c r="C232" s="843">
        <v>3</v>
      </c>
      <c r="D232" s="842">
        <v>2</v>
      </c>
      <c r="E232" s="249">
        <v>5</v>
      </c>
      <c r="F232" s="843">
        <v>3</v>
      </c>
      <c r="G232" s="842">
        <v>2</v>
      </c>
      <c r="H232" s="249">
        <v>6</v>
      </c>
      <c r="I232" s="843">
        <v>4</v>
      </c>
      <c r="J232" s="842">
        <v>2</v>
      </c>
      <c r="K232" s="249">
        <v>19</v>
      </c>
      <c r="L232" s="841">
        <v>14.25</v>
      </c>
      <c r="M232" s="840">
        <v>50.88</v>
      </c>
      <c r="N232" s="241" t="s">
        <v>2708</v>
      </c>
      <c r="O232" s="241" t="s">
        <v>2708</v>
      </c>
    </row>
    <row r="233" spans="1:15" x14ac:dyDescent="0.2">
      <c r="A233" s="844" t="s">
        <v>749</v>
      </c>
      <c r="B233" s="249">
        <v>3</v>
      </c>
      <c r="C233" s="843">
        <v>0</v>
      </c>
      <c r="D233" s="842">
        <v>3</v>
      </c>
      <c r="E233" s="249">
        <v>3</v>
      </c>
      <c r="F233" s="843">
        <v>0</v>
      </c>
      <c r="G233" s="842">
        <v>3</v>
      </c>
      <c r="H233" s="249">
        <v>3</v>
      </c>
      <c r="I233" s="843">
        <v>0</v>
      </c>
      <c r="J233" s="842">
        <v>3</v>
      </c>
      <c r="K233" s="249">
        <v>9</v>
      </c>
      <c r="L233" s="841">
        <v>5.15</v>
      </c>
      <c r="M233" s="840">
        <v>48.29</v>
      </c>
      <c r="N233" s="241" t="s">
        <v>2708</v>
      </c>
      <c r="O233" s="241" t="s">
        <v>2708</v>
      </c>
    </row>
    <row r="234" spans="1:15" x14ac:dyDescent="0.2">
      <c r="A234" s="844" t="s">
        <v>748</v>
      </c>
      <c r="B234" s="249">
        <v>6</v>
      </c>
      <c r="C234" s="843">
        <v>4</v>
      </c>
      <c r="D234" s="842">
        <v>2</v>
      </c>
      <c r="E234" s="249">
        <v>6</v>
      </c>
      <c r="F234" s="843">
        <v>4</v>
      </c>
      <c r="G234" s="842">
        <v>2</v>
      </c>
      <c r="H234" s="249">
        <v>6</v>
      </c>
      <c r="I234" s="843">
        <v>4</v>
      </c>
      <c r="J234" s="842">
        <v>2</v>
      </c>
      <c r="K234" s="249">
        <v>16</v>
      </c>
      <c r="L234" s="841">
        <v>10.7</v>
      </c>
      <c r="M234" s="840">
        <v>47.39</v>
      </c>
      <c r="N234" s="241" t="s">
        <v>2708</v>
      </c>
      <c r="O234" s="241" t="s">
        <v>2708</v>
      </c>
    </row>
    <row r="235" spans="1:15" ht="13.5" thickBot="1" x14ac:dyDescent="0.25">
      <c r="A235" s="839" t="s">
        <v>747</v>
      </c>
      <c r="B235" s="836">
        <v>3</v>
      </c>
      <c r="C235" s="838">
        <v>1</v>
      </c>
      <c r="D235" s="837">
        <v>2</v>
      </c>
      <c r="E235" s="836">
        <v>3</v>
      </c>
      <c r="F235" s="838">
        <v>1</v>
      </c>
      <c r="G235" s="837">
        <v>2</v>
      </c>
      <c r="H235" s="836">
        <v>3</v>
      </c>
      <c r="I235" s="838">
        <v>1</v>
      </c>
      <c r="J235" s="837">
        <v>2</v>
      </c>
      <c r="K235" s="836">
        <v>6</v>
      </c>
      <c r="L235" s="835">
        <v>5.0999999999999996</v>
      </c>
      <c r="M235" s="834">
        <v>46.21</v>
      </c>
      <c r="N235" s="241" t="s">
        <v>2708</v>
      </c>
      <c r="O235" s="241" t="s">
        <v>2708</v>
      </c>
    </row>
    <row r="236" spans="1:15" ht="13.5" thickBot="1" x14ac:dyDescent="0.25">
      <c r="A236" s="245" t="s">
        <v>746</v>
      </c>
      <c r="B236" s="243">
        <v>55</v>
      </c>
      <c r="C236" s="833">
        <v>30</v>
      </c>
      <c r="D236" s="244">
        <v>25</v>
      </c>
      <c r="E236" s="243">
        <v>55</v>
      </c>
      <c r="F236" s="833">
        <v>30</v>
      </c>
      <c r="G236" s="244">
        <v>25</v>
      </c>
      <c r="H236" s="243">
        <v>64</v>
      </c>
      <c r="I236" s="833">
        <v>37</v>
      </c>
      <c r="J236" s="244">
        <v>27</v>
      </c>
      <c r="K236" s="243">
        <v>192</v>
      </c>
      <c r="L236" s="832">
        <v>133.11000000000001</v>
      </c>
      <c r="M236" s="242">
        <v>49.48</v>
      </c>
      <c r="N236" s="241" t="s">
        <v>2708</v>
      </c>
      <c r="O236" s="241" t="s">
        <v>2708</v>
      </c>
    </row>
    <row r="238" spans="1:15" ht="13.5" thickBot="1" x14ac:dyDescent="0.25">
      <c r="A238" s="261" t="s">
        <v>1260</v>
      </c>
      <c r="B238" s="261"/>
      <c r="N238" s="262"/>
      <c r="O238" s="262"/>
    </row>
    <row r="239" spans="1:15" x14ac:dyDescent="0.2">
      <c r="A239" s="1243" t="s">
        <v>764</v>
      </c>
      <c r="B239" s="1245" t="s">
        <v>1188</v>
      </c>
      <c r="C239" s="1246"/>
      <c r="D239" s="1247"/>
      <c r="E239" s="1245" t="s">
        <v>1187</v>
      </c>
      <c r="F239" s="1246"/>
      <c r="G239" s="1247"/>
      <c r="H239" s="1245" t="s">
        <v>1186</v>
      </c>
      <c r="I239" s="1246"/>
      <c r="J239" s="1247"/>
      <c r="K239" s="1248" t="s">
        <v>1255</v>
      </c>
      <c r="L239" s="1249"/>
      <c r="M239" s="1250"/>
    </row>
    <row r="240" spans="1:15" ht="26.25" thickBot="1" x14ac:dyDescent="0.25">
      <c r="A240" s="1244"/>
      <c r="B240" s="260" t="s">
        <v>746</v>
      </c>
      <c r="C240" s="813" t="s">
        <v>1853</v>
      </c>
      <c r="D240" s="259" t="s">
        <v>1081</v>
      </c>
      <c r="E240" s="260" t="s">
        <v>746</v>
      </c>
      <c r="F240" s="813" t="s">
        <v>1853</v>
      </c>
      <c r="G240" s="259" t="s">
        <v>1081</v>
      </c>
      <c r="H240" s="260" t="s">
        <v>746</v>
      </c>
      <c r="I240" s="813" t="s">
        <v>1853</v>
      </c>
      <c r="J240" s="259" t="s">
        <v>1081</v>
      </c>
      <c r="K240" s="850" t="s">
        <v>687</v>
      </c>
      <c r="L240" s="849" t="s">
        <v>1192</v>
      </c>
      <c r="M240" s="848" t="s">
        <v>1191</v>
      </c>
    </row>
    <row r="241" spans="1:15" x14ac:dyDescent="0.2">
      <c r="A241" s="258" t="s">
        <v>760</v>
      </c>
      <c r="B241" s="257">
        <v>4</v>
      </c>
      <c r="C241" s="256">
        <v>0</v>
      </c>
      <c r="D241" s="255">
        <v>4</v>
      </c>
      <c r="E241" s="257">
        <v>4</v>
      </c>
      <c r="F241" s="256">
        <v>0</v>
      </c>
      <c r="G241" s="255">
        <v>4</v>
      </c>
      <c r="H241" s="257">
        <v>5</v>
      </c>
      <c r="I241" s="256">
        <v>0</v>
      </c>
      <c r="J241" s="255">
        <v>5</v>
      </c>
      <c r="K241" s="847">
        <v>18</v>
      </c>
      <c r="L241" s="846">
        <v>12.35</v>
      </c>
      <c r="M241" s="845">
        <v>48.74</v>
      </c>
      <c r="N241" s="241" t="s">
        <v>2708</v>
      </c>
      <c r="O241" s="241" t="s">
        <v>2708</v>
      </c>
    </row>
    <row r="242" spans="1:15" x14ac:dyDescent="0.2">
      <c r="A242" s="844" t="s">
        <v>759</v>
      </c>
      <c r="B242" s="249">
        <v>0</v>
      </c>
      <c r="C242" s="843">
        <v>0</v>
      </c>
      <c r="D242" s="842">
        <v>0</v>
      </c>
      <c r="E242" s="249">
        <v>0</v>
      </c>
      <c r="F242" s="843">
        <v>0</v>
      </c>
      <c r="G242" s="842">
        <v>0</v>
      </c>
      <c r="H242" s="249">
        <v>0</v>
      </c>
      <c r="I242" s="843">
        <v>0</v>
      </c>
      <c r="J242" s="842">
        <v>0</v>
      </c>
      <c r="K242" s="249">
        <v>0</v>
      </c>
      <c r="L242" s="841">
        <v>0</v>
      </c>
      <c r="M242" s="840">
        <v>0</v>
      </c>
      <c r="N242" s="241" t="s">
        <v>2708</v>
      </c>
      <c r="O242" s="241" t="s">
        <v>2708</v>
      </c>
    </row>
    <row r="243" spans="1:15" x14ac:dyDescent="0.2">
      <c r="A243" s="844" t="s">
        <v>758</v>
      </c>
      <c r="B243" s="249">
        <v>0</v>
      </c>
      <c r="C243" s="843">
        <v>0</v>
      </c>
      <c r="D243" s="842">
        <v>0</v>
      </c>
      <c r="E243" s="249">
        <v>0</v>
      </c>
      <c r="F243" s="843">
        <v>0</v>
      </c>
      <c r="G243" s="842">
        <v>0</v>
      </c>
      <c r="H243" s="249">
        <v>0</v>
      </c>
      <c r="I243" s="843">
        <v>0</v>
      </c>
      <c r="J243" s="842">
        <v>0</v>
      </c>
      <c r="K243" s="249">
        <v>0</v>
      </c>
      <c r="L243" s="841">
        <v>0</v>
      </c>
      <c r="M243" s="840">
        <v>0</v>
      </c>
      <c r="N243" s="241" t="s">
        <v>2708</v>
      </c>
      <c r="O243" s="241" t="s">
        <v>2708</v>
      </c>
    </row>
    <row r="244" spans="1:15" x14ac:dyDescent="0.2">
      <c r="A244" s="844" t="s">
        <v>757</v>
      </c>
      <c r="B244" s="249">
        <v>1</v>
      </c>
      <c r="C244" s="843">
        <v>0</v>
      </c>
      <c r="D244" s="842">
        <v>1</v>
      </c>
      <c r="E244" s="249">
        <v>1</v>
      </c>
      <c r="F244" s="843">
        <v>0</v>
      </c>
      <c r="G244" s="842">
        <v>1</v>
      </c>
      <c r="H244" s="249">
        <v>1</v>
      </c>
      <c r="I244" s="843">
        <v>0</v>
      </c>
      <c r="J244" s="842">
        <v>1</v>
      </c>
      <c r="K244" s="249">
        <v>2</v>
      </c>
      <c r="L244" s="841">
        <v>2</v>
      </c>
      <c r="M244" s="840">
        <v>52.5</v>
      </c>
      <c r="N244" s="241" t="s">
        <v>2708</v>
      </c>
      <c r="O244" s="241" t="s">
        <v>2708</v>
      </c>
    </row>
    <row r="245" spans="1:15" x14ac:dyDescent="0.2">
      <c r="A245" s="844" t="s">
        <v>756</v>
      </c>
      <c r="B245" s="249">
        <v>1</v>
      </c>
      <c r="C245" s="843">
        <v>0</v>
      </c>
      <c r="D245" s="842">
        <v>1</v>
      </c>
      <c r="E245" s="249">
        <v>1</v>
      </c>
      <c r="F245" s="843">
        <v>0</v>
      </c>
      <c r="G245" s="842">
        <v>1</v>
      </c>
      <c r="H245" s="249">
        <v>1</v>
      </c>
      <c r="I245" s="843">
        <v>0</v>
      </c>
      <c r="J245" s="842">
        <v>1</v>
      </c>
      <c r="K245" s="249">
        <v>1</v>
      </c>
      <c r="L245" s="841">
        <v>1</v>
      </c>
      <c r="M245" s="840">
        <v>42.5</v>
      </c>
      <c r="N245" s="241" t="s">
        <v>2708</v>
      </c>
      <c r="O245" s="241" t="s">
        <v>2708</v>
      </c>
    </row>
    <row r="246" spans="1:15" x14ac:dyDescent="0.2">
      <c r="A246" s="844" t="s">
        <v>755</v>
      </c>
      <c r="B246" s="249">
        <v>1</v>
      </c>
      <c r="C246" s="843">
        <v>0</v>
      </c>
      <c r="D246" s="842">
        <v>1</v>
      </c>
      <c r="E246" s="249">
        <v>1</v>
      </c>
      <c r="F246" s="843">
        <v>0</v>
      </c>
      <c r="G246" s="842">
        <v>1</v>
      </c>
      <c r="H246" s="249">
        <v>1</v>
      </c>
      <c r="I246" s="843">
        <v>0</v>
      </c>
      <c r="J246" s="842">
        <v>1</v>
      </c>
      <c r="K246" s="249">
        <v>2</v>
      </c>
      <c r="L246" s="841">
        <v>1.5</v>
      </c>
      <c r="M246" s="840">
        <v>47.5</v>
      </c>
      <c r="N246" s="241" t="s">
        <v>2708</v>
      </c>
      <c r="O246" s="241" t="s">
        <v>2708</v>
      </c>
    </row>
    <row r="247" spans="1:15" x14ac:dyDescent="0.2">
      <c r="A247" s="844" t="s">
        <v>754</v>
      </c>
      <c r="B247" s="249">
        <v>1</v>
      </c>
      <c r="C247" s="843">
        <v>0</v>
      </c>
      <c r="D247" s="842">
        <v>1</v>
      </c>
      <c r="E247" s="249">
        <v>1</v>
      </c>
      <c r="F247" s="843">
        <v>0</v>
      </c>
      <c r="G247" s="842">
        <v>1</v>
      </c>
      <c r="H247" s="249">
        <v>1</v>
      </c>
      <c r="I247" s="843">
        <v>0</v>
      </c>
      <c r="J247" s="842">
        <v>1</v>
      </c>
      <c r="K247" s="249">
        <v>2</v>
      </c>
      <c r="L247" s="841">
        <v>2</v>
      </c>
      <c r="M247" s="840">
        <v>37</v>
      </c>
      <c r="N247" s="241" t="s">
        <v>2708</v>
      </c>
      <c r="O247" s="241" t="s">
        <v>2708</v>
      </c>
    </row>
    <row r="248" spans="1:15" x14ac:dyDescent="0.2">
      <c r="A248" s="844" t="s">
        <v>753</v>
      </c>
      <c r="B248" s="249">
        <v>0</v>
      </c>
      <c r="C248" s="843">
        <v>0</v>
      </c>
      <c r="D248" s="842">
        <v>0</v>
      </c>
      <c r="E248" s="249">
        <v>0</v>
      </c>
      <c r="F248" s="843">
        <v>0</v>
      </c>
      <c r="G248" s="842">
        <v>0</v>
      </c>
      <c r="H248" s="249">
        <v>0</v>
      </c>
      <c r="I248" s="843">
        <v>0</v>
      </c>
      <c r="J248" s="842">
        <v>0</v>
      </c>
      <c r="K248" s="249">
        <v>0</v>
      </c>
      <c r="L248" s="841">
        <v>0</v>
      </c>
      <c r="M248" s="840">
        <v>0</v>
      </c>
      <c r="N248" s="241" t="s">
        <v>2708</v>
      </c>
      <c r="O248" s="241" t="s">
        <v>2708</v>
      </c>
    </row>
    <row r="249" spans="1:15" x14ac:dyDescent="0.2">
      <c r="A249" s="844" t="s">
        <v>752</v>
      </c>
      <c r="B249" s="249">
        <v>0</v>
      </c>
      <c r="C249" s="843">
        <v>0</v>
      </c>
      <c r="D249" s="842">
        <v>0</v>
      </c>
      <c r="E249" s="249">
        <v>0</v>
      </c>
      <c r="F249" s="843">
        <v>0</v>
      </c>
      <c r="G249" s="842">
        <v>0</v>
      </c>
      <c r="H249" s="249">
        <v>0</v>
      </c>
      <c r="I249" s="843">
        <v>0</v>
      </c>
      <c r="J249" s="842">
        <v>0</v>
      </c>
      <c r="K249" s="249">
        <v>0</v>
      </c>
      <c r="L249" s="841">
        <v>0</v>
      </c>
      <c r="M249" s="840">
        <v>0</v>
      </c>
      <c r="N249" s="241" t="s">
        <v>2708</v>
      </c>
      <c r="O249" s="241" t="s">
        <v>2708</v>
      </c>
    </row>
    <row r="250" spans="1:15" x14ac:dyDescent="0.2">
      <c r="A250" s="844" t="s">
        <v>751</v>
      </c>
      <c r="B250" s="249">
        <v>0</v>
      </c>
      <c r="C250" s="843">
        <v>0</v>
      </c>
      <c r="D250" s="842">
        <v>0</v>
      </c>
      <c r="E250" s="249">
        <v>0</v>
      </c>
      <c r="F250" s="843">
        <v>0</v>
      </c>
      <c r="G250" s="842">
        <v>0</v>
      </c>
      <c r="H250" s="249">
        <v>0</v>
      </c>
      <c r="I250" s="843">
        <v>0</v>
      </c>
      <c r="J250" s="842">
        <v>0</v>
      </c>
      <c r="K250" s="249">
        <v>0</v>
      </c>
      <c r="L250" s="841">
        <v>0</v>
      </c>
      <c r="M250" s="840">
        <v>0</v>
      </c>
      <c r="N250" s="241" t="s">
        <v>2708</v>
      </c>
      <c r="O250" s="241" t="s">
        <v>2708</v>
      </c>
    </row>
    <row r="251" spans="1:15" x14ac:dyDescent="0.2">
      <c r="A251" s="844" t="s">
        <v>750</v>
      </c>
      <c r="B251" s="249">
        <v>1</v>
      </c>
      <c r="C251" s="843">
        <v>0</v>
      </c>
      <c r="D251" s="842">
        <v>1</v>
      </c>
      <c r="E251" s="249">
        <v>1</v>
      </c>
      <c r="F251" s="843">
        <v>0</v>
      </c>
      <c r="G251" s="842">
        <v>1</v>
      </c>
      <c r="H251" s="249">
        <v>1</v>
      </c>
      <c r="I251" s="843">
        <v>0</v>
      </c>
      <c r="J251" s="842">
        <v>1</v>
      </c>
      <c r="K251" s="249">
        <v>2</v>
      </c>
      <c r="L251" s="841">
        <v>2</v>
      </c>
      <c r="M251" s="840">
        <v>42</v>
      </c>
      <c r="N251" s="241" t="s">
        <v>2708</v>
      </c>
      <c r="O251" s="241" t="s">
        <v>2708</v>
      </c>
    </row>
    <row r="252" spans="1:15" x14ac:dyDescent="0.2">
      <c r="A252" s="844" t="s">
        <v>749</v>
      </c>
      <c r="B252" s="249">
        <v>1</v>
      </c>
      <c r="C252" s="843">
        <v>0</v>
      </c>
      <c r="D252" s="842">
        <v>1</v>
      </c>
      <c r="E252" s="249">
        <v>1</v>
      </c>
      <c r="F252" s="843">
        <v>0</v>
      </c>
      <c r="G252" s="842">
        <v>1</v>
      </c>
      <c r="H252" s="249">
        <v>1</v>
      </c>
      <c r="I252" s="843">
        <v>0</v>
      </c>
      <c r="J252" s="842">
        <v>1</v>
      </c>
      <c r="K252" s="249">
        <v>4</v>
      </c>
      <c r="L252" s="841">
        <v>3.2</v>
      </c>
      <c r="M252" s="840">
        <v>53.81</v>
      </c>
      <c r="N252" s="241" t="s">
        <v>2708</v>
      </c>
      <c r="O252" s="241" t="s">
        <v>2708</v>
      </c>
    </row>
    <row r="253" spans="1:15" x14ac:dyDescent="0.2">
      <c r="A253" s="844" t="s">
        <v>748</v>
      </c>
      <c r="B253" s="249">
        <v>1</v>
      </c>
      <c r="C253" s="843">
        <v>0</v>
      </c>
      <c r="D253" s="842">
        <v>1</v>
      </c>
      <c r="E253" s="249">
        <v>1</v>
      </c>
      <c r="F253" s="843">
        <v>0</v>
      </c>
      <c r="G253" s="842">
        <v>1</v>
      </c>
      <c r="H253" s="249">
        <v>1</v>
      </c>
      <c r="I253" s="843">
        <v>0</v>
      </c>
      <c r="J253" s="842">
        <v>1</v>
      </c>
      <c r="K253" s="249">
        <v>3</v>
      </c>
      <c r="L253" s="841">
        <v>3</v>
      </c>
      <c r="M253" s="840">
        <v>55.83</v>
      </c>
      <c r="N253" s="241" t="s">
        <v>2708</v>
      </c>
      <c r="O253" s="241" t="s">
        <v>2708</v>
      </c>
    </row>
    <row r="254" spans="1:15" ht="13.5" thickBot="1" x14ac:dyDescent="0.25">
      <c r="A254" s="839" t="s">
        <v>747</v>
      </c>
      <c r="B254" s="836">
        <v>0</v>
      </c>
      <c r="C254" s="838">
        <v>0</v>
      </c>
      <c r="D254" s="837">
        <v>0</v>
      </c>
      <c r="E254" s="836">
        <v>0</v>
      </c>
      <c r="F254" s="838">
        <v>0</v>
      </c>
      <c r="G254" s="837">
        <v>0</v>
      </c>
      <c r="H254" s="836">
        <v>0</v>
      </c>
      <c r="I254" s="838">
        <v>0</v>
      </c>
      <c r="J254" s="837">
        <v>0</v>
      </c>
      <c r="K254" s="836">
        <v>0</v>
      </c>
      <c r="L254" s="835">
        <v>0</v>
      </c>
      <c r="M254" s="834">
        <v>0</v>
      </c>
      <c r="N254" s="241" t="s">
        <v>2708</v>
      </c>
      <c r="O254" s="241" t="s">
        <v>2708</v>
      </c>
    </row>
    <row r="255" spans="1:15" ht="13.5" thickBot="1" x14ac:dyDescent="0.25">
      <c r="A255" s="245" t="s">
        <v>746</v>
      </c>
      <c r="B255" s="243">
        <v>11</v>
      </c>
      <c r="C255" s="833">
        <v>0</v>
      </c>
      <c r="D255" s="244">
        <v>11</v>
      </c>
      <c r="E255" s="243">
        <v>11</v>
      </c>
      <c r="F255" s="833">
        <v>0</v>
      </c>
      <c r="G255" s="244">
        <v>11</v>
      </c>
      <c r="H255" s="243">
        <v>12</v>
      </c>
      <c r="I255" s="833">
        <v>0</v>
      </c>
      <c r="J255" s="244">
        <v>12</v>
      </c>
      <c r="K255" s="243">
        <v>34</v>
      </c>
      <c r="L255" s="832">
        <v>27.05</v>
      </c>
      <c r="M255" s="242">
        <v>48.74</v>
      </c>
      <c r="N255" s="241" t="s">
        <v>2708</v>
      </c>
      <c r="O255" s="241" t="s">
        <v>2708</v>
      </c>
    </row>
    <row r="257" spans="1:15" ht="13.5" thickBot="1" x14ac:dyDescent="0.25">
      <c r="A257" s="261" t="s">
        <v>2709</v>
      </c>
      <c r="B257" s="261"/>
      <c r="N257" s="262"/>
      <c r="O257" s="262"/>
    </row>
    <row r="258" spans="1:15" x14ac:dyDescent="0.2">
      <c r="A258" s="1243" t="s">
        <v>764</v>
      </c>
      <c r="B258" s="1245" t="s">
        <v>1188</v>
      </c>
      <c r="C258" s="1246"/>
      <c r="D258" s="1247"/>
      <c r="E258" s="1245" t="s">
        <v>1187</v>
      </c>
      <c r="F258" s="1246"/>
      <c r="G258" s="1247"/>
      <c r="H258" s="1245" t="s">
        <v>1186</v>
      </c>
      <c r="I258" s="1246"/>
      <c r="J258" s="1247"/>
      <c r="K258" s="1248" t="s">
        <v>1255</v>
      </c>
      <c r="L258" s="1249"/>
      <c r="M258" s="1250"/>
    </row>
    <row r="259" spans="1:15" ht="26.25" thickBot="1" x14ac:dyDescent="0.25">
      <c r="A259" s="1244"/>
      <c r="B259" s="260" t="s">
        <v>746</v>
      </c>
      <c r="C259" s="813" t="s">
        <v>1853</v>
      </c>
      <c r="D259" s="259" t="s">
        <v>1081</v>
      </c>
      <c r="E259" s="260" t="s">
        <v>746</v>
      </c>
      <c r="F259" s="813" t="s">
        <v>1853</v>
      </c>
      <c r="G259" s="259" t="s">
        <v>1081</v>
      </c>
      <c r="H259" s="260" t="s">
        <v>746</v>
      </c>
      <c r="I259" s="813" t="s">
        <v>1853</v>
      </c>
      <c r="J259" s="259" t="s">
        <v>1081</v>
      </c>
      <c r="K259" s="850" t="s">
        <v>687</v>
      </c>
      <c r="L259" s="849" t="s">
        <v>1192</v>
      </c>
      <c r="M259" s="848" t="s">
        <v>1191</v>
      </c>
    </row>
    <row r="260" spans="1:15" x14ac:dyDescent="0.2">
      <c r="A260" s="258" t="s">
        <v>760</v>
      </c>
      <c r="B260" s="257">
        <v>3</v>
      </c>
      <c r="C260" s="256">
        <v>1</v>
      </c>
      <c r="D260" s="255">
        <v>2</v>
      </c>
      <c r="E260" s="257">
        <v>3</v>
      </c>
      <c r="F260" s="256">
        <v>1</v>
      </c>
      <c r="G260" s="255">
        <v>2</v>
      </c>
      <c r="H260" s="257">
        <v>3</v>
      </c>
      <c r="I260" s="256">
        <v>1</v>
      </c>
      <c r="J260" s="255">
        <v>2</v>
      </c>
      <c r="K260" s="847">
        <v>5</v>
      </c>
      <c r="L260" s="846">
        <v>4.75</v>
      </c>
      <c r="M260" s="845">
        <v>51.66</v>
      </c>
      <c r="N260" s="241" t="s">
        <v>2708</v>
      </c>
      <c r="O260" s="241" t="s">
        <v>2708</v>
      </c>
    </row>
    <row r="261" spans="1:15" x14ac:dyDescent="0.2">
      <c r="A261" s="844" t="s">
        <v>759</v>
      </c>
      <c r="B261" s="249">
        <v>1</v>
      </c>
      <c r="C261" s="843">
        <v>0</v>
      </c>
      <c r="D261" s="842">
        <v>1</v>
      </c>
      <c r="E261" s="249">
        <v>1</v>
      </c>
      <c r="F261" s="843">
        <v>0</v>
      </c>
      <c r="G261" s="842">
        <v>1</v>
      </c>
      <c r="H261" s="249">
        <v>1</v>
      </c>
      <c r="I261" s="843">
        <v>0</v>
      </c>
      <c r="J261" s="842">
        <v>1</v>
      </c>
      <c r="K261" s="249">
        <v>1</v>
      </c>
      <c r="L261" s="841">
        <v>1</v>
      </c>
      <c r="M261" s="840">
        <v>61.5</v>
      </c>
      <c r="N261" s="241" t="s">
        <v>2708</v>
      </c>
      <c r="O261" s="241" t="s">
        <v>2708</v>
      </c>
    </row>
    <row r="262" spans="1:15" x14ac:dyDescent="0.2">
      <c r="A262" s="844" t="s">
        <v>758</v>
      </c>
      <c r="B262" s="249">
        <v>0</v>
      </c>
      <c r="C262" s="843">
        <v>0</v>
      </c>
      <c r="D262" s="842">
        <v>0</v>
      </c>
      <c r="E262" s="249">
        <v>0</v>
      </c>
      <c r="F262" s="843">
        <v>0</v>
      </c>
      <c r="G262" s="842">
        <v>0</v>
      </c>
      <c r="H262" s="249">
        <v>0</v>
      </c>
      <c r="I262" s="843">
        <v>0</v>
      </c>
      <c r="J262" s="842">
        <v>0</v>
      </c>
      <c r="K262" s="249">
        <v>0</v>
      </c>
      <c r="L262" s="841">
        <v>0</v>
      </c>
      <c r="M262" s="840">
        <v>0</v>
      </c>
      <c r="N262" s="241" t="s">
        <v>2708</v>
      </c>
      <c r="O262" s="241" t="s">
        <v>2708</v>
      </c>
    </row>
    <row r="263" spans="1:15" x14ac:dyDescent="0.2">
      <c r="A263" s="844" t="s">
        <v>757</v>
      </c>
      <c r="B263" s="249">
        <v>1</v>
      </c>
      <c r="C263" s="843">
        <v>0</v>
      </c>
      <c r="D263" s="842">
        <v>1</v>
      </c>
      <c r="E263" s="249">
        <v>1</v>
      </c>
      <c r="F263" s="843">
        <v>0</v>
      </c>
      <c r="G263" s="842">
        <v>1</v>
      </c>
      <c r="H263" s="249">
        <v>1</v>
      </c>
      <c r="I263" s="843">
        <v>0</v>
      </c>
      <c r="J263" s="842">
        <v>1</v>
      </c>
      <c r="K263" s="249">
        <v>2</v>
      </c>
      <c r="L263" s="841">
        <v>1.1000000000000001</v>
      </c>
      <c r="M263" s="840">
        <v>41.32</v>
      </c>
      <c r="N263" s="241" t="s">
        <v>2708</v>
      </c>
      <c r="O263" s="241" t="s">
        <v>2708</v>
      </c>
    </row>
    <row r="264" spans="1:15" x14ac:dyDescent="0.2">
      <c r="A264" s="844" t="s">
        <v>756</v>
      </c>
      <c r="B264" s="249">
        <v>0</v>
      </c>
      <c r="C264" s="843">
        <v>0</v>
      </c>
      <c r="D264" s="842">
        <v>0</v>
      </c>
      <c r="E264" s="249">
        <v>0</v>
      </c>
      <c r="F264" s="843">
        <v>0</v>
      </c>
      <c r="G264" s="842">
        <v>0</v>
      </c>
      <c r="H264" s="249">
        <v>0</v>
      </c>
      <c r="I264" s="843">
        <v>0</v>
      </c>
      <c r="J264" s="842">
        <v>0</v>
      </c>
      <c r="K264" s="249">
        <v>0</v>
      </c>
      <c r="L264" s="841">
        <v>0</v>
      </c>
      <c r="M264" s="840">
        <v>0</v>
      </c>
      <c r="N264" s="241" t="s">
        <v>2708</v>
      </c>
      <c r="O264" s="241" t="s">
        <v>2708</v>
      </c>
    </row>
    <row r="265" spans="1:15" x14ac:dyDescent="0.2">
      <c r="A265" s="844" t="s">
        <v>755</v>
      </c>
      <c r="B265" s="249">
        <v>2</v>
      </c>
      <c r="C265" s="843">
        <v>1</v>
      </c>
      <c r="D265" s="842">
        <v>1</v>
      </c>
      <c r="E265" s="249">
        <v>2</v>
      </c>
      <c r="F265" s="843">
        <v>1</v>
      </c>
      <c r="G265" s="842">
        <v>1</v>
      </c>
      <c r="H265" s="249">
        <v>2</v>
      </c>
      <c r="I265" s="843">
        <v>1</v>
      </c>
      <c r="J265" s="842">
        <v>1</v>
      </c>
      <c r="K265" s="249">
        <v>2</v>
      </c>
      <c r="L265" s="841">
        <v>0.7</v>
      </c>
      <c r="M265" s="840">
        <v>55.21</v>
      </c>
      <c r="N265" s="241" t="s">
        <v>2708</v>
      </c>
      <c r="O265" s="241" t="s">
        <v>2708</v>
      </c>
    </row>
    <row r="266" spans="1:15" x14ac:dyDescent="0.2">
      <c r="A266" s="844" t="s">
        <v>754</v>
      </c>
      <c r="B266" s="249">
        <v>0</v>
      </c>
      <c r="C266" s="843">
        <v>0</v>
      </c>
      <c r="D266" s="842">
        <v>0</v>
      </c>
      <c r="E266" s="249">
        <v>0</v>
      </c>
      <c r="F266" s="843">
        <v>0</v>
      </c>
      <c r="G266" s="842">
        <v>0</v>
      </c>
      <c r="H266" s="249">
        <v>0</v>
      </c>
      <c r="I266" s="843">
        <v>0</v>
      </c>
      <c r="J266" s="842">
        <v>0</v>
      </c>
      <c r="K266" s="249">
        <v>0</v>
      </c>
      <c r="L266" s="841">
        <v>0</v>
      </c>
      <c r="M266" s="840">
        <v>0</v>
      </c>
      <c r="N266" s="241" t="s">
        <v>2708</v>
      </c>
      <c r="O266" s="241" t="s">
        <v>2708</v>
      </c>
    </row>
    <row r="267" spans="1:15" x14ac:dyDescent="0.2">
      <c r="A267" s="844" t="s">
        <v>753</v>
      </c>
      <c r="B267" s="249">
        <v>2</v>
      </c>
      <c r="C267" s="843">
        <v>0</v>
      </c>
      <c r="D267" s="842">
        <v>2</v>
      </c>
      <c r="E267" s="249">
        <v>2</v>
      </c>
      <c r="F267" s="843">
        <v>0</v>
      </c>
      <c r="G267" s="842">
        <v>2</v>
      </c>
      <c r="H267" s="249">
        <v>2</v>
      </c>
      <c r="I267" s="843">
        <v>0</v>
      </c>
      <c r="J267" s="842">
        <v>2</v>
      </c>
      <c r="K267" s="249">
        <v>3</v>
      </c>
      <c r="L267" s="841">
        <v>2.4</v>
      </c>
      <c r="M267" s="840">
        <v>50.58</v>
      </c>
      <c r="N267" s="241" t="s">
        <v>2708</v>
      </c>
      <c r="O267" s="241" t="s">
        <v>2708</v>
      </c>
    </row>
    <row r="268" spans="1:15" x14ac:dyDescent="0.2">
      <c r="A268" s="844" t="s">
        <v>752</v>
      </c>
      <c r="B268" s="249">
        <v>0</v>
      </c>
      <c r="C268" s="843">
        <v>0</v>
      </c>
      <c r="D268" s="842">
        <v>0</v>
      </c>
      <c r="E268" s="249">
        <v>0</v>
      </c>
      <c r="F268" s="843">
        <v>0</v>
      </c>
      <c r="G268" s="842">
        <v>0</v>
      </c>
      <c r="H268" s="249">
        <v>0</v>
      </c>
      <c r="I268" s="843">
        <v>0</v>
      </c>
      <c r="J268" s="842">
        <v>0</v>
      </c>
      <c r="K268" s="249">
        <v>0</v>
      </c>
      <c r="L268" s="841">
        <v>0</v>
      </c>
      <c r="M268" s="840">
        <v>0</v>
      </c>
      <c r="N268" s="241" t="s">
        <v>2708</v>
      </c>
      <c r="O268" s="241" t="s">
        <v>2708</v>
      </c>
    </row>
    <row r="269" spans="1:15" x14ac:dyDescent="0.2">
      <c r="A269" s="844" t="s">
        <v>751</v>
      </c>
      <c r="B269" s="249">
        <v>1</v>
      </c>
      <c r="C269" s="843">
        <v>0</v>
      </c>
      <c r="D269" s="842">
        <v>1</v>
      </c>
      <c r="E269" s="249">
        <v>1</v>
      </c>
      <c r="F269" s="843">
        <v>0</v>
      </c>
      <c r="G269" s="842">
        <v>1</v>
      </c>
      <c r="H269" s="249">
        <v>1</v>
      </c>
      <c r="I269" s="843">
        <v>0</v>
      </c>
      <c r="J269" s="842">
        <v>1</v>
      </c>
      <c r="K269" s="249">
        <v>1</v>
      </c>
      <c r="L269" s="841">
        <v>1</v>
      </c>
      <c r="M269" s="840">
        <v>57.5</v>
      </c>
      <c r="N269" s="241" t="s">
        <v>2708</v>
      </c>
      <c r="O269" s="241" t="s">
        <v>2708</v>
      </c>
    </row>
    <row r="270" spans="1:15" x14ac:dyDescent="0.2">
      <c r="A270" s="844" t="s">
        <v>750</v>
      </c>
      <c r="B270" s="249">
        <v>1</v>
      </c>
      <c r="C270" s="843">
        <v>1</v>
      </c>
      <c r="D270" s="842">
        <v>0</v>
      </c>
      <c r="E270" s="249">
        <v>1</v>
      </c>
      <c r="F270" s="843">
        <v>1</v>
      </c>
      <c r="G270" s="842">
        <v>0</v>
      </c>
      <c r="H270" s="249">
        <v>1</v>
      </c>
      <c r="I270" s="843">
        <v>1</v>
      </c>
      <c r="J270" s="842">
        <v>0</v>
      </c>
      <c r="K270" s="249">
        <v>0</v>
      </c>
      <c r="L270" s="841">
        <v>0</v>
      </c>
      <c r="M270" s="840">
        <v>0</v>
      </c>
      <c r="N270" s="241" t="s">
        <v>2708</v>
      </c>
      <c r="O270" s="241" t="s">
        <v>2708</v>
      </c>
    </row>
    <row r="271" spans="1:15" x14ac:dyDescent="0.2">
      <c r="A271" s="844" t="s">
        <v>749</v>
      </c>
      <c r="B271" s="249">
        <v>0</v>
      </c>
      <c r="C271" s="843">
        <v>0</v>
      </c>
      <c r="D271" s="842">
        <v>0</v>
      </c>
      <c r="E271" s="249">
        <v>0</v>
      </c>
      <c r="F271" s="843">
        <v>0</v>
      </c>
      <c r="G271" s="842">
        <v>0</v>
      </c>
      <c r="H271" s="249">
        <v>0</v>
      </c>
      <c r="I271" s="843">
        <v>0</v>
      </c>
      <c r="J271" s="842">
        <v>0</v>
      </c>
      <c r="K271" s="249">
        <v>0</v>
      </c>
      <c r="L271" s="841">
        <v>0</v>
      </c>
      <c r="M271" s="840">
        <v>0</v>
      </c>
      <c r="N271" s="241" t="s">
        <v>2708</v>
      </c>
      <c r="O271" s="241" t="s">
        <v>2708</v>
      </c>
    </row>
    <row r="272" spans="1:15" x14ac:dyDescent="0.2">
      <c r="A272" s="844" t="s">
        <v>748</v>
      </c>
      <c r="B272" s="249">
        <v>1</v>
      </c>
      <c r="C272" s="843">
        <v>0</v>
      </c>
      <c r="D272" s="842">
        <v>1</v>
      </c>
      <c r="E272" s="249">
        <v>1</v>
      </c>
      <c r="F272" s="843">
        <v>0</v>
      </c>
      <c r="G272" s="842">
        <v>1</v>
      </c>
      <c r="H272" s="249">
        <v>1</v>
      </c>
      <c r="I272" s="843">
        <v>0</v>
      </c>
      <c r="J272" s="842">
        <v>1</v>
      </c>
      <c r="K272" s="249">
        <v>2</v>
      </c>
      <c r="L272" s="841">
        <v>2</v>
      </c>
      <c r="M272" s="840">
        <v>60.5</v>
      </c>
      <c r="N272" s="241" t="s">
        <v>2708</v>
      </c>
      <c r="O272" s="241" t="s">
        <v>2708</v>
      </c>
    </row>
    <row r="273" spans="1:15" ht="13.5" thickBot="1" x14ac:dyDescent="0.25">
      <c r="A273" s="839" t="s">
        <v>747</v>
      </c>
      <c r="B273" s="836">
        <v>2</v>
      </c>
      <c r="C273" s="838">
        <v>2</v>
      </c>
      <c r="D273" s="837">
        <v>0</v>
      </c>
      <c r="E273" s="836">
        <v>2</v>
      </c>
      <c r="F273" s="838">
        <v>2</v>
      </c>
      <c r="G273" s="837">
        <v>0</v>
      </c>
      <c r="H273" s="836">
        <v>2</v>
      </c>
      <c r="I273" s="838">
        <v>2</v>
      </c>
      <c r="J273" s="837">
        <v>0</v>
      </c>
      <c r="K273" s="836">
        <v>5</v>
      </c>
      <c r="L273" s="835">
        <v>5.2</v>
      </c>
      <c r="M273" s="834">
        <v>39.15</v>
      </c>
      <c r="N273" s="241" t="s">
        <v>2708</v>
      </c>
      <c r="O273" s="241" t="s">
        <v>2708</v>
      </c>
    </row>
    <row r="274" spans="1:15" ht="13.5" thickBot="1" x14ac:dyDescent="0.25">
      <c r="A274" s="245" t="s">
        <v>746</v>
      </c>
      <c r="B274" s="243">
        <v>14</v>
      </c>
      <c r="C274" s="833">
        <v>5</v>
      </c>
      <c r="D274" s="244">
        <v>9</v>
      </c>
      <c r="E274" s="243">
        <v>14</v>
      </c>
      <c r="F274" s="833">
        <v>5</v>
      </c>
      <c r="G274" s="244">
        <v>9</v>
      </c>
      <c r="H274" s="243">
        <v>14</v>
      </c>
      <c r="I274" s="833">
        <v>5</v>
      </c>
      <c r="J274" s="244">
        <v>9</v>
      </c>
      <c r="K274" s="243">
        <v>21</v>
      </c>
      <c r="L274" s="832">
        <v>18.2</v>
      </c>
      <c r="M274" s="242">
        <v>49.63</v>
      </c>
      <c r="N274" s="241" t="s">
        <v>2708</v>
      </c>
      <c r="O274" s="241" t="s">
        <v>2708</v>
      </c>
    </row>
    <row r="276" spans="1:15" ht="13.5" thickBot="1" x14ac:dyDescent="0.25">
      <c r="A276" s="261" t="s">
        <v>1259</v>
      </c>
      <c r="B276" s="261"/>
      <c r="N276" s="262"/>
      <c r="O276" s="262"/>
    </row>
    <row r="277" spans="1:15" x14ac:dyDescent="0.2">
      <c r="A277" s="1243" t="s">
        <v>764</v>
      </c>
      <c r="B277" s="1245" t="s">
        <v>1188</v>
      </c>
      <c r="C277" s="1246"/>
      <c r="D277" s="1247"/>
      <c r="E277" s="1245" t="s">
        <v>1187</v>
      </c>
      <c r="F277" s="1246"/>
      <c r="G277" s="1247"/>
      <c r="H277" s="1245" t="s">
        <v>1186</v>
      </c>
      <c r="I277" s="1246"/>
      <c r="J277" s="1247"/>
      <c r="K277" s="1248" t="s">
        <v>1255</v>
      </c>
      <c r="L277" s="1249"/>
      <c r="M277" s="1250"/>
    </row>
    <row r="278" spans="1:15" ht="26.25" thickBot="1" x14ac:dyDescent="0.25">
      <c r="A278" s="1244"/>
      <c r="B278" s="260" t="s">
        <v>746</v>
      </c>
      <c r="C278" s="813" t="s">
        <v>1853</v>
      </c>
      <c r="D278" s="259" t="s">
        <v>1081</v>
      </c>
      <c r="E278" s="260" t="s">
        <v>746</v>
      </c>
      <c r="F278" s="813" t="s">
        <v>1853</v>
      </c>
      <c r="G278" s="259" t="s">
        <v>1081</v>
      </c>
      <c r="H278" s="260" t="s">
        <v>746</v>
      </c>
      <c r="I278" s="813" t="s">
        <v>1853</v>
      </c>
      <c r="J278" s="259" t="s">
        <v>1081</v>
      </c>
      <c r="K278" s="850" t="s">
        <v>687</v>
      </c>
      <c r="L278" s="849" t="s">
        <v>1192</v>
      </c>
      <c r="M278" s="848" t="s">
        <v>1191</v>
      </c>
    </row>
    <row r="279" spans="1:15" x14ac:dyDescent="0.2">
      <c r="A279" s="258" t="s">
        <v>760</v>
      </c>
      <c r="B279" s="257">
        <v>13</v>
      </c>
      <c r="C279" s="256">
        <v>7</v>
      </c>
      <c r="D279" s="255">
        <v>6</v>
      </c>
      <c r="E279" s="257">
        <v>13</v>
      </c>
      <c r="F279" s="256">
        <v>7</v>
      </c>
      <c r="G279" s="255">
        <v>6</v>
      </c>
      <c r="H279" s="257">
        <v>24</v>
      </c>
      <c r="I279" s="256">
        <v>9</v>
      </c>
      <c r="J279" s="255">
        <v>15</v>
      </c>
      <c r="K279" s="847">
        <v>226</v>
      </c>
      <c r="L279" s="846">
        <v>168.38</v>
      </c>
      <c r="M279" s="845">
        <v>46.05</v>
      </c>
      <c r="N279" s="241" t="s">
        <v>2708</v>
      </c>
      <c r="O279" s="241" t="s">
        <v>2708</v>
      </c>
    </row>
    <row r="280" spans="1:15" x14ac:dyDescent="0.2">
      <c r="A280" s="844" t="s">
        <v>759</v>
      </c>
      <c r="B280" s="249">
        <v>1</v>
      </c>
      <c r="C280" s="843">
        <v>1</v>
      </c>
      <c r="D280" s="842">
        <v>0</v>
      </c>
      <c r="E280" s="249">
        <v>1</v>
      </c>
      <c r="F280" s="843">
        <v>1</v>
      </c>
      <c r="G280" s="842">
        <v>0</v>
      </c>
      <c r="H280" s="249">
        <v>1</v>
      </c>
      <c r="I280" s="843">
        <v>1</v>
      </c>
      <c r="J280" s="842">
        <v>0</v>
      </c>
      <c r="K280" s="249">
        <v>3</v>
      </c>
      <c r="L280" s="841">
        <v>0.1</v>
      </c>
      <c r="M280" s="840">
        <v>56.5</v>
      </c>
      <c r="N280" s="241" t="s">
        <v>2708</v>
      </c>
      <c r="O280" s="241" t="s">
        <v>2708</v>
      </c>
    </row>
    <row r="281" spans="1:15" x14ac:dyDescent="0.2">
      <c r="A281" s="844" t="s">
        <v>758</v>
      </c>
      <c r="B281" s="249">
        <v>2</v>
      </c>
      <c r="C281" s="843">
        <v>1</v>
      </c>
      <c r="D281" s="842">
        <v>1</v>
      </c>
      <c r="E281" s="249">
        <v>2</v>
      </c>
      <c r="F281" s="843">
        <v>1</v>
      </c>
      <c r="G281" s="842">
        <v>1</v>
      </c>
      <c r="H281" s="249">
        <v>2</v>
      </c>
      <c r="I281" s="843">
        <v>1</v>
      </c>
      <c r="J281" s="842">
        <v>1</v>
      </c>
      <c r="K281" s="249">
        <v>24</v>
      </c>
      <c r="L281" s="841">
        <v>23.4</v>
      </c>
      <c r="M281" s="840">
        <v>47</v>
      </c>
      <c r="N281" s="241" t="s">
        <v>2708</v>
      </c>
      <c r="O281" s="241" t="s">
        <v>2708</v>
      </c>
    </row>
    <row r="282" spans="1:15" x14ac:dyDescent="0.2">
      <c r="A282" s="844" t="s">
        <v>757</v>
      </c>
      <c r="B282" s="249">
        <v>3</v>
      </c>
      <c r="C282" s="843">
        <v>2</v>
      </c>
      <c r="D282" s="842">
        <v>1</v>
      </c>
      <c r="E282" s="249">
        <v>3</v>
      </c>
      <c r="F282" s="843">
        <v>2</v>
      </c>
      <c r="G282" s="842">
        <v>1</v>
      </c>
      <c r="H282" s="249">
        <v>3</v>
      </c>
      <c r="I282" s="843">
        <v>2</v>
      </c>
      <c r="J282" s="842">
        <v>1</v>
      </c>
      <c r="K282" s="249">
        <v>36</v>
      </c>
      <c r="L282" s="841">
        <v>33.93</v>
      </c>
      <c r="M282" s="840">
        <v>44.12</v>
      </c>
      <c r="N282" s="241" t="s">
        <v>2708</v>
      </c>
      <c r="O282" s="241" t="s">
        <v>2708</v>
      </c>
    </row>
    <row r="283" spans="1:15" x14ac:dyDescent="0.2">
      <c r="A283" s="844" t="s">
        <v>756</v>
      </c>
      <c r="B283" s="249">
        <v>1</v>
      </c>
      <c r="C283" s="843">
        <v>1</v>
      </c>
      <c r="D283" s="842">
        <v>0</v>
      </c>
      <c r="E283" s="249">
        <v>1</v>
      </c>
      <c r="F283" s="843">
        <v>1</v>
      </c>
      <c r="G283" s="842">
        <v>0</v>
      </c>
      <c r="H283" s="249">
        <v>1</v>
      </c>
      <c r="I283" s="843">
        <v>1</v>
      </c>
      <c r="J283" s="842">
        <v>0</v>
      </c>
      <c r="K283" s="249">
        <v>6</v>
      </c>
      <c r="L283" s="841">
        <v>5.38</v>
      </c>
      <c r="M283" s="840">
        <v>37.71</v>
      </c>
      <c r="N283" s="241" t="s">
        <v>2708</v>
      </c>
      <c r="O283" s="241" t="s">
        <v>2708</v>
      </c>
    </row>
    <row r="284" spans="1:15" x14ac:dyDescent="0.2">
      <c r="A284" s="844" t="s">
        <v>755</v>
      </c>
      <c r="B284" s="249">
        <v>1</v>
      </c>
      <c r="C284" s="843">
        <v>0</v>
      </c>
      <c r="D284" s="842">
        <v>1</v>
      </c>
      <c r="E284" s="249">
        <v>1</v>
      </c>
      <c r="F284" s="843">
        <v>0</v>
      </c>
      <c r="G284" s="842">
        <v>1</v>
      </c>
      <c r="H284" s="249">
        <v>2</v>
      </c>
      <c r="I284" s="843">
        <v>0</v>
      </c>
      <c r="J284" s="842">
        <v>2</v>
      </c>
      <c r="K284" s="249">
        <v>11</v>
      </c>
      <c r="L284" s="841">
        <v>11</v>
      </c>
      <c r="M284" s="840">
        <v>48.86</v>
      </c>
      <c r="N284" s="241" t="s">
        <v>2708</v>
      </c>
      <c r="O284" s="241" t="s">
        <v>2708</v>
      </c>
    </row>
    <row r="285" spans="1:15" x14ac:dyDescent="0.2">
      <c r="A285" s="844" t="s">
        <v>754</v>
      </c>
      <c r="B285" s="249">
        <v>1</v>
      </c>
      <c r="C285" s="843">
        <v>1</v>
      </c>
      <c r="D285" s="842">
        <v>0</v>
      </c>
      <c r="E285" s="249">
        <v>1</v>
      </c>
      <c r="F285" s="843">
        <v>1</v>
      </c>
      <c r="G285" s="842">
        <v>0</v>
      </c>
      <c r="H285" s="249">
        <v>1</v>
      </c>
      <c r="I285" s="843">
        <v>1</v>
      </c>
      <c r="J285" s="842">
        <v>0</v>
      </c>
      <c r="K285" s="249">
        <v>4</v>
      </c>
      <c r="L285" s="841">
        <v>3.5</v>
      </c>
      <c r="M285" s="840">
        <v>41.36</v>
      </c>
      <c r="N285" s="241" t="s">
        <v>2708</v>
      </c>
      <c r="O285" s="241" t="s">
        <v>2708</v>
      </c>
    </row>
    <row r="286" spans="1:15" x14ac:dyDescent="0.2">
      <c r="A286" s="844" t="s">
        <v>753</v>
      </c>
      <c r="B286" s="249">
        <v>3</v>
      </c>
      <c r="C286" s="843">
        <v>1</v>
      </c>
      <c r="D286" s="842">
        <v>2</v>
      </c>
      <c r="E286" s="249">
        <v>3</v>
      </c>
      <c r="F286" s="843">
        <v>1</v>
      </c>
      <c r="G286" s="842">
        <v>2</v>
      </c>
      <c r="H286" s="249">
        <v>3</v>
      </c>
      <c r="I286" s="843">
        <v>1</v>
      </c>
      <c r="J286" s="842">
        <v>2</v>
      </c>
      <c r="K286" s="249">
        <v>19</v>
      </c>
      <c r="L286" s="841">
        <v>15.5</v>
      </c>
      <c r="M286" s="840">
        <v>47.6</v>
      </c>
      <c r="N286" s="241" t="s">
        <v>2708</v>
      </c>
      <c r="O286" s="241" t="s">
        <v>2708</v>
      </c>
    </row>
    <row r="287" spans="1:15" x14ac:dyDescent="0.2">
      <c r="A287" s="844" t="s">
        <v>752</v>
      </c>
      <c r="B287" s="249">
        <v>1</v>
      </c>
      <c r="C287" s="843">
        <v>1</v>
      </c>
      <c r="D287" s="842">
        <v>0</v>
      </c>
      <c r="E287" s="249">
        <v>1</v>
      </c>
      <c r="F287" s="843">
        <v>1</v>
      </c>
      <c r="G287" s="842">
        <v>0</v>
      </c>
      <c r="H287" s="249">
        <v>1</v>
      </c>
      <c r="I287" s="843">
        <v>1</v>
      </c>
      <c r="J287" s="842">
        <v>0</v>
      </c>
      <c r="K287" s="249">
        <v>3</v>
      </c>
      <c r="L287" s="841">
        <v>1.2</v>
      </c>
      <c r="M287" s="840">
        <v>37.5</v>
      </c>
      <c r="N287" s="241" t="s">
        <v>2708</v>
      </c>
      <c r="O287" s="241" t="s">
        <v>2708</v>
      </c>
    </row>
    <row r="288" spans="1:15" x14ac:dyDescent="0.2">
      <c r="A288" s="844" t="s">
        <v>751</v>
      </c>
      <c r="B288" s="249">
        <v>0</v>
      </c>
      <c r="C288" s="843">
        <v>0</v>
      </c>
      <c r="D288" s="842">
        <v>0</v>
      </c>
      <c r="E288" s="249">
        <v>0</v>
      </c>
      <c r="F288" s="843">
        <v>0</v>
      </c>
      <c r="G288" s="842">
        <v>0</v>
      </c>
      <c r="H288" s="249">
        <v>0</v>
      </c>
      <c r="I288" s="843">
        <v>0</v>
      </c>
      <c r="J288" s="842">
        <v>0</v>
      </c>
      <c r="K288" s="249">
        <v>0</v>
      </c>
      <c r="L288" s="841">
        <v>0</v>
      </c>
      <c r="M288" s="840">
        <v>0</v>
      </c>
      <c r="N288" s="241" t="s">
        <v>2708</v>
      </c>
      <c r="O288" s="241" t="s">
        <v>2708</v>
      </c>
    </row>
    <row r="289" spans="1:15" x14ac:dyDescent="0.2">
      <c r="A289" s="844" t="s">
        <v>750</v>
      </c>
      <c r="B289" s="249">
        <v>7</v>
      </c>
      <c r="C289" s="843">
        <v>4</v>
      </c>
      <c r="D289" s="842">
        <v>3</v>
      </c>
      <c r="E289" s="249">
        <v>9</v>
      </c>
      <c r="F289" s="843">
        <v>6</v>
      </c>
      <c r="G289" s="842">
        <v>3</v>
      </c>
      <c r="H289" s="249">
        <v>12</v>
      </c>
      <c r="I289" s="843">
        <v>6</v>
      </c>
      <c r="J289" s="842">
        <v>6</v>
      </c>
      <c r="K289" s="249">
        <v>134</v>
      </c>
      <c r="L289" s="841">
        <v>101.91</v>
      </c>
      <c r="M289" s="840">
        <v>42.96</v>
      </c>
      <c r="N289" s="241" t="s">
        <v>2708</v>
      </c>
      <c r="O289" s="241" t="s">
        <v>2708</v>
      </c>
    </row>
    <row r="290" spans="1:15" x14ac:dyDescent="0.2">
      <c r="A290" s="844" t="s">
        <v>749</v>
      </c>
      <c r="B290" s="249">
        <v>3</v>
      </c>
      <c r="C290" s="843">
        <v>1</v>
      </c>
      <c r="D290" s="842">
        <v>2</v>
      </c>
      <c r="E290" s="249">
        <v>3</v>
      </c>
      <c r="F290" s="843">
        <v>1</v>
      </c>
      <c r="G290" s="842">
        <v>2</v>
      </c>
      <c r="H290" s="249">
        <v>5</v>
      </c>
      <c r="I290" s="843">
        <v>1</v>
      </c>
      <c r="J290" s="842">
        <v>4</v>
      </c>
      <c r="K290" s="249">
        <v>50</v>
      </c>
      <c r="L290" s="841">
        <v>32.51</v>
      </c>
      <c r="M290" s="840">
        <v>41.88</v>
      </c>
      <c r="N290" s="241" t="s">
        <v>2708</v>
      </c>
      <c r="O290" s="241" t="s">
        <v>2708</v>
      </c>
    </row>
    <row r="291" spans="1:15" x14ac:dyDescent="0.2">
      <c r="A291" s="844" t="s">
        <v>748</v>
      </c>
      <c r="B291" s="249">
        <v>5</v>
      </c>
      <c r="C291" s="843">
        <v>4</v>
      </c>
      <c r="D291" s="842">
        <v>1</v>
      </c>
      <c r="E291" s="249">
        <v>5</v>
      </c>
      <c r="F291" s="843">
        <v>4</v>
      </c>
      <c r="G291" s="842">
        <v>1</v>
      </c>
      <c r="H291" s="249">
        <v>6</v>
      </c>
      <c r="I291" s="843">
        <v>5</v>
      </c>
      <c r="J291" s="842">
        <v>1</v>
      </c>
      <c r="K291" s="249">
        <v>52</v>
      </c>
      <c r="L291" s="841">
        <v>45.95</v>
      </c>
      <c r="M291" s="840">
        <v>45.39</v>
      </c>
      <c r="N291" s="241" t="s">
        <v>2708</v>
      </c>
      <c r="O291" s="241" t="s">
        <v>2708</v>
      </c>
    </row>
    <row r="292" spans="1:15" ht="13.5" thickBot="1" x14ac:dyDescent="0.25">
      <c r="A292" s="839" t="s">
        <v>747</v>
      </c>
      <c r="B292" s="836">
        <v>1</v>
      </c>
      <c r="C292" s="838">
        <v>1</v>
      </c>
      <c r="D292" s="837">
        <v>0</v>
      </c>
      <c r="E292" s="836">
        <v>1</v>
      </c>
      <c r="F292" s="838">
        <v>1</v>
      </c>
      <c r="G292" s="837">
        <v>0</v>
      </c>
      <c r="H292" s="836">
        <v>1</v>
      </c>
      <c r="I292" s="838">
        <v>1</v>
      </c>
      <c r="J292" s="837">
        <v>0</v>
      </c>
      <c r="K292" s="836">
        <v>7</v>
      </c>
      <c r="L292" s="835">
        <v>7</v>
      </c>
      <c r="M292" s="834">
        <v>40.36</v>
      </c>
      <c r="N292" s="241" t="s">
        <v>2708</v>
      </c>
      <c r="O292" s="241" t="s">
        <v>2708</v>
      </c>
    </row>
    <row r="293" spans="1:15" ht="13.5" thickBot="1" x14ac:dyDescent="0.25">
      <c r="A293" s="245" t="s">
        <v>746</v>
      </c>
      <c r="B293" s="243">
        <v>40</v>
      </c>
      <c r="C293" s="833">
        <v>23</v>
      </c>
      <c r="D293" s="244">
        <v>17</v>
      </c>
      <c r="E293" s="243">
        <v>44</v>
      </c>
      <c r="F293" s="833">
        <v>27</v>
      </c>
      <c r="G293" s="244">
        <v>17</v>
      </c>
      <c r="H293" s="243">
        <v>62</v>
      </c>
      <c r="I293" s="833">
        <v>30</v>
      </c>
      <c r="J293" s="244">
        <v>32</v>
      </c>
      <c r="K293" s="243">
        <v>569</v>
      </c>
      <c r="L293" s="832">
        <v>449.76</v>
      </c>
      <c r="M293" s="242">
        <v>44.76</v>
      </c>
      <c r="N293" s="241" t="s">
        <v>2708</v>
      </c>
      <c r="O293" s="241" t="s">
        <v>2708</v>
      </c>
    </row>
    <row r="295" spans="1:15" ht="13.5" thickBot="1" x14ac:dyDescent="0.25">
      <c r="A295" s="261" t="s">
        <v>1258</v>
      </c>
      <c r="B295" s="261"/>
    </row>
    <row r="296" spans="1:15" x14ac:dyDescent="0.2">
      <c r="A296" s="1243" t="s">
        <v>764</v>
      </c>
      <c r="B296" s="1245" t="s">
        <v>1188</v>
      </c>
      <c r="C296" s="1246"/>
      <c r="D296" s="1247"/>
      <c r="E296" s="1245" t="s">
        <v>1187</v>
      </c>
      <c r="F296" s="1246"/>
      <c r="G296" s="1247"/>
      <c r="H296" s="1245" t="s">
        <v>1186</v>
      </c>
      <c r="I296" s="1246"/>
      <c r="J296" s="1247"/>
      <c r="K296" s="1248" t="s">
        <v>1255</v>
      </c>
      <c r="L296" s="1249"/>
      <c r="M296" s="1250"/>
    </row>
    <row r="297" spans="1:15" ht="26.25" thickBot="1" x14ac:dyDescent="0.25">
      <c r="A297" s="1244"/>
      <c r="B297" s="260" t="s">
        <v>746</v>
      </c>
      <c r="C297" s="813" t="s">
        <v>1853</v>
      </c>
      <c r="D297" s="259" t="s">
        <v>1081</v>
      </c>
      <c r="E297" s="260" t="s">
        <v>746</v>
      </c>
      <c r="F297" s="813" t="s">
        <v>1853</v>
      </c>
      <c r="G297" s="259" t="s">
        <v>1081</v>
      </c>
      <c r="H297" s="260" t="s">
        <v>746</v>
      </c>
      <c r="I297" s="813" t="s">
        <v>1853</v>
      </c>
      <c r="J297" s="259" t="s">
        <v>1081</v>
      </c>
      <c r="K297" s="850" t="s">
        <v>687</v>
      </c>
      <c r="L297" s="849" t="s">
        <v>1192</v>
      </c>
      <c r="M297" s="848" t="s">
        <v>1191</v>
      </c>
    </row>
    <row r="298" spans="1:15" x14ac:dyDescent="0.2">
      <c r="A298" s="258" t="s">
        <v>760</v>
      </c>
      <c r="B298" s="257">
        <v>4</v>
      </c>
      <c r="C298" s="256">
        <v>2</v>
      </c>
      <c r="D298" s="255">
        <v>2</v>
      </c>
      <c r="E298" s="257">
        <v>5</v>
      </c>
      <c r="F298" s="256">
        <v>3</v>
      </c>
      <c r="G298" s="255">
        <v>2</v>
      </c>
      <c r="H298" s="257">
        <v>5</v>
      </c>
      <c r="I298" s="256">
        <v>3</v>
      </c>
      <c r="J298" s="255">
        <v>2</v>
      </c>
      <c r="K298" s="847">
        <v>15</v>
      </c>
      <c r="L298" s="846">
        <v>10</v>
      </c>
      <c r="M298" s="845">
        <v>52.82</v>
      </c>
      <c r="N298" s="241" t="s">
        <v>2708</v>
      </c>
      <c r="O298" s="241" t="s">
        <v>2708</v>
      </c>
    </row>
    <row r="299" spans="1:15" x14ac:dyDescent="0.2">
      <c r="A299" s="844" t="s">
        <v>759</v>
      </c>
      <c r="B299" s="249">
        <v>1</v>
      </c>
      <c r="C299" s="843">
        <v>1</v>
      </c>
      <c r="D299" s="842">
        <v>0</v>
      </c>
      <c r="E299" s="249">
        <v>1</v>
      </c>
      <c r="F299" s="843">
        <v>1</v>
      </c>
      <c r="G299" s="842">
        <v>0</v>
      </c>
      <c r="H299" s="249">
        <v>1</v>
      </c>
      <c r="I299" s="843">
        <v>1</v>
      </c>
      <c r="J299" s="842">
        <v>0</v>
      </c>
      <c r="K299" s="249">
        <v>3</v>
      </c>
      <c r="L299" s="841">
        <v>0.28999999999999998</v>
      </c>
      <c r="M299" s="840">
        <v>52.29</v>
      </c>
      <c r="N299" s="241" t="s">
        <v>2708</v>
      </c>
      <c r="O299" s="241" t="s">
        <v>2708</v>
      </c>
    </row>
    <row r="300" spans="1:15" x14ac:dyDescent="0.2">
      <c r="A300" s="844" t="s">
        <v>758</v>
      </c>
      <c r="B300" s="249">
        <v>1</v>
      </c>
      <c r="C300" s="843">
        <v>1</v>
      </c>
      <c r="D300" s="842">
        <v>0</v>
      </c>
      <c r="E300" s="249">
        <v>1</v>
      </c>
      <c r="F300" s="843">
        <v>1</v>
      </c>
      <c r="G300" s="842">
        <v>0</v>
      </c>
      <c r="H300" s="249">
        <v>1</v>
      </c>
      <c r="I300" s="843">
        <v>1</v>
      </c>
      <c r="J300" s="842">
        <v>0</v>
      </c>
      <c r="K300" s="249">
        <v>3</v>
      </c>
      <c r="L300" s="841">
        <v>3</v>
      </c>
      <c r="M300" s="840">
        <v>43.17</v>
      </c>
      <c r="N300" s="241" t="s">
        <v>2708</v>
      </c>
      <c r="O300" s="241" t="s">
        <v>2708</v>
      </c>
    </row>
    <row r="301" spans="1:15" x14ac:dyDescent="0.2">
      <c r="A301" s="844" t="s">
        <v>757</v>
      </c>
      <c r="B301" s="249">
        <v>0</v>
      </c>
      <c r="C301" s="843">
        <v>0</v>
      </c>
      <c r="D301" s="842">
        <v>0</v>
      </c>
      <c r="E301" s="249">
        <v>0</v>
      </c>
      <c r="F301" s="843">
        <v>0</v>
      </c>
      <c r="G301" s="842">
        <v>0</v>
      </c>
      <c r="H301" s="249">
        <v>0</v>
      </c>
      <c r="I301" s="843">
        <v>0</v>
      </c>
      <c r="J301" s="842">
        <v>0</v>
      </c>
      <c r="K301" s="249">
        <v>0</v>
      </c>
      <c r="L301" s="841">
        <v>0</v>
      </c>
      <c r="M301" s="840">
        <v>0</v>
      </c>
      <c r="N301" s="241" t="s">
        <v>2708</v>
      </c>
      <c r="O301" s="241" t="s">
        <v>2708</v>
      </c>
    </row>
    <row r="302" spans="1:15" x14ac:dyDescent="0.2">
      <c r="A302" s="844" t="s">
        <v>756</v>
      </c>
      <c r="B302" s="249">
        <v>1</v>
      </c>
      <c r="C302" s="843">
        <v>1</v>
      </c>
      <c r="D302" s="842">
        <v>0</v>
      </c>
      <c r="E302" s="249">
        <v>1</v>
      </c>
      <c r="F302" s="843">
        <v>1</v>
      </c>
      <c r="G302" s="842">
        <v>0</v>
      </c>
      <c r="H302" s="249">
        <v>1</v>
      </c>
      <c r="I302" s="843">
        <v>1</v>
      </c>
      <c r="J302" s="842">
        <v>0</v>
      </c>
      <c r="K302" s="249">
        <v>7</v>
      </c>
      <c r="L302" s="841">
        <v>3.38</v>
      </c>
      <c r="M302" s="840">
        <v>62.39</v>
      </c>
      <c r="N302" s="241" t="s">
        <v>2708</v>
      </c>
      <c r="O302" s="241" t="s">
        <v>2708</v>
      </c>
    </row>
    <row r="303" spans="1:15" x14ac:dyDescent="0.2">
      <c r="A303" s="844" t="s">
        <v>755</v>
      </c>
      <c r="B303" s="249">
        <v>1</v>
      </c>
      <c r="C303" s="843">
        <v>0</v>
      </c>
      <c r="D303" s="842">
        <v>1</v>
      </c>
      <c r="E303" s="249">
        <v>1</v>
      </c>
      <c r="F303" s="843">
        <v>0</v>
      </c>
      <c r="G303" s="842">
        <v>1</v>
      </c>
      <c r="H303" s="249">
        <v>1</v>
      </c>
      <c r="I303" s="843">
        <v>0</v>
      </c>
      <c r="J303" s="842">
        <v>1</v>
      </c>
      <c r="K303" s="249">
        <v>4</v>
      </c>
      <c r="L303" s="841">
        <v>1.73</v>
      </c>
      <c r="M303" s="840">
        <v>54.71</v>
      </c>
      <c r="N303" s="241" t="s">
        <v>2708</v>
      </c>
      <c r="O303" s="241" t="s">
        <v>2708</v>
      </c>
    </row>
    <row r="304" spans="1:15" x14ac:dyDescent="0.2">
      <c r="A304" s="844" t="s">
        <v>754</v>
      </c>
      <c r="B304" s="249">
        <v>0</v>
      </c>
      <c r="C304" s="843">
        <v>0</v>
      </c>
      <c r="D304" s="842">
        <v>0</v>
      </c>
      <c r="E304" s="249">
        <v>0</v>
      </c>
      <c r="F304" s="843">
        <v>0</v>
      </c>
      <c r="G304" s="842">
        <v>0</v>
      </c>
      <c r="H304" s="249">
        <v>0</v>
      </c>
      <c r="I304" s="843">
        <v>0</v>
      </c>
      <c r="J304" s="842">
        <v>0</v>
      </c>
      <c r="K304" s="249">
        <v>0</v>
      </c>
      <c r="L304" s="841">
        <v>0</v>
      </c>
      <c r="M304" s="840">
        <v>0</v>
      </c>
      <c r="N304" s="241" t="s">
        <v>2708</v>
      </c>
      <c r="O304" s="241" t="s">
        <v>2708</v>
      </c>
    </row>
    <row r="305" spans="1:15" x14ac:dyDescent="0.2">
      <c r="A305" s="844" t="s">
        <v>753</v>
      </c>
      <c r="B305" s="249">
        <v>1</v>
      </c>
      <c r="C305" s="843">
        <v>1</v>
      </c>
      <c r="D305" s="842">
        <v>0</v>
      </c>
      <c r="E305" s="249">
        <v>1</v>
      </c>
      <c r="F305" s="843">
        <v>1</v>
      </c>
      <c r="G305" s="842">
        <v>0</v>
      </c>
      <c r="H305" s="249">
        <v>1</v>
      </c>
      <c r="I305" s="843">
        <v>1</v>
      </c>
      <c r="J305" s="842">
        <v>0</v>
      </c>
      <c r="K305" s="249">
        <v>17</v>
      </c>
      <c r="L305" s="841">
        <v>6.83</v>
      </c>
      <c r="M305" s="840">
        <v>46.56</v>
      </c>
      <c r="N305" s="241" t="s">
        <v>2708</v>
      </c>
      <c r="O305" s="241" t="s">
        <v>2708</v>
      </c>
    </row>
    <row r="306" spans="1:15" x14ac:dyDescent="0.2">
      <c r="A306" s="844" t="s">
        <v>752</v>
      </c>
      <c r="B306" s="249">
        <v>0</v>
      </c>
      <c r="C306" s="843">
        <v>0</v>
      </c>
      <c r="D306" s="842">
        <v>0</v>
      </c>
      <c r="E306" s="249">
        <v>0</v>
      </c>
      <c r="F306" s="843">
        <v>0</v>
      </c>
      <c r="G306" s="842">
        <v>0</v>
      </c>
      <c r="H306" s="249">
        <v>0</v>
      </c>
      <c r="I306" s="843">
        <v>0</v>
      </c>
      <c r="J306" s="842">
        <v>0</v>
      </c>
      <c r="K306" s="249">
        <v>0</v>
      </c>
      <c r="L306" s="841">
        <v>0</v>
      </c>
      <c r="M306" s="840">
        <v>0</v>
      </c>
      <c r="N306" s="241" t="s">
        <v>2708</v>
      </c>
      <c r="O306" s="241" t="s">
        <v>2708</v>
      </c>
    </row>
    <row r="307" spans="1:15" x14ac:dyDescent="0.2">
      <c r="A307" s="844" t="s">
        <v>751</v>
      </c>
      <c r="B307" s="249">
        <v>0</v>
      </c>
      <c r="C307" s="843">
        <v>0</v>
      </c>
      <c r="D307" s="842">
        <v>0</v>
      </c>
      <c r="E307" s="249">
        <v>0</v>
      </c>
      <c r="F307" s="843">
        <v>0</v>
      </c>
      <c r="G307" s="842">
        <v>0</v>
      </c>
      <c r="H307" s="249">
        <v>0</v>
      </c>
      <c r="I307" s="843">
        <v>0</v>
      </c>
      <c r="J307" s="842">
        <v>0</v>
      </c>
      <c r="K307" s="249">
        <v>0</v>
      </c>
      <c r="L307" s="841">
        <v>0</v>
      </c>
      <c r="M307" s="840">
        <v>0</v>
      </c>
      <c r="N307" s="241" t="s">
        <v>2708</v>
      </c>
      <c r="O307" s="241" t="s">
        <v>2708</v>
      </c>
    </row>
    <row r="308" spans="1:15" x14ac:dyDescent="0.2">
      <c r="A308" s="844" t="s">
        <v>750</v>
      </c>
      <c r="B308" s="249">
        <v>2</v>
      </c>
      <c r="C308" s="843">
        <v>2</v>
      </c>
      <c r="D308" s="842">
        <v>0</v>
      </c>
      <c r="E308" s="249">
        <v>2</v>
      </c>
      <c r="F308" s="843">
        <v>2</v>
      </c>
      <c r="G308" s="842">
        <v>0</v>
      </c>
      <c r="H308" s="249">
        <v>2</v>
      </c>
      <c r="I308" s="843">
        <v>2</v>
      </c>
      <c r="J308" s="842">
        <v>0</v>
      </c>
      <c r="K308" s="249">
        <v>5</v>
      </c>
      <c r="L308" s="841">
        <v>0.5</v>
      </c>
      <c r="M308" s="840">
        <v>48.7</v>
      </c>
      <c r="N308" s="241" t="s">
        <v>2708</v>
      </c>
      <c r="O308" s="241" t="s">
        <v>2708</v>
      </c>
    </row>
    <row r="309" spans="1:15" x14ac:dyDescent="0.2">
      <c r="A309" s="844" t="s">
        <v>749</v>
      </c>
      <c r="B309" s="249">
        <v>1</v>
      </c>
      <c r="C309" s="843">
        <v>1</v>
      </c>
      <c r="D309" s="842">
        <v>0</v>
      </c>
      <c r="E309" s="249">
        <v>1</v>
      </c>
      <c r="F309" s="843">
        <v>1</v>
      </c>
      <c r="G309" s="842">
        <v>0</v>
      </c>
      <c r="H309" s="249">
        <v>1</v>
      </c>
      <c r="I309" s="843">
        <v>1</v>
      </c>
      <c r="J309" s="842">
        <v>0</v>
      </c>
      <c r="K309" s="249">
        <v>5</v>
      </c>
      <c r="L309" s="841">
        <v>2.75</v>
      </c>
      <c r="M309" s="840">
        <v>50.59</v>
      </c>
      <c r="N309" s="241" t="s">
        <v>2708</v>
      </c>
      <c r="O309" s="241" t="s">
        <v>2708</v>
      </c>
    </row>
    <row r="310" spans="1:15" x14ac:dyDescent="0.2">
      <c r="A310" s="844" t="s">
        <v>748</v>
      </c>
      <c r="B310" s="249">
        <v>0</v>
      </c>
      <c r="C310" s="843">
        <v>0</v>
      </c>
      <c r="D310" s="842">
        <v>0</v>
      </c>
      <c r="E310" s="249">
        <v>0</v>
      </c>
      <c r="F310" s="843">
        <v>0</v>
      </c>
      <c r="G310" s="842">
        <v>0</v>
      </c>
      <c r="H310" s="249">
        <v>0</v>
      </c>
      <c r="I310" s="843">
        <v>0</v>
      </c>
      <c r="J310" s="842">
        <v>0</v>
      </c>
      <c r="K310" s="249">
        <v>0</v>
      </c>
      <c r="L310" s="841">
        <v>0</v>
      </c>
      <c r="M310" s="840">
        <v>0</v>
      </c>
      <c r="N310" s="241" t="s">
        <v>2708</v>
      </c>
      <c r="O310" s="241" t="s">
        <v>2708</v>
      </c>
    </row>
    <row r="311" spans="1:15" ht="13.5" thickBot="1" x14ac:dyDescent="0.25">
      <c r="A311" s="839" t="s">
        <v>747</v>
      </c>
      <c r="B311" s="836">
        <v>0</v>
      </c>
      <c r="C311" s="838">
        <v>0</v>
      </c>
      <c r="D311" s="837">
        <v>0</v>
      </c>
      <c r="E311" s="836">
        <v>0</v>
      </c>
      <c r="F311" s="838">
        <v>0</v>
      </c>
      <c r="G311" s="837">
        <v>0</v>
      </c>
      <c r="H311" s="836">
        <v>0</v>
      </c>
      <c r="I311" s="838">
        <v>0</v>
      </c>
      <c r="J311" s="837">
        <v>0</v>
      </c>
      <c r="K311" s="836">
        <v>0</v>
      </c>
      <c r="L311" s="835">
        <v>0</v>
      </c>
      <c r="M311" s="834">
        <v>0</v>
      </c>
      <c r="N311" s="241" t="s">
        <v>2708</v>
      </c>
      <c r="O311" s="241" t="s">
        <v>2708</v>
      </c>
    </row>
    <row r="312" spans="1:15" ht="13.5" thickBot="1" x14ac:dyDescent="0.25">
      <c r="A312" s="245" t="s">
        <v>746</v>
      </c>
      <c r="B312" s="243">
        <v>12</v>
      </c>
      <c r="C312" s="833">
        <v>9</v>
      </c>
      <c r="D312" s="244">
        <v>3</v>
      </c>
      <c r="E312" s="243">
        <v>13</v>
      </c>
      <c r="F312" s="833">
        <v>10</v>
      </c>
      <c r="G312" s="244">
        <v>3</v>
      </c>
      <c r="H312" s="243">
        <v>13</v>
      </c>
      <c r="I312" s="833">
        <v>10</v>
      </c>
      <c r="J312" s="244">
        <v>3</v>
      </c>
      <c r="K312" s="243">
        <v>59</v>
      </c>
      <c r="L312" s="832">
        <v>28.48</v>
      </c>
      <c r="M312" s="242">
        <v>51.26</v>
      </c>
      <c r="N312" s="241" t="s">
        <v>2708</v>
      </c>
      <c r="O312" s="241" t="s">
        <v>2708</v>
      </c>
    </row>
    <row r="314" spans="1:15" ht="13.5" thickBot="1" x14ac:dyDescent="0.25">
      <c r="A314" s="261" t="s">
        <v>1257</v>
      </c>
      <c r="B314" s="261"/>
      <c r="N314" s="262"/>
      <c r="O314" s="262"/>
    </row>
    <row r="315" spans="1:15" x14ac:dyDescent="0.2">
      <c r="A315" s="1243" t="s">
        <v>764</v>
      </c>
      <c r="B315" s="1245" t="s">
        <v>1188</v>
      </c>
      <c r="C315" s="1246"/>
      <c r="D315" s="1247"/>
      <c r="E315" s="1245" t="s">
        <v>1187</v>
      </c>
      <c r="F315" s="1246"/>
      <c r="G315" s="1247"/>
      <c r="H315" s="1245" t="s">
        <v>1186</v>
      </c>
      <c r="I315" s="1246"/>
      <c r="J315" s="1247"/>
      <c r="K315" s="1248" t="s">
        <v>1255</v>
      </c>
      <c r="L315" s="1249"/>
      <c r="M315" s="1250"/>
    </row>
    <row r="316" spans="1:15" ht="26.25" thickBot="1" x14ac:dyDescent="0.25">
      <c r="A316" s="1244"/>
      <c r="B316" s="260" t="s">
        <v>746</v>
      </c>
      <c r="C316" s="813" t="s">
        <v>1853</v>
      </c>
      <c r="D316" s="259" t="s">
        <v>1081</v>
      </c>
      <c r="E316" s="260" t="s">
        <v>746</v>
      </c>
      <c r="F316" s="813" t="s">
        <v>1853</v>
      </c>
      <c r="G316" s="259" t="s">
        <v>1081</v>
      </c>
      <c r="H316" s="260" t="s">
        <v>746</v>
      </c>
      <c r="I316" s="813" t="s">
        <v>1853</v>
      </c>
      <c r="J316" s="259" t="s">
        <v>1081</v>
      </c>
      <c r="K316" s="850" t="s">
        <v>687</v>
      </c>
      <c r="L316" s="849" t="s">
        <v>1192</v>
      </c>
      <c r="M316" s="848" t="s">
        <v>1191</v>
      </c>
    </row>
    <row r="317" spans="1:15" x14ac:dyDescent="0.2">
      <c r="A317" s="258" t="s">
        <v>760</v>
      </c>
      <c r="B317" s="257">
        <v>21</v>
      </c>
      <c r="C317" s="256">
        <v>11</v>
      </c>
      <c r="D317" s="255">
        <v>10</v>
      </c>
      <c r="E317" s="257">
        <v>21</v>
      </c>
      <c r="F317" s="256">
        <v>11</v>
      </c>
      <c r="G317" s="255">
        <v>10</v>
      </c>
      <c r="H317" s="257">
        <v>36</v>
      </c>
      <c r="I317" s="256">
        <v>20</v>
      </c>
      <c r="J317" s="255">
        <v>16</v>
      </c>
      <c r="K317" s="847">
        <v>354</v>
      </c>
      <c r="L317" s="846">
        <v>276.70999999999998</v>
      </c>
      <c r="M317" s="845">
        <v>46.25</v>
      </c>
      <c r="N317" s="241" t="s">
        <v>2708</v>
      </c>
      <c r="O317" s="241" t="s">
        <v>2708</v>
      </c>
    </row>
    <row r="318" spans="1:15" x14ac:dyDescent="0.2">
      <c r="A318" s="844" t="s">
        <v>759</v>
      </c>
      <c r="B318" s="249">
        <v>8</v>
      </c>
      <c r="C318" s="843">
        <v>1</v>
      </c>
      <c r="D318" s="842">
        <v>7</v>
      </c>
      <c r="E318" s="249">
        <v>8</v>
      </c>
      <c r="F318" s="843">
        <v>1</v>
      </c>
      <c r="G318" s="842">
        <v>7</v>
      </c>
      <c r="H318" s="249">
        <v>8</v>
      </c>
      <c r="I318" s="843">
        <v>1</v>
      </c>
      <c r="J318" s="842">
        <v>7</v>
      </c>
      <c r="K318" s="249">
        <v>79</v>
      </c>
      <c r="L318" s="841">
        <v>61.86</v>
      </c>
      <c r="M318" s="840">
        <v>46.76</v>
      </c>
      <c r="N318" s="241" t="s">
        <v>2708</v>
      </c>
      <c r="O318" s="241" t="s">
        <v>2708</v>
      </c>
    </row>
    <row r="319" spans="1:15" x14ac:dyDescent="0.2">
      <c r="A319" s="844" t="s">
        <v>758</v>
      </c>
      <c r="B319" s="249">
        <v>7</v>
      </c>
      <c r="C319" s="843">
        <v>3</v>
      </c>
      <c r="D319" s="842">
        <v>4</v>
      </c>
      <c r="E319" s="249">
        <v>7</v>
      </c>
      <c r="F319" s="843">
        <v>3</v>
      </c>
      <c r="G319" s="842">
        <v>4</v>
      </c>
      <c r="H319" s="249">
        <v>7</v>
      </c>
      <c r="I319" s="843">
        <v>3</v>
      </c>
      <c r="J319" s="842">
        <v>4</v>
      </c>
      <c r="K319" s="249">
        <v>61</v>
      </c>
      <c r="L319" s="841">
        <v>54.53</v>
      </c>
      <c r="M319" s="840">
        <v>45.6</v>
      </c>
      <c r="N319" s="241" t="s">
        <v>2708</v>
      </c>
      <c r="O319" s="241" t="s">
        <v>2708</v>
      </c>
    </row>
    <row r="320" spans="1:15" x14ac:dyDescent="0.2">
      <c r="A320" s="844" t="s">
        <v>757</v>
      </c>
      <c r="B320" s="249">
        <v>4</v>
      </c>
      <c r="C320" s="843">
        <v>1</v>
      </c>
      <c r="D320" s="842">
        <v>3</v>
      </c>
      <c r="E320" s="249">
        <v>4</v>
      </c>
      <c r="F320" s="843">
        <v>1</v>
      </c>
      <c r="G320" s="842">
        <v>3</v>
      </c>
      <c r="H320" s="249">
        <v>4</v>
      </c>
      <c r="I320" s="843">
        <v>1</v>
      </c>
      <c r="J320" s="842">
        <v>3</v>
      </c>
      <c r="K320" s="249">
        <v>45</v>
      </c>
      <c r="L320" s="841">
        <v>40.9</v>
      </c>
      <c r="M320" s="840">
        <v>44.44</v>
      </c>
      <c r="N320" s="241" t="s">
        <v>2708</v>
      </c>
      <c r="O320" s="241" t="s">
        <v>2708</v>
      </c>
    </row>
    <row r="321" spans="1:15" x14ac:dyDescent="0.2">
      <c r="A321" s="844" t="s">
        <v>756</v>
      </c>
      <c r="B321" s="249">
        <v>3</v>
      </c>
      <c r="C321" s="843">
        <v>1</v>
      </c>
      <c r="D321" s="842">
        <v>2</v>
      </c>
      <c r="E321" s="249">
        <v>4</v>
      </c>
      <c r="F321" s="843">
        <v>1</v>
      </c>
      <c r="G321" s="842">
        <v>3</v>
      </c>
      <c r="H321" s="249">
        <v>4</v>
      </c>
      <c r="I321" s="843">
        <v>1</v>
      </c>
      <c r="J321" s="842">
        <v>3</v>
      </c>
      <c r="K321" s="249">
        <v>25</v>
      </c>
      <c r="L321" s="841">
        <v>21.1</v>
      </c>
      <c r="M321" s="840">
        <v>43.23</v>
      </c>
      <c r="N321" s="241" t="s">
        <v>2708</v>
      </c>
      <c r="O321" s="241" t="s">
        <v>2708</v>
      </c>
    </row>
    <row r="322" spans="1:15" x14ac:dyDescent="0.2">
      <c r="A322" s="844" t="s">
        <v>755</v>
      </c>
      <c r="B322" s="249">
        <v>4</v>
      </c>
      <c r="C322" s="843">
        <v>3</v>
      </c>
      <c r="D322" s="842">
        <v>1</v>
      </c>
      <c r="E322" s="249">
        <v>7</v>
      </c>
      <c r="F322" s="843">
        <v>3</v>
      </c>
      <c r="G322" s="842">
        <v>4</v>
      </c>
      <c r="H322" s="249">
        <v>8</v>
      </c>
      <c r="I322" s="843">
        <v>4</v>
      </c>
      <c r="J322" s="842">
        <v>4</v>
      </c>
      <c r="K322" s="249">
        <v>65</v>
      </c>
      <c r="L322" s="841">
        <v>53.05</v>
      </c>
      <c r="M322" s="840">
        <v>46.29</v>
      </c>
      <c r="N322" s="241" t="s">
        <v>2708</v>
      </c>
      <c r="O322" s="241" t="s">
        <v>2708</v>
      </c>
    </row>
    <row r="323" spans="1:15" x14ac:dyDescent="0.2">
      <c r="A323" s="844" t="s">
        <v>754</v>
      </c>
      <c r="B323" s="249">
        <v>3</v>
      </c>
      <c r="C323" s="843">
        <v>1</v>
      </c>
      <c r="D323" s="842">
        <v>2</v>
      </c>
      <c r="E323" s="249">
        <v>3</v>
      </c>
      <c r="F323" s="843">
        <v>1</v>
      </c>
      <c r="G323" s="842">
        <v>2</v>
      </c>
      <c r="H323" s="249">
        <v>3</v>
      </c>
      <c r="I323" s="843">
        <v>1</v>
      </c>
      <c r="J323" s="842">
        <v>2</v>
      </c>
      <c r="K323" s="249">
        <v>27</v>
      </c>
      <c r="L323" s="841">
        <v>21.5</v>
      </c>
      <c r="M323" s="840">
        <v>44.56</v>
      </c>
      <c r="N323" s="241" t="s">
        <v>2708</v>
      </c>
      <c r="O323" s="241" t="s">
        <v>2708</v>
      </c>
    </row>
    <row r="324" spans="1:15" x14ac:dyDescent="0.2">
      <c r="A324" s="844" t="s">
        <v>753</v>
      </c>
      <c r="B324" s="249">
        <v>5</v>
      </c>
      <c r="C324" s="843">
        <v>1</v>
      </c>
      <c r="D324" s="842">
        <v>4</v>
      </c>
      <c r="E324" s="249">
        <v>5</v>
      </c>
      <c r="F324" s="843">
        <v>1</v>
      </c>
      <c r="G324" s="842">
        <v>4</v>
      </c>
      <c r="H324" s="249">
        <v>5</v>
      </c>
      <c r="I324" s="843">
        <v>1</v>
      </c>
      <c r="J324" s="842">
        <v>4</v>
      </c>
      <c r="K324" s="249">
        <v>73</v>
      </c>
      <c r="L324" s="841">
        <v>59.46</v>
      </c>
      <c r="M324" s="840">
        <v>42.74</v>
      </c>
      <c r="N324" s="241" t="s">
        <v>2708</v>
      </c>
      <c r="O324" s="241" t="s">
        <v>2708</v>
      </c>
    </row>
    <row r="325" spans="1:15" x14ac:dyDescent="0.2">
      <c r="A325" s="844" t="s">
        <v>752</v>
      </c>
      <c r="B325" s="249">
        <v>4</v>
      </c>
      <c r="C325" s="843">
        <v>1</v>
      </c>
      <c r="D325" s="842">
        <v>3</v>
      </c>
      <c r="E325" s="249">
        <v>4</v>
      </c>
      <c r="F325" s="843">
        <v>1</v>
      </c>
      <c r="G325" s="842">
        <v>3</v>
      </c>
      <c r="H325" s="249">
        <v>6</v>
      </c>
      <c r="I325" s="843">
        <v>3</v>
      </c>
      <c r="J325" s="842">
        <v>3</v>
      </c>
      <c r="K325" s="249">
        <v>50</v>
      </c>
      <c r="L325" s="841">
        <v>30.74</v>
      </c>
      <c r="M325" s="840">
        <v>44.88</v>
      </c>
      <c r="N325" s="241" t="s">
        <v>2708</v>
      </c>
      <c r="O325" s="241" t="s">
        <v>2708</v>
      </c>
    </row>
    <row r="326" spans="1:15" x14ac:dyDescent="0.2">
      <c r="A326" s="844" t="s">
        <v>751</v>
      </c>
      <c r="B326" s="249">
        <v>7</v>
      </c>
      <c r="C326" s="843">
        <v>2</v>
      </c>
      <c r="D326" s="842">
        <v>5</v>
      </c>
      <c r="E326" s="249">
        <v>7</v>
      </c>
      <c r="F326" s="843">
        <v>2</v>
      </c>
      <c r="G326" s="842">
        <v>5</v>
      </c>
      <c r="H326" s="249">
        <v>7</v>
      </c>
      <c r="I326" s="843">
        <v>2</v>
      </c>
      <c r="J326" s="842">
        <v>5</v>
      </c>
      <c r="K326" s="249">
        <v>78</v>
      </c>
      <c r="L326" s="841">
        <v>52.99</v>
      </c>
      <c r="M326" s="840">
        <v>42.05</v>
      </c>
      <c r="N326" s="241" t="s">
        <v>2708</v>
      </c>
      <c r="O326" s="241" t="s">
        <v>2708</v>
      </c>
    </row>
    <row r="327" spans="1:15" x14ac:dyDescent="0.2">
      <c r="A327" s="844" t="s">
        <v>750</v>
      </c>
      <c r="B327" s="249">
        <v>17</v>
      </c>
      <c r="C327" s="843">
        <v>5</v>
      </c>
      <c r="D327" s="842">
        <v>12</v>
      </c>
      <c r="E327" s="249">
        <v>17</v>
      </c>
      <c r="F327" s="843">
        <v>5</v>
      </c>
      <c r="G327" s="842">
        <v>12</v>
      </c>
      <c r="H327" s="249">
        <v>19</v>
      </c>
      <c r="I327" s="843">
        <v>5</v>
      </c>
      <c r="J327" s="842">
        <v>14</v>
      </c>
      <c r="K327" s="249">
        <v>222</v>
      </c>
      <c r="L327" s="841">
        <v>173.98</v>
      </c>
      <c r="M327" s="840">
        <v>43.43</v>
      </c>
      <c r="N327" s="241" t="s">
        <v>2708</v>
      </c>
      <c r="O327" s="241" t="s">
        <v>2708</v>
      </c>
    </row>
    <row r="328" spans="1:15" x14ac:dyDescent="0.2">
      <c r="A328" s="844" t="s">
        <v>749</v>
      </c>
      <c r="B328" s="249">
        <v>8</v>
      </c>
      <c r="C328" s="843">
        <v>4</v>
      </c>
      <c r="D328" s="842">
        <v>4</v>
      </c>
      <c r="E328" s="249">
        <v>8</v>
      </c>
      <c r="F328" s="843">
        <v>4</v>
      </c>
      <c r="G328" s="842">
        <v>4</v>
      </c>
      <c r="H328" s="249">
        <v>8</v>
      </c>
      <c r="I328" s="843">
        <v>4</v>
      </c>
      <c r="J328" s="842">
        <v>4</v>
      </c>
      <c r="K328" s="249">
        <v>114</v>
      </c>
      <c r="L328" s="841">
        <v>88.41</v>
      </c>
      <c r="M328" s="840">
        <v>43.93</v>
      </c>
      <c r="N328" s="241" t="s">
        <v>2708</v>
      </c>
      <c r="O328" s="241" t="s">
        <v>2708</v>
      </c>
    </row>
    <row r="329" spans="1:15" x14ac:dyDescent="0.2">
      <c r="A329" s="844" t="s">
        <v>748</v>
      </c>
      <c r="B329" s="249">
        <v>15</v>
      </c>
      <c r="C329" s="843">
        <v>4</v>
      </c>
      <c r="D329" s="842">
        <v>11</v>
      </c>
      <c r="E329" s="249">
        <v>15</v>
      </c>
      <c r="F329" s="843">
        <v>4</v>
      </c>
      <c r="G329" s="842">
        <v>11</v>
      </c>
      <c r="H329" s="249">
        <v>19</v>
      </c>
      <c r="I329" s="843">
        <v>4</v>
      </c>
      <c r="J329" s="842">
        <v>15</v>
      </c>
      <c r="K329" s="249">
        <v>220</v>
      </c>
      <c r="L329" s="841">
        <v>195.98</v>
      </c>
      <c r="M329" s="840">
        <v>41.72</v>
      </c>
      <c r="N329" s="241" t="s">
        <v>2708</v>
      </c>
      <c r="O329" s="241" t="s">
        <v>2708</v>
      </c>
    </row>
    <row r="330" spans="1:15" ht="13.5" thickBot="1" x14ac:dyDescent="0.25">
      <c r="A330" s="839" t="s">
        <v>747</v>
      </c>
      <c r="B330" s="836">
        <v>4</v>
      </c>
      <c r="C330" s="838">
        <v>0</v>
      </c>
      <c r="D330" s="837">
        <v>4</v>
      </c>
      <c r="E330" s="836">
        <v>4</v>
      </c>
      <c r="F330" s="838">
        <v>0</v>
      </c>
      <c r="G330" s="837">
        <v>4</v>
      </c>
      <c r="H330" s="836">
        <v>4</v>
      </c>
      <c r="I330" s="838">
        <v>0</v>
      </c>
      <c r="J330" s="837">
        <v>4</v>
      </c>
      <c r="K330" s="836">
        <v>54</v>
      </c>
      <c r="L330" s="835">
        <v>32.53</v>
      </c>
      <c r="M330" s="834">
        <v>39.01</v>
      </c>
      <c r="N330" s="241" t="s">
        <v>2708</v>
      </c>
      <c r="O330" s="241" t="s">
        <v>2708</v>
      </c>
    </row>
    <row r="331" spans="1:15" ht="13.5" thickBot="1" x14ac:dyDescent="0.25">
      <c r="A331" s="245" t="s">
        <v>746</v>
      </c>
      <c r="B331" s="243">
        <v>109</v>
      </c>
      <c r="C331" s="833">
        <v>37</v>
      </c>
      <c r="D331" s="244">
        <v>72</v>
      </c>
      <c r="E331" s="243">
        <v>114</v>
      </c>
      <c r="F331" s="833">
        <v>38</v>
      </c>
      <c r="G331" s="244">
        <v>76</v>
      </c>
      <c r="H331" s="243">
        <v>138</v>
      </c>
      <c r="I331" s="833">
        <v>50</v>
      </c>
      <c r="J331" s="244">
        <v>88</v>
      </c>
      <c r="K331" s="243">
        <v>1443</v>
      </c>
      <c r="L331" s="851">
        <v>1163.74</v>
      </c>
      <c r="M331" s="242">
        <v>44.13</v>
      </c>
      <c r="N331" s="241" t="s">
        <v>2708</v>
      </c>
      <c r="O331" s="241" t="s">
        <v>2708</v>
      </c>
    </row>
    <row r="333" spans="1:15" ht="13.5" thickBot="1" x14ac:dyDescent="0.25">
      <c r="A333" s="261" t="s">
        <v>1256</v>
      </c>
      <c r="B333" s="261"/>
      <c r="N333" s="262"/>
      <c r="O333" s="262"/>
    </row>
    <row r="334" spans="1:15" x14ac:dyDescent="0.2">
      <c r="A334" s="1243" t="s">
        <v>764</v>
      </c>
      <c r="B334" s="1245" t="s">
        <v>1188</v>
      </c>
      <c r="C334" s="1246"/>
      <c r="D334" s="1247"/>
      <c r="E334" s="1245" t="s">
        <v>1187</v>
      </c>
      <c r="F334" s="1246"/>
      <c r="G334" s="1247"/>
      <c r="H334" s="1245" t="s">
        <v>1186</v>
      </c>
      <c r="I334" s="1246"/>
      <c r="J334" s="1247"/>
      <c r="K334" s="1248" t="s">
        <v>1255</v>
      </c>
      <c r="L334" s="1249"/>
      <c r="M334" s="1250"/>
    </row>
    <row r="335" spans="1:15" ht="26.25" thickBot="1" x14ac:dyDescent="0.25">
      <c r="A335" s="1244"/>
      <c r="B335" s="260" t="s">
        <v>746</v>
      </c>
      <c r="C335" s="813" t="s">
        <v>1853</v>
      </c>
      <c r="D335" s="259" t="s">
        <v>1081</v>
      </c>
      <c r="E335" s="260" t="s">
        <v>746</v>
      </c>
      <c r="F335" s="813" t="s">
        <v>1853</v>
      </c>
      <c r="G335" s="259" t="s">
        <v>1081</v>
      </c>
      <c r="H335" s="260" t="s">
        <v>746</v>
      </c>
      <c r="I335" s="813" t="s">
        <v>1853</v>
      </c>
      <c r="J335" s="259" t="s">
        <v>1081</v>
      </c>
      <c r="K335" s="850" t="s">
        <v>687</v>
      </c>
      <c r="L335" s="849" t="s">
        <v>1192</v>
      </c>
      <c r="M335" s="848" t="s">
        <v>1191</v>
      </c>
    </row>
    <row r="336" spans="1:15" x14ac:dyDescent="0.2">
      <c r="A336" s="258" t="s">
        <v>760</v>
      </c>
      <c r="B336" s="257">
        <v>6</v>
      </c>
      <c r="C336" s="256">
        <v>5</v>
      </c>
      <c r="D336" s="255">
        <v>1</v>
      </c>
      <c r="E336" s="257">
        <v>6</v>
      </c>
      <c r="F336" s="256">
        <v>5</v>
      </c>
      <c r="G336" s="255">
        <v>1</v>
      </c>
      <c r="H336" s="257">
        <v>7</v>
      </c>
      <c r="I336" s="256">
        <v>6</v>
      </c>
      <c r="J336" s="255">
        <v>1</v>
      </c>
      <c r="K336" s="847">
        <v>25</v>
      </c>
      <c r="L336" s="846">
        <v>13.81</v>
      </c>
      <c r="M336" s="845">
        <v>62.68</v>
      </c>
      <c r="N336" s="241" t="s">
        <v>2708</v>
      </c>
      <c r="O336" s="241" t="s">
        <v>2708</v>
      </c>
    </row>
    <row r="337" spans="1:15" x14ac:dyDescent="0.2">
      <c r="A337" s="844" t="s">
        <v>759</v>
      </c>
      <c r="B337" s="249">
        <v>3</v>
      </c>
      <c r="C337" s="843">
        <v>2</v>
      </c>
      <c r="D337" s="842">
        <v>1</v>
      </c>
      <c r="E337" s="249">
        <v>3</v>
      </c>
      <c r="F337" s="843">
        <v>2</v>
      </c>
      <c r="G337" s="842">
        <v>1</v>
      </c>
      <c r="H337" s="249">
        <v>3</v>
      </c>
      <c r="I337" s="843">
        <v>2</v>
      </c>
      <c r="J337" s="842">
        <v>1</v>
      </c>
      <c r="K337" s="249">
        <v>7</v>
      </c>
      <c r="L337" s="841">
        <v>4.5</v>
      </c>
      <c r="M337" s="840">
        <v>57.34</v>
      </c>
      <c r="N337" s="241" t="s">
        <v>2708</v>
      </c>
      <c r="O337" s="241" t="s">
        <v>2708</v>
      </c>
    </row>
    <row r="338" spans="1:15" x14ac:dyDescent="0.2">
      <c r="A338" s="844" t="s">
        <v>758</v>
      </c>
      <c r="B338" s="249">
        <v>2</v>
      </c>
      <c r="C338" s="843">
        <v>2</v>
      </c>
      <c r="D338" s="842">
        <v>0</v>
      </c>
      <c r="E338" s="249">
        <v>2</v>
      </c>
      <c r="F338" s="843">
        <v>2</v>
      </c>
      <c r="G338" s="842">
        <v>0</v>
      </c>
      <c r="H338" s="249">
        <v>2</v>
      </c>
      <c r="I338" s="843">
        <v>2</v>
      </c>
      <c r="J338" s="842">
        <v>0</v>
      </c>
      <c r="K338" s="249">
        <v>5</v>
      </c>
      <c r="L338" s="841">
        <v>4.76</v>
      </c>
      <c r="M338" s="840">
        <v>54.63</v>
      </c>
      <c r="N338" s="241" t="s">
        <v>2708</v>
      </c>
      <c r="O338" s="241" t="s">
        <v>2708</v>
      </c>
    </row>
    <row r="339" spans="1:15" x14ac:dyDescent="0.2">
      <c r="A339" s="844" t="s">
        <v>757</v>
      </c>
      <c r="B339" s="249">
        <v>2</v>
      </c>
      <c r="C339" s="843">
        <v>2</v>
      </c>
      <c r="D339" s="842">
        <v>0</v>
      </c>
      <c r="E339" s="249">
        <v>2</v>
      </c>
      <c r="F339" s="843">
        <v>2</v>
      </c>
      <c r="G339" s="842">
        <v>0</v>
      </c>
      <c r="H339" s="249">
        <v>2</v>
      </c>
      <c r="I339" s="843">
        <v>2</v>
      </c>
      <c r="J339" s="842">
        <v>0</v>
      </c>
      <c r="K339" s="249">
        <v>19</v>
      </c>
      <c r="L339" s="841">
        <v>15</v>
      </c>
      <c r="M339" s="840">
        <v>47.19</v>
      </c>
      <c r="N339" s="241" t="s">
        <v>2708</v>
      </c>
      <c r="O339" s="241" t="s">
        <v>2708</v>
      </c>
    </row>
    <row r="340" spans="1:15" x14ac:dyDescent="0.2">
      <c r="A340" s="844" t="s">
        <v>756</v>
      </c>
      <c r="B340" s="249">
        <v>1</v>
      </c>
      <c r="C340" s="843">
        <v>1</v>
      </c>
      <c r="D340" s="842">
        <v>0</v>
      </c>
      <c r="E340" s="249">
        <v>1</v>
      </c>
      <c r="F340" s="843">
        <v>1</v>
      </c>
      <c r="G340" s="842">
        <v>0</v>
      </c>
      <c r="H340" s="249">
        <v>1</v>
      </c>
      <c r="I340" s="843">
        <v>1</v>
      </c>
      <c r="J340" s="842">
        <v>0</v>
      </c>
      <c r="K340" s="249">
        <v>1</v>
      </c>
      <c r="L340" s="841">
        <v>1</v>
      </c>
      <c r="M340" s="840">
        <v>60.5</v>
      </c>
      <c r="N340" s="241" t="s">
        <v>2708</v>
      </c>
      <c r="O340" s="241" t="s">
        <v>2708</v>
      </c>
    </row>
    <row r="341" spans="1:15" x14ac:dyDescent="0.2">
      <c r="A341" s="844" t="s">
        <v>755</v>
      </c>
      <c r="B341" s="249">
        <v>3</v>
      </c>
      <c r="C341" s="843">
        <v>3</v>
      </c>
      <c r="D341" s="842">
        <v>0</v>
      </c>
      <c r="E341" s="249">
        <v>3</v>
      </c>
      <c r="F341" s="843">
        <v>3</v>
      </c>
      <c r="G341" s="842">
        <v>0</v>
      </c>
      <c r="H341" s="249">
        <v>3</v>
      </c>
      <c r="I341" s="843">
        <v>3</v>
      </c>
      <c r="J341" s="842">
        <v>0</v>
      </c>
      <c r="K341" s="249">
        <v>6</v>
      </c>
      <c r="L341" s="841">
        <v>3.38</v>
      </c>
      <c r="M341" s="840">
        <v>54.89</v>
      </c>
      <c r="N341" s="241" t="s">
        <v>2708</v>
      </c>
      <c r="O341" s="241" t="s">
        <v>2708</v>
      </c>
    </row>
    <row r="342" spans="1:15" x14ac:dyDescent="0.2">
      <c r="A342" s="844" t="s">
        <v>754</v>
      </c>
      <c r="B342" s="249">
        <v>1</v>
      </c>
      <c r="C342" s="843">
        <v>1</v>
      </c>
      <c r="D342" s="842">
        <v>0</v>
      </c>
      <c r="E342" s="249">
        <v>1</v>
      </c>
      <c r="F342" s="843">
        <v>1</v>
      </c>
      <c r="G342" s="842">
        <v>0</v>
      </c>
      <c r="H342" s="249">
        <v>1</v>
      </c>
      <c r="I342" s="843">
        <v>1</v>
      </c>
      <c r="J342" s="842">
        <v>0</v>
      </c>
      <c r="K342" s="249">
        <v>3</v>
      </c>
      <c r="L342" s="841">
        <v>0.45</v>
      </c>
      <c r="M342" s="840">
        <v>38.72</v>
      </c>
      <c r="N342" s="241" t="s">
        <v>2708</v>
      </c>
      <c r="O342" s="241" t="s">
        <v>2708</v>
      </c>
    </row>
    <row r="343" spans="1:15" x14ac:dyDescent="0.2">
      <c r="A343" s="844" t="s">
        <v>753</v>
      </c>
      <c r="B343" s="249">
        <v>2</v>
      </c>
      <c r="C343" s="843">
        <v>1</v>
      </c>
      <c r="D343" s="842">
        <v>1</v>
      </c>
      <c r="E343" s="249">
        <v>2</v>
      </c>
      <c r="F343" s="843">
        <v>1</v>
      </c>
      <c r="G343" s="842">
        <v>1</v>
      </c>
      <c r="H343" s="249">
        <v>2</v>
      </c>
      <c r="I343" s="843">
        <v>1</v>
      </c>
      <c r="J343" s="842">
        <v>1</v>
      </c>
      <c r="K343" s="249">
        <v>9</v>
      </c>
      <c r="L343" s="841">
        <v>1.88</v>
      </c>
      <c r="M343" s="840">
        <v>51.54</v>
      </c>
      <c r="N343" s="241" t="s">
        <v>2708</v>
      </c>
      <c r="O343" s="241" t="s">
        <v>2708</v>
      </c>
    </row>
    <row r="344" spans="1:15" x14ac:dyDescent="0.2">
      <c r="A344" s="844" t="s">
        <v>752</v>
      </c>
      <c r="B344" s="249">
        <v>1</v>
      </c>
      <c r="C344" s="843">
        <v>1</v>
      </c>
      <c r="D344" s="842">
        <v>0</v>
      </c>
      <c r="E344" s="249">
        <v>1</v>
      </c>
      <c r="F344" s="843">
        <v>1</v>
      </c>
      <c r="G344" s="842">
        <v>0</v>
      </c>
      <c r="H344" s="249">
        <v>1</v>
      </c>
      <c r="I344" s="843">
        <v>1</v>
      </c>
      <c r="J344" s="842">
        <v>0</v>
      </c>
      <c r="K344" s="249">
        <v>3</v>
      </c>
      <c r="L344" s="841">
        <v>1.3</v>
      </c>
      <c r="M344" s="840">
        <v>55.12</v>
      </c>
      <c r="N344" s="241" t="s">
        <v>2708</v>
      </c>
      <c r="O344" s="241" t="s">
        <v>2708</v>
      </c>
    </row>
    <row r="345" spans="1:15" x14ac:dyDescent="0.2">
      <c r="A345" s="844" t="s">
        <v>751</v>
      </c>
      <c r="B345" s="249">
        <v>1</v>
      </c>
      <c r="C345" s="843">
        <v>0</v>
      </c>
      <c r="D345" s="842">
        <v>1</v>
      </c>
      <c r="E345" s="249">
        <v>1</v>
      </c>
      <c r="F345" s="843">
        <v>0</v>
      </c>
      <c r="G345" s="842">
        <v>1</v>
      </c>
      <c r="H345" s="249">
        <v>1</v>
      </c>
      <c r="I345" s="843">
        <v>0</v>
      </c>
      <c r="J345" s="842">
        <v>1</v>
      </c>
      <c r="K345" s="249">
        <v>2</v>
      </c>
      <c r="L345" s="841">
        <v>1</v>
      </c>
      <c r="M345" s="840">
        <v>50</v>
      </c>
      <c r="N345" s="241" t="s">
        <v>2708</v>
      </c>
      <c r="O345" s="241" t="s">
        <v>2708</v>
      </c>
    </row>
    <row r="346" spans="1:15" x14ac:dyDescent="0.2">
      <c r="A346" s="844" t="s">
        <v>750</v>
      </c>
      <c r="B346" s="249">
        <v>4</v>
      </c>
      <c r="C346" s="843">
        <v>3</v>
      </c>
      <c r="D346" s="842">
        <v>1</v>
      </c>
      <c r="E346" s="249">
        <v>4</v>
      </c>
      <c r="F346" s="843">
        <v>3</v>
      </c>
      <c r="G346" s="842">
        <v>1</v>
      </c>
      <c r="H346" s="249">
        <v>4</v>
      </c>
      <c r="I346" s="843">
        <v>3</v>
      </c>
      <c r="J346" s="842">
        <v>1</v>
      </c>
      <c r="K346" s="249">
        <v>12</v>
      </c>
      <c r="L346" s="841">
        <v>5.6</v>
      </c>
      <c r="M346" s="840">
        <v>52.73</v>
      </c>
      <c r="N346" s="241" t="s">
        <v>2708</v>
      </c>
      <c r="O346" s="241" t="s">
        <v>2708</v>
      </c>
    </row>
    <row r="347" spans="1:15" x14ac:dyDescent="0.2">
      <c r="A347" s="844" t="s">
        <v>749</v>
      </c>
      <c r="B347" s="249">
        <v>2</v>
      </c>
      <c r="C347" s="843">
        <v>2</v>
      </c>
      <c r="D347" s="842">
        <v>0</v>
      </c>
      <c r="E347" s="249">
        <v>2</v>
      </c>
      <c r="F347" s="843">
        <v>2</v>
      </c>
      <c r="G347" s="842">
        <v>0</v>
      </c>
      <c r="H347" s="249">
        <v>2</v>
      </c>
      <c r="I347" s="843">
        <v>2</v>
      </c>
      <c r="J347" s="842">
        <v>0</v>
      </c>
      <c r="K347" s="249">
        <v>3</v>
      </c>
      <c r="L347" s="841">
        <v>3</v>
      </c>
      <c r="M347" s="840">
        <v>50.5</v>
      </c>
      <c r="N347" s="241" t="s">
        <v>2708</v>
      </c>
      <c r="O347" s="241" t="s">
        <v>2708</v>
      </c>
    </row>
    <row r="348" spans="1:15" x14ac:dyDescent="0.2">
      <c r="A348" s="844" t="s">
        <v>748</v>
      </c>
      <c r="B348" s="249">
        <v>7</v>
      </c>
      <c r="C348" s="843">
        <v>6</v>
      </c>
      <c r="D348" s="842">
        <v>1</v>
      </c>
      <c r="E348" s="249">
        <v>7</v>
      </c>
      <c r="F348" s="843">
        <v>6</v>
      </c>
      <c r="G348" s="842">
        <v>1</v>
      </c>
      <c r="H348" s="249">
        <v>7</v>
      </c>
      <c r="I348" s="843">
        <v>6</v>
      </c>
      <c r="J348" s="842">
        <v>1</v>
      </c>
      <c r="K348" s="249">
        <v>21</v>
      </c>
      <c r="L348" s="841">
        <v>9.4</v>
      </c>
      <c r="M348" s="840">
        <v>57.13</v>
      </c>
      <c r="N348" s="241" t="s">
        <v>2708</v>
      </c>
      <c r="O348" s="241" t="s">
        <v>2708</v>
      </c>
    </row>
    <row r="349" spans="1:15" ht="13.5" thickBot="1" x14ac:dyDescent="0.25">
      <c r="A349" s="839" t="s">
        <v>747</v>
      </c>
      <c r="B349" s="836">
        <v>2</v>
      </c>
      <c r="C349" s="838">
        <v>2</v>
      </c>
      <c r="D349" s="837">
        <v>0</v>
      </c>
      <c r="E349" s="836">
        <v>2</v>
      </c>
      <c r="F349" s="838">
        <v>2</v>
      </c>
      <c r="G349" s="837">
        <v>0</v>
      </c>
      <c r="H349" s="836">
        <v>2</v>
      </c>
      <c r="I349" s="838">
        <v>2</v>
      </c>
      <c r="J349" s="837">
        <v>0</v>
      </c>
      <c r="K349" s="836">
        <v>2</v>
      </c>
      <c r="L349" s="835">
        <v>2</v>
      </c>
      <c r="M349" s="834">
        <v>51.5</v>
      </c>
      <c r="N349" s="241" t="s">
        <v>2708</v>
      </c>
      <c r="O349" s="241" t="s">
        <v>2708</v>
      </c>
    </row>
    <row r="350" spans="1:15" ht="13.5" thickBot="1" x14ac:dyDescent="0.25">
      <c r="A350" s="245" t="s">
        <v>746</v>
      </c>
      <c r="B350" s="243">
        <v>37</v>
      </c>
      <c r="C350" s="833">
        <v>31</v>
      </c>
      <c r="D350" s="244">
        <v>6</v>
      </c>
      <c r="E350" s="243">
        <v>37</v>
      </c>
      <c r="F350" s="833">
        <v>31</v>
      </c>
      <c r="G350" s="244">
        <v>6</v>
      </c>
      <c r="H350" s="243">
        <v>38</v>
      </c>
      <c r="I350" s="833">
        <v>32</v>
      </c>
      <c r="J350" s="244">
        <v>6</v>
      </c>
      <c r="K350" s="243">
        <v>115</v>
      </c>
      <c r="L350" s="832">
        <v>67.08</v>
      </c>
      <c r="M350" s="242">
        <v>54.57</v>
      </c>
      <c r="N350" s="241" t="s">
        <v>2708</v>
      </c>
      <c r="O350" s="241" t="s">
        <v>2708</v>
      </c>
    </row>
    <row r="352" spans="1:15" ht="13.5" thickBot="1" x14ac:dyDescent="0.25">
      <c r="A352" s="261" t="s">
        <v>1856</v>
      </c>
      <c r="B352" s="261"/>
      <c r="N352" s="262"/>
      <c r="O352" s="262"/>
    </row>
    <row r="353" spans="1:15" x14ac:dyDescent="0.2">
      <c r="A353" s="1243" t="s">
        <v>764</v>
      </c>
      <c r="B353" s="1245" t="s">
        <v>1188</v>
      </c>
      <c r="C353" s="1246"/>
      <c r="D353" s="1247"/>
      <c r="E353" s="1245" t="s">
        <v>1187</v>
      </c>
      <c r="F353" s="1246"/>
      <c r="G353" s="1247"/>
      <c r="H353" s="1245" t="s">
        <v>1186</v>
      </c>
      <c r="I353" s="1246"/>
      <c r="J353" s="1247"/>
      <c r="K353" s="1248" t="s">
        <v>1255</v>
      </c>
      <c r="L353" s="1249"/>
      <c r="M353" s="1250"/>
    </row>
    <row r="354" spans="1:15" ht="26.25" thickBot="1" x14ac:dyDescent="0.25">
      <c r="A354" s="1244"/>
      <c r="B354" s="260" t="s">
        <v>746</v>
      </c>
      <c r="C354" s="813" t="s">
        <v>1853</v>
      </c>
      <c r="D354" s="259" t="s">
        <v>1081</v>
      </c>
      <c r="E354" s="260" t="s">
        <v>746</v>
      </c>
      <c r="F354" s="813" t="s">
        <v>1853</v>
      </c>
      <c r="G354" s="259" t="s">
        <v>1081</v>
      </c>
      <c r="H354" s="260" t="s">
        <v>746</v>
      </c>
      <c r="I354" s="813" t="s">
        <v>1853</v>
      </c>
      <c r="J354" s="259" t="s">
        <v>1081</v>
      </c>
      <c r="K354" s="850" t="s">
        <v>687</v>
      </c>
      <c r="L354" s="849" t="s">
        <v>1192</v>
      </c>
      <c r="M354" s="848" t="s">
        <v>1191</v>
      </c>
    </row>
    <row r="355" spans="1:15" x14ac:dyDescent="0.2">
      <c r="A355" s="258" t="s">
        <v>760</v>
      </c>
      <c r="B355" s="257">
        <v>5</v>
      </c>
      <c r="C355" s="256">
        <v>0</v>
      </c>
      <c r="D355" s="255">
        <v>5</v>
      </c>
      <c r="E355" s="257">
        <v>5</v>
      </c>
      <c r="F355" s="256">
        <v>0</v>
      </c>
      <c r="G355" s="255">
        <v>5</v>
      </c>
      <c r="H355" s="257">
        <v>6</v>
      </c>
      <c r="I355" s="256">
        <v>0</v>
      </c>
      <c r="J355" s="255">
        <v>6</v>
      </c>
      <c r="K355" s="847">
        <v>18</v>
      </c>
      <c r="L355" s="846">
        <v>6.11</v>
      </c>
      <c r="M355" s="845">
        <v>50.88</v>
      </c>
      <c r="N355" s="241" t="s">
        <v>2708</v>
      </c>
      <c r="O355" s="241" t="s">
        <v>2708</v>
      </c>
    </row>
    <row r="356" spans="1:15" x14ac:dyDescent="0.2">
      <c r="A356" s="844" t="s">
        <v>759</v>
      </c>
      <c r="B356" s="249">
        <v>1</v>
      </c>
      <c r="C356" s="843">
        <v>0</v>
      </c>
      <c r="D356" s="842">
        <v>1</v>
      </c>
      <c r="E356" s="249">
        <v>1</v>
      </c>
      <c r="F356" s="843">
        <v>0</v>
      </c>
      <c r="G356" s="842">
        <v>1</v>
      </c>
      <c r="H356" s="249">
        <v>1</v>
      </c>
      <c r="I356" s="843">
        <v>0</v>
      </c>
      <c r="J356" s="842">
        <v>1</v>
      </c>
      <c r="K356" s="249">
        <v>1</v>
      </c>
      <c r="L356" s="841">
        <v>1</v>
      </c>
      <c r="M356" s="840">
        <v>60.5</v>
      </c>
      <c r="N356" s="241" t="s">
        <v>2708</v>
      </c>
      <c r="O356" s="241" t="s">
        <v>2708</v>
      </c>
    </row>
    <row r="357" spans="1:15" x14ac:dyDescent="0.2">
      <c r="A357" s="844" t="s">
        <v>758</v>
      </c>
      <c r="B357" s="249">
        <v>2</v>
      </c>
      <c r="C357" s="843">
        <v>0</v>
      </c>
      <c r="D357" s="842">
        <v>2</v>
      </c>
      <c r="E357" s="249">
        <v>2</v>
      </c>
      <c r="F357" s="843">
        <v>0</v>
      </c>
      <c r="G357" s="842">
        <v>2</v>
      </c>
      <c r="H357" s="249">
        <v>2</v>
      </c>
      <c r="I357" s="843">
        <v>0</v>
      </c>
      <c r="J357" s="842">
        <v>2</v>
      </c>
      <c r="K357" s="249">
        <v>2</v>
      </c>
      <c r="L357" s="841">
        <v>0.33</v>
      </c>
      <c r="M357" s="840">
        <v>48.41</v>
      </c>
      <c r="N357" s="241" t="s">
        <v>2708</v>
      </c>
      <c r="O357" s="241" t="s">
        <v>2708</v>
      </c>
    </row>
    <row r="358" spans="1:15" x14ac:dyDescent="0.2">
      <c r="A358" s="844" t="s">
        <v>757</v>
      </c>
      <c r="B358" s="249">
        <v>1</v>
      </c>
      <c r="C358" s="843">
        <v>0</v>
      </c>
      <c r="D358" s="842">
        <v>1</v>
      </c>
      <c r="E358" s="249">
        <v>1</v>
      </c>
      <c r="F358" s="843">
        <v>0</v>
      </c>
      <c r="G358" s="842">
        <v>1</v>
      </c>
      <c r="H358" s="249">
        <v>1</v>
      </c>
      <c r="I358" s="843">
        <v>0</v>
      </c>
      <c r="J358" s="842">
        <v>1</v>
      </c>
      <c r="K358" s="249">
        <v>2</v>
      </c>
      <c r="L358" s="841">
        <v>0.54</v>
      </c>
      <c r="M358" s="840">
        <v>45.5</v>
      </c>
      <c r="N358" s="241" t="s">
        <v>2708</v>
      </c>
      <c r="O358" s="241" t="s">
        <v>2708</v>
      </c>
    </row>
    <row r="359" spans="1:15" x14ac:dyDescent="0.2">
      <c r="A359" s="844" t="s">
        <v>756</v>
      </c>
      <c r="B359" s="249">
        <v>0</v>
      </c>
      <c r="C359" s="843">
        <v>0</v>
      </c>
      <c r="D359" s="842">
        <v>0</v>
      </c>
      <c r="E359" s="249">
        <v>0</v>
      </c>
      <c r="F359" s="843">
        <v>0</v>
      </c>
      <c r="G359" s="842">
        <v>0</v>
      </c>
      <c r="H359" s="249">
        <v>0</v>
      </c>
      <c r="I359" s="843">
        <v>0</v>
      </c>
      <c r="J359" s="842">
        <v>0</v>
      </c>
      <c r="K359" s="249">
        <v>0</v>
      </c>
      <c r="L359" s="841">
        <v>0</v>
      </c>
      <c r="M359" s="840">
        <v>0</v>
      </c>
      <c r="N359" s="241" t="s">
        <v>2708</v>
      </c>
      <c r="O359" s="241" t="s">
        <v>2708</v>
      </c>
    </row>
    <row r="360" spans="1:15" x14ac:dyDescent="0.2">
      <c r="A360" s="844" t="s">
        <v>755</v>
      </c>
      <c r="B360" s="249">
        <v>0</v>
      </c>
      <c r="C360" s="843">
        <v>0</v>
      </c>
      <c r="D360" s="842">
        <v>0</v>
      </c>
      <c r="E360" s="249">
        <v>0</v>
      </c>
      <c r="F360" s="843">
        <v>0</v>
      </c>
      <c r="G360" s="842">
        <v>0</v>
      </c>
      <c r="H360" s="249">
        <v>0</v>
      </c>
      <c r="I360" s="843">
        <v>0</v>
      </c>
      <c r="J360" s="842">
        <v>0</v>
      </c>
      <c r="K360" s="249">
        <v>0</v>
      </c>
      <c r="L360" s="841">
        <v>0</v>
      </c>
      <c r="M360" s="840">
        <v>0</v>
      </c>
      <c r="N360" s="241" t="s">
        <v>2708</v>
      </c>
      <c r="O360" s="241" t="s">
        <v>2708</v>
      </c>
    </row>
    <row r="361" spans="1:15" x14ac:dyDescent="0.2">
      <c r="A361" s="844" t="s">
        <v>754</v>
      </c>
      <c r="B361" s="249">
        <v>1</v>
      </c>
      <c r="C361" s="843">
        <v>0</v>
      </c>
      <c r="D361" s="842">
        <v>1</v>
      </c>
      <c r="E361" s="249">
        <v>1</v>
      </c>
      <c r="F361" s="843">
        <v>0</v>
      </c>
      <c r="G361" s="842">
        <v>1</v>
      </c>
      <c r="H361" s="249">
        <v>1</v>
      </c>
      <c r="I361" s="843">
        <v>0</v>
      </c>
      <c r="J361" s="842">
        <v>1</v>
      </c>
      <c r="K361" s="249">
        <v>1</v>
      </c>
      <c r="L361" s="841">
        <v>0.27</v>
      </c>
      <c r="M361" s="840">
        <v>38.5</v>
      </c>
      <c r="N361" s="241" t="s">
        <v>2708</v>
      </c>
      <c r="O361" s="241" t="s">
        <v>2708</v>
      </c>
    </row>
    <row r="362" spans="1:15" x14ac:dyDescent="0.2">
      <c r="A362" s="844" t="s">
        <v>753</v>
      </c>
      <c r="B362" s="249">
        <v>2</v>
      </c>
      <c r="C362" s="843">
        <v>0</v>
      </c>
      <c r="D362" s="842">
        <v>2</v>
      </c>
      <c r="E362" s="249">
        <v>2</v>
      </c>
      <c r="F362" s="843">
        <v>0</v>
      </c>
      <c r="G362" s="842">
        <v>2</v>
      </c>
      <c r="H362" s="249">
        <v>2</v>
      </c>
      <c r="I362" s="843">
        <v>0</v>
      </c>
      <c r="J362" s="842">
        <v>2</v>
      </c>
      <c r="K362" s="249">
        <v>4</v>
      </c>
      <c r="L362" s="841">
        <v>0.73</v>
      </c>
      <c r="M362" s="840">
        <v>58.83</v>
      </c>
      <c r="N362" s="241" t="s">
        <v>2708</v>
      </c>
      <c r="O362" s="241" t="s">
        <v>2708</v>
      </c>
    </row>
    <row r="363" spans="1:15" x14ac:dyDescent="0.2">
      <c r="A363" s="844" t="s">
        <v>752</v>
      </c>
      <c r="B363" s="249">
        <v>0</v>
      </c>
      <c r="C363" s="843">
        <v>0</v>
      </c>
      <c r="D363" s="842">
        <v>0</v>
      </c>
      <c r="E363" s="249">
        <v>0</v>
      </c>
      <c r="F363" s="843">
        <v>0</v>
      </c>
      <c r="G363" s="842">
        <v>0</v>
      </c>
      <c r="H363" s="249">
        <v>0</v>
      </c>
      <c r="I363" s="843">
        <v>0</v>
      </c>
      <c r="J363" s="842">
        <v>0</v>
      </c>
      <c r="K363" s="249">
        <v>0</v>
      </c>
      <c r="L363" s="841">
        <v>0</v>
      </c>
      <c r="M363" s="840">
        <v>0</v>
      </c>
      <c r="N363" s="241" t="s">
        <v>2708</v>
      </c>
      <c r="O363" s="241" t="s">
        <v>2708</v>
      </c>
    </row>
    <row r="364" spans="1:15" x14ac:dyDescent="0.2">
      <c r="A364" s="844" t="s">
        <v>751</v>
      </c>
      <c r="B364" s="249">
        <v>1</v>
      </c>
      <c r="C364" s="843">
        <v>0</v>
      </c>
      <c r="D364" s="842">
        <v>1</v>
      </c>
      <c r="E364" s="249">
        <v>1</v>
      </c>
      <c r="F364" s="843">
        <v>0</v>
      </c>
      <c r="G364" s="842">
        <v>1</v>
      </c>
      <c r="H364" s="249">
        <v>1</v>
      </c>
      <c r="I364" s="843">
        <v>0</v>
      </c>
      <c r="J364" s="842">
        <v>1</v>
      </c>
      <c r="K364" s="249">
        <v>1</v>
      </c>
      <c r="L364" s="841">
        <v>0.1</v>
      </c>
      <c r="M364" s="840">
        <v>61.5</v>
      </c>
      <c r="N364" s="241" t="s">
        <v>2708</v>
      </c>
      <c r="O364" s="241" t="s">
        <v>2708</v>
      </c>
    </row>
    <row r="365" spans="1:15" x14ac:dyDescent="0.2">
      <c r="A365" s="844" t="s">
        <v>750</v>
      </c>
      <c r="B365" s="249">
        <v>3</v>
      </c>
      <c r="C365" s="843">
        <v>0</v>
      </c>
      <c r="D365" s="842">
        <v>3</v>
      </c>
      <c r="E365" s="249">
        <v>3</v>
      </c>
      <c r="F365" s="843">
        <v>0</v>
      </c>
      <c r="G365" s="842">
        <v>3</v>
      </c>
      <c r="H365" s="249">
        <v>3</v>
      </c>
      <c r="I365" s="843">
        <v>0</v>
      </c>
      <c r="J365" s="842">
        <v>3</v>
      </c>
      <c r="K365" s="249">
        <v>3</v>
      </c>
      <c r="L365" s="841">
        <v>0.64</v>
      </c>
      <c r="M365" s="840">
        <v>66.17</v>
      </c>
      <c r="N365" s="241" t="s">
        <v>2708</v>
      </c>
      <c r="O365" s="241" t="s">
        <v>2708</v>
      </c>
    </row>
    <row r="366" spans="1:15" x14ac:dyDescent="0.2">
      <c r="A366" s="844" t="s">
        <v>749</v>
      </c>
      <c r="B366" s="249">
        <v>1</v>
      </c>
      <c r="C366" s="843">
        <v>0</v>
      </c>
      <c r="D366" s="842">
        <v>1</v>
      </c>
      <c r="E366" s="249">
        <v>1</v>
      </c>
      <c r="F366" s="843">
        <v>0</v>
      </c>
      <c r="G366" s="842">
        <v>1</v>
      </c>
      <c r="H366" s="249">
        <v>1</v>
      </c>
      <c r="I366" s="843">
        <v>0</v>
      </c>
      <c r="J366" s="842">
        <v>1</v>
      </c>
      <c r="K366" s="249">
        <v>2</v>
      </c>
      <c r="L366" s="841">
        <v>0.54</v>
      </c>
      <c r="M366" s="840">
        <v>54.5</v>
      </c>
      <c r="N366" s="241" t="s">
        <v>2708</v>
      </c>
      <c r="O366" s="241" t="s">
        <v>2708</v>
      </c>
    </row>
    <row r="367" spans="1:15" x14ac:dyDescent="0.2">
      <c r="A367" s="844" t="s">
        <v>748</v>
      </c>
      <c r="B367" s="249">
        <v>2</v>
      </c>
      <c r="C367" s="843">
        <v>0</v>
      </c>
      <c r="D367" s="842">
        <v>2</v>
      </c>
      <c r="E367" s="249">
        <v>2</v>
      </c>
      <c r="F367" s="843">
        <v>0</v>
      </c>
      <c r="G367" s="842">
        <v>2</v>
      </c>
      <c r="H367" s="249">
        <v>2</v>
      </c>
      <c r="I367" s="843">
        <v>0</v>
      </c>
      <c r="J367" s="842">
        <v>2</v>
      </c>
      <c r="K367" s="249">
        <v>2</v>
      </c>
      <c r="L367" s="841">
        <v>0.33</v>
      </c>
      <c r="M367" s="840">
        <v>50.23</v>
      </c>
      <c r="N367" s="241" t="s">
        <v>2708</v>
      </c>
      <c r="O367" s="241" t="s">
        <v>2708</v>
      </c>
    </row>
    <row r="368" spans="1:15" ht="13.5" thickBot="1" x14ac:dyDescent="0.25">
      <c r="A368" s="839" t="s">
        <v>747</v>
      </c>
      <c r="B368" s="836">
        <v>1</v>
      </c>
      <c r="C368" s="838">
        <v>0</v>
      </c>
      <c r="D368" s="837">
        <v>1</v>
      </c>
      <c r="E368" s="836">
        <v>1</v>
      </c>
      <c r="F368" s="838">
        <v>0</v>
      </c>
      <c r="G368" s="837">
        <v>1</v>
      </c>
      <c r="H368" s="836">
        <v>1</v>
      </c>
      <c r="I368" s="838">
        <v>0</v>
      </c>
      <c r="J368" s="837">
        <v>1</v>
      </c>
      <c r="K368" s="836">
        <v>1</v>
      </c>
      <c r="L368" s="835">
        <v>0.13</v>
      </c>
      <c r="M368" s="834">
        <v>39.5</v>
      </c>
      <c r="N368" s="241" t="s">
        <v>2708</v>
      </c>
      <c r="O368" s="241" t="s">
        <v>2708</v>
      </c>
    </row>
    <row r="369" spans="1:15" ht="13.5" thickBot="1" x14ac:dyDescent="0.25">
      <c r="A369" s="245" t="s">
        <v>746</v>
      </c>
      <c r="B369" s="243">
        <v>20</v>
      </c>
      <c r="C369" s="833">
        <v>0</v>
      </c>
      <c r="D369" s="244">
        <v>20</v>
      </c>
      <c r="E369" s="243">
        <v>20</v>
      </c>
      <c r="F369" s="833">
        <v>0</v>
      </c>
      <c r="G369" s="244">
        <v>20</v>
      </c>
      <c r="H369" s="243">
        <v>21</v>
      </c>
      <c r="I369" s="833">
        <v>0</v>
      </c>
      <c r="J369" s="244">
        <v>21</v>
      </c>
      <c r="K369" s="243">
        <v>37</v>
      </c>
      <c r="L369" s="832">
        <v>10.72</v>
      </c>
      <c r="M369" s="242">
        <v>52.7</v>
      </c>
      <c r="N369" s="241" t="s">
        <v>2708</v>
      </c>
      <c r="O369" s="241" t="s">
        <v>2708</v>
      </c>
    </row>
    <row r="371" spans="1:15" x14ac:dyDescent="0.2">
      <c r="B371" s="261"/>
      <c r="N371" s="262"/>
      <c r="O371" s="262"/>
    </row>
    <row r="374" spans="1:15" x14ac:dyDescent="0.2">
      <c r="N374" s="241" t="s">
        <v>2708</v>
      </c>
      <c r="O374" s="241" t="s">
        <v>2708</v>
      </c>
    </row>
    <row r="375" spans="1:15" x14ac:dyDescent="0.2">
      <c r="N375" s="241" t="s">
        <v>2708</v>
      </c>
      <c r="O375" s="241" t="s">
        <v>2708</v>
      </c>
    </row>
    <row r="376" spans="1:15" x14ac:dyDescent="0.2">
      <c r="N376" s="241" t="s">
        <v>2708</v>
      </c>
      <c r="O376" s="241" t="s">
        <v>2708</v>
      </c>
    </row>
    <row r="377" spans="1:15" x14ac:dyDescent="0.2">
      <c r="N377" s="241" t="s">
        <v>2708</v>
      </c>
      <c r="O377" s="241" t="s">
        <v>2708</v>
      </c>
    </row>
    <row r="378" spans="1:15" x14ac:dyDescent="0.2">
      <c r="N378" s="241" t="s">
        <v>2708</v>
      </c>
      <c r="O378" s="241" t="s">
        <v>2708</v>
      </c>
    </row>
    <row r="379" spans="1:15" x14ac:dyDescent="0.2">
      <c r="N379" s="241" t="s">
        <v>2708</v>
      </c>
      <c r="O379" s="241" t="s">
        <v>2708</v>
      </c>
    </row>
    <row r="380" spans="1:15" x14ac:dyDescent="0.2">
      <c r="N380" s="241" t="s">
        <v>2708</v>
      </c>
      <c r="O380" s="241" t="s">
        <v>2708</v>
      </c>
    </row>
    <row r="381" spans="1:15" x14ac:dyDescent="0.2">
      <c r="N381" s="241" t="s">
        <v>2708</v>
      </c>
      <c r="O381" s="241" t="s">
        <v>2708</v>
      </c>
    </row>
    <row r="382" spans="1:15" x14ac:dyDescent="0.2">
      <c r="N382" s="241" t="s">
        <v>2708</v>
      </c>
      <c r="O382" s="241" t="s">
        <v>2708</v>
      </c>
    </row>
    <row r="383" spans="1:15" x14ac:dyDescent="0.2">
      <c r="N383" s="241" t="s">
        <v>2708</v>
      </c>
      <c r="O383" s="241" t="s">
        <v>2708</v>
      </c>
    </row>
    <row r="384" spans="1:15" x14ac:dyDescent="0.2">
      <c r="N384" s="241" t="s">
        <v>2708</v>
      </c>
      <c r="O384" s="241" t="s">
        <v>2708</v>
      </c>
    </row>
    <row r="385" spans="14:15" x14ac:dyDescent="0.2">
      <c r="N385" s="241" t="s">
        <v>2708</v>
      </c>
      <c r="O385" s="241" t="s">
        <v>2708</v>
      </c>
    </row>
    <row r="386" spans="14:15" x14ac:dyDescent="0.2">
      <c r="N386" s="241" t="s">
        <v>2708</v>
      </c>
      <c r="O386" s="241" t="s">
        <v>2708</v>
      </c>
    </row>
    <row r="387" spans="14:15" x14ac:dyDescent="0.2">
      <c r="N387" s="241" t="s">
        <v>2708</v>
      </c>
      <c r="O387" s="241" t="s">
        <v>2708</v>
      </c>
    </row>
    <row r="388" spans="14:15" x14ac:dyDescent="0.2">
      <c r="N388" s="241" t="s">
        <v>2708</v>
      </c>
      <c r="O388" s="241" t="s">
        <v>2708</v>
      </c>
    </row>
  </sheetData>
  <mergeCells count="95">
    <mergeCell ref="A353:A354"/>
    <mergeCell ref="B353:D353"/>
    <mergeCell ref="E353:G353"/>
    <mergeCell ref="H353:J353"/>
    <mergeCell ref="K353:M353"/>
    <mergeCell ref="A315:A316"/>
    <mergeCell ref="B315:D315"/>
    <mergeCell ref="E315:G315"/>
    <mergeCell ref="H315:J315"/>
    <mergeCell ref="K315:M315"/>
    <mergeCell ref="A334:A335"/>
    <mergeCell ref="B334:D334"/>
    <mergeCell ref="E334:G334"/>
    <mergeCell ref="H334:J334"/>
    <mergeCell ref="K334:M334"/>
    <mergeCell ref="A277:A278"/>
    <mergeCell ref="B277:D277"/>
    <mergeCell ref="E277:G277"/>
    <mergeCell ref="H277:J277"/>
    <mergeCell ref="K277:M277"/>
    <mergeCell ref="A296:A297"/>
    <mergeCell ref="B296:D296"/>
    <mergeCell ref="E296:G296"/>
    <mergeCell ref="H296:J296"/>
    <mergeCell ref="K296:M296"/>
    <mergeCell ref="A239:A240"/>
    <mergeCell ref="B239:D239"/>
    <mergeCell ref="E239:G239"/>
    <mergeCell ref="H239:J239"/>
    <mergeCell ref="K239:M239"/>
    <mergeCell ref="A258:A259"/>
    <mergeCell ref="B258:D258"/>
    <mergeCell ref="E258:G258"/>
    <mergeCell ref="H258:J258"/>
    <mergeCell ref="K258:M258"/>
    <mergeCell ref="A201:A202"/>
    <mergeCell ref="B201:D201"/>
    <mergeCell ref="E201:G201"/>
    <mergeCell ref="H201:J201"/>
    <mergeCell ref="K201:M201"/>
    <mergeCell ref="A220:A221"/>
    <mergeCell ref="B220:D220"/>
    <mergeCell ref="E220:G220"/>
    <mergeCell ref="H220:J220"/>
    <mergeCell ref="K220:M220"/>
    <mergeCell ref="A163:A164"/>
    <mergeCell ref="B163:D163"/>
    <mergeCell ref="E163:G163"/>
    <mergeCell ref="H163:J163"/>
    <mergeCell ref="K163:M163"/>
    <mergeCell ref="A182:A183"/>
    <mergeCell ref="B182:D182"/>
    <mergeCell ref="E182:G182"/>
    <mergeCell ref="H182:J182"/>
    <mergeCell ref="K182:M182"/>
    <mergeCell ref="A125:A126"/>
    <mergeCell ref="B125:D125"/>
    <mergeCell ref="E125:G125"/>
    <mergeCell ref="H125:J125"/>
    <mergeCell ref="K125:M125"/>
    <mergeCell ref="A144:A145"/>
    <mergeCell ref="B144:D144"/>
    <mergeCell ref="E144:G144"/>
    <mergeCell ref="H144:J144"/>
    <mergeCell ref="K144:M144"/>
    <mergeCell ref="A87:A88"/>
    <mergeCell ref="B87:D87"/>
    <mergeCell ref="E87:G87"/>
    <mergeCell ref="H87:J87"/>
    <mergeCell ref="K87:M87"/>
    <mergeCell ref="A106:A107"/>
    <mergeCell ref="B106:D106"/>
    <mergeCell ref="E106:G106"/>
    <mergeCell ref="H106:J106"/>
    <mergeCell ref="K106:M106"/>
    <mergeCell ref="A49:A50"/>
    <mergeCell ref="B49:D49"/>
    <mergeCell ref="E49:G49"/>
    <mergeCell ref="H49:J49"/>
    <mergeCell ref="K49:M49"/>
    <mergeCell ref="A68:A69"/>
    <mergeCell ref="B68:D68"/>
    <mergeCell ref="E68:G68"/>
    <mergeCell ref="H68:J68"/>
    <mergeCell ref="K68:M68"/>
    <mergeCell ref="A11:A12"/>
    <mergeCell ref="B11:D11"/>
    <mergeCell ref="E11:G11"/>
    <mergeCell ref="H11:J11"/>
    <mergeCell ref="K11:M11"/>
    <mergeCell ref="A30:A31"/>
    <mergeCell ref="B30:D30"/>
    <mergeCell ref="E30:G30"/>
    <mergeCell ref="H30:J30"/>
    <mergeCell ref="K30:M30"/>
  </mergeCells>
  <conditionalFormatting sqref="N1:O1048576">
    <cfRule type="cellIs" dxfId="0" priority="1" operator="equal">
      <formula>1</formula>
    </cfRule>
  </conditionalFormatting>
  <printOptions horizontalCentered="1"/>
  <pageMargins left="0.70866141732283472" right="0.70866141732283472" top="0.47244094488188981" bottom="0.47244094488188981" header="0.31496062992125984" footer="0.31496062992125984"/>
  <pageSetup paperSize="9" scale="70" fitToHeight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11" width="8.140625" style="241" customWidth="1"/>
    <col min="12" max="12" width="8.140625" style="265" customWidth="1"/>
    <col min="13" max="13" width="8.140625" style="241" customWidth="1"/>
    <col min="14" max="16384" width="9.140625" style="241"/>
  </cols>
  <sheetData>
    <row r="1" spans="1:13" ht="15.75" x14ac:dyDescent="0.25">
      <c r="A1" s="240" t="s">
        <v>1190</v>
      </c>
      <c r="B1" s="240"/>
    </row>
    <row r="3" spans="1:13" ht="15.75" x14ac:dyDescent="0.25">
      <c r="A3" s="240" t="s">
        <v>1919</v>
      </c>
      <c r="B3" s="240"/>
    </row>
    <row r="4" spans="1:13" x14ac:dyDescent="0.2">
      <c r="A4" s="264"/>
      <c r="B4" s="264"/>
    </row>
    <row r="5" spans="1:13" x14ac:dyDescent="0.2">
      <c r="A5" s="263" t="s">
        <v>1854</v>
      </c>
      <c r="B5" s="263"/>
    </row>
    <row r="6" spans="1:13" x14ac:dyDescent="0.2">
      <c r="A6" s="263" t="s">
        <v>1198</v>
      </c>
      <c r="B6" s="263"/>
    </row>
    <row r="7" spans="1:13" x14ac:dyDescent="0.2">
      <c r="A7" s="263" t="s">
        <v>1254</v>
      </c>
      <c r="B7" s="263"/>
    </row>
    <row r="8" spans="1:13" x14ac:dyDescent="0.2">
      <c r="A8" s="263" t="s">
        <v>1253</v>
      </c>
      <c r="B8" s="263"/>
    </row>
    <row r="9" spans="1:13" x14ac:dyDescent="0.2">
      <c r="A9" s="263"/>
      <c r="B9" s="263"/>
    </row>
    <row r="10" spans="1:13" s="262" customFormat="1" ht="13.5" thickBot="1" x14ac:dyDescent="0.25">
      <c r="A10" s="261" t="s">
        <v>1279</v>
      </c>
      <c r="B10" s="261"/>
      <c r="C10" s="241"/>
      <c r="D10" s="241"/>
      <c r="E10" s="241"/>
      <c r="F10" s="241"/>
      <c r="G10" s="241"/>
      <c r="H10" s="241"/>
      <c r="I10" s="241"/>
      <c r="J10" s="241"/>
      <c r="K10" s="241"/>
      <c r="L10" s="265"/>
      <c r="M10" s="241"/>
    </row>
    <row r="11" spans="1:13" ht="12.75" customHeight="1" x14ac:dyDescent="0.2">
      <c r="A11" s="1251" t="s">
        <v>764</v>
      </c>
      <c r="B11" s="1245" t="s">
        <v>1188</v>
      </c>
      <c r="C11" s="1246"/>
      <c r="D11" s="1247"/>
      <c r="E11" s="1245" t="s">
        <v>1187</v>
      </c>
      <c r="F11" s="1246"/>
      <c r="G11" s="1247"/>
      <c r="H11" s="1245" t="s">
        <v>1186</v>
      </c>
      <c r="I11" s="1246"/>
      <c r="J11" s="1247"/>
      <c r="K11" s="1245" t="s">
        <v>1255</v>
      </c>
      <c r="L11" s="1246"/>
      <c r="M11" s="1247"/>
    </row>
    <row r="12" spans="1:13" ht="26.25" thickBot="1" x14ac:dyDescent="0.25">
      <c r="A12" s="1252"/>
      <c r="B12" s="260" t="s">
        <v>746</v>
      </c>
      <c r="C12" s="813" t="s">
        <v>1853</v>
      </c>
      <c r="D12" s="259" t="s">
        <v>1081</v>
      </c>
      <c r="E12" s="260" t="s">
        <v>746</v>
      </c>
      <c r="F12" s="813" t="s">
        <v>1853</v>
      </c>
      <c r="G12" s="259" t="s">
        <v>1081</v>
      </c>
      <c r="H12" s="260" t="s">
        <v>746</v>
      </c>
      <c r="I12" s="813" t="s">
        <v>1853</v>
      </c>
      <c r="J12" s="814" t="s">
        <v>1081</v>
      </c>
      <c r="K12" s="850" t="s">
        <v>687</v>
      </c>
      <c r="L12" s="849" t="s">
        <v>1192</v>
      </c>
      <c r="M12" s="848" t="s">
        <v>1191</v>
      </c>
    </row>
    <row r="13" spans="1:13" x14ac:dyDescent="0.2">
      <c r="A13" s="258" t="s">
        <v>760</v>
      </c>
      <c r="B13" s="257">
        <v>115</v>
      </c>
      <c r="C13" s="256">
        <v>102</v>
      </c>
      <c r="D13" s="255">
        <v>13</v>
      </c>
      <c r="E13" s="257">
        <v>115</v>
      </c>
      <c r="F13" s="256">
        <v>102</v>
      </c>
      <c r="G13" s="255">
        <v>13</v>
      </c>
      <c r="H13" s="257">
        <v>152</v>
      </c>
      <c r="I13" s="256">
        <v>122</v>
      </c>
      <c r="J13" s="255">
        <v>30</v>
      </c>
      <c r="K13" s="847">
        <v>199</v>
      </c>
      <c r="L13" s="846">
        <v>155.21</v>
      </c>
      <c r="M13" s="845">
        <v>52.77</v>
      </c>
    </row>
    <row r="14" spans="1:13" x14ac:dyDescent="0.2">
      <c r="A14" s="844" t="s">
        <v>759</v>
      </c>
      <c r="B14" s="249">
        <v>37</v>
      </c>
      <c r="C14" s="843">
        <v>32</v>
      </c>
      <c r="D14" s="842">
        <v>5</v>
      </c>
      <c r="E14" s="249">
        <v>37</v>
      </c>
      <c r="F14" s="843">
        <v>32</v>
      </c>
      <c r="G14" s="842">
        <v>5</v>
      </c>
      <c r="H14" s="249">
        <v>38</v>
      </c>
      <c r="I14" s="843">
        <v>33</v>
      </c>
      <c r="J14" s="842">
        <v>5</v>
      </c>
      <c r="K14" s="249">
        <v>46</v>
      </c>
      <c r="L14" s="841">
        <v>32.479999999999997</v>
      </c>
      <c r="M14" s="840">
        <v>51.09</v>
      </c>
    </row>
    <row r="15" spans="1:13" x14ac:dyDescent="0.2">
      <c r="A15" s="844" t="s">
        <v>758</v>
      </c>
      <c r="B15" s="249">
        <v>22</v>
      </c>
      <c r="C15" s="843">
        <v>19</v>
      </c>
      <c r="D15" s="842">
        <v>3</v>
      </c>
      <c r="E15" s="249">
        <v>22</v>
      </c>
      <c r="F15" s="843">
        <v>19</v>
      </c>
      <c r="G15" s="842">
        <v>3</v>
      </c>
      <c r="H15" s="249">
        <v>23</v>
      </c>
      <c r="I15" s="843">
        <v>20</v>
      </c>
      <c r="J15" s="842">
        <v>3</v>
      </c>
      <c r="K15" s="249">
        <v>21</v>
      </c>
      <c r="L15" s="841">
        <v>18.489999999999998</v>
      </c>
      <c r="M15" s="840">
        <v>53.73</v>
      </c>
    </row>
    <row r="16" spans="1:13" x14ac:dyDescent="0.2">
      <c r="A16" s="844" t="s">
        <v>757</v>
      </c>
      <c r="B16" s="249">
        <v>14</v>
      </c>
      <c r="C16" s="843">
        <v>13</v>
      </c>
      <c r="D16" s="842">
        <v>1</v>
      </c>
      <c r="E16" s="249">
        <v>14</v>
      </c>
      <c r="F16" s="843">
        <v>13</v>
      </c>
      <c r="G16" s="842">
        <v>1</v>
      </c>
      <c r="H16" s="249">
        <v>18</v>
      </c>
      <c r="I16" s="843">
        <v>15</v>
      </c>
      <c r="J16" s="842">
        <v>3</v>
      </c>
      <c r="K16" s="249">
        <v>21</v>
      </c>
      <c r="L16" s="841">
        <v>15.46</v>
      </c>
      <c r="M16" s="840">
        <v>52.06</v>
      </c>
    </row>
    <row r="17" spans="1:13" x14ac:dyDescent="0.2">
      <c r="A17" s="844" t="s">
        <v>756</v>
      </c>
      <c r="B17" s="249">
        <v>12</v>
      </c>
      <c r="C17" s="843">
        <v>11</v>
      </c>
      <c r="D17" s="842">
        <v>1</v>
      </c>
      <c r="E17" s="249">
        <v>12</v>
      </c>
      <c r="F17" s="843">
        <v>11</v>
      </c>
      <c r="G17" s="842">
        <v>1</v>
      </c>
      <c r="H17" s="249">
        <v>16</v>
      </c>
      <c r="I17" s="843">
        <v>15</v>
      </c>
      <c r="J17" s="842">
        <v>1</v>
      </c>
      <c r="K17" s="249">
        <v>17</v>
      </c>
      <c r="L17" s="841">
        <v>12.26</v>
      </c>
      <c r="M17" s="840">
        <v>53.9</v>
      </c>
    </row>
    <row r="18" spans="1:13" x14ac:dyDescent="0.2">
      <c r="A18" s="844" t="s">
        <v>755</v>
      </c>
      <c r="B18" s="249">
        <v>21</v>
      </c>
      <c r="C18" s="843">
        <v>17</v>
      </c>
      <c r="D18" s="842">
        <v>4</v>
      </c>
      <c r="E18" s="249">
        <v>23</v>
      </c>
      <c r="F18" s="843">
        <v>17</v>
      </c>
      <c r="G18" s="842">
        <v>6</v>
      </c>
      <c r="H18" s="249">
        <v>24</v>
      </c>
      <c r="I18" s="843">
        <v>17</v>
      </c>
      <c r="J18" s="842">
        <v>7</v>
      </c>
      <c r="K18" s="249">
        <v>23</v>
      </c>
      <c r="L18" s="841">
        <v>19.38</v>
      </c>
      <c r="M18" s="840">
        <v>51.43</v>
      </c>
    </row>
    <row r="19" spans="1:13" x14ac:dyDescent="0.2">
      <c r="A19" s="844" t="s">
        <v>754</v>
      </c>
      <c r="B19" s="249">
        <v>17</v>
      </c>
      <c r="C19" s="843">
        <v>17</v>
      </c>
      <c r="D19" s="842">
        <v>0</v>
      </c>
      <c r="E19" s="249">
        <v>17</v>
      </c>
      <c r="F19" s="843">
        <v>17</v>
      </c>
      <c r="G19" s="842">
        <v>0</v>
      </c>
      <c r="H19" s="249">
        <v>18</v>
      </c>
      <c r="I19" s="843">
        <v>18</v>
      </c>
      <c r="J19" s="842">
        <v>0</v>
      </c>
      <c r="K19" s="249">
        <v>8</v>
      </c>
      <c r="L19" s="841">
        <v>6.96</v>
      </c>
      <c r="M19" s="840">
        <v>47.19</v>
      </c>
    </row>
    <row r="20" spans="1:13" x14ac:dyDescent="0.2">
      <c r="A20" s="844" t="s">
        <v>753</v>
      </c>
      <c r="B20" s="249">
        <v>14</v>
      </c>
      <c r="C20" s="843">
        <v>12</v>
      </c>
      <c r="D20" s="842">
        <v>2</v>
      </c>
      <c r="E20" s="249">
        <v>14</v>
      </c>
      <c r="F20" s="843">
        <v>12</v>
      </c>
      <c r="G20" s="842">
        <v>2</v>
      </c>
      <c r="H20" s="249">
        <v>19</v>
      </c>
      <c r="I20" s="843">
        <v>13</v>
      </c>
      <c r="J20" s="842">
        <v>6</v>
      </c>
      <c r="K20" s="249">
        <v>14</v>
      </c>
      <c r="L20" s="841">
        <v>9.36</v>
      </c>
      <c r="M20" s="840">
        <v>48.38</v>
      </c>
    </row>
    <row r="21" spans="1:13" x14ac:dyDescent="0.2">
      <c r="A21" s="844" t="s">
        <v>752</v>
      </c>
      <c r="B21" s="249">
        <v>17</v>
      </c>
      <c r="C21" s="843">
        <v>12</v>
      </c>
      <c r="D21" s="842">
        <v>5</v>
      </c>
      <c r="E21" s="249">
        <v>17</v>
      </c>
      <c r="F21" s="843">
        <v>12</v>
      </c>
      <c r="G21" s="842">
        <v>5</v>
      </c>
      <c r="H21" s="249">
        <v>24</v>
      </c>
      <c r="I21" s="843">
        <v>18</v>
      </c>
      <c r="J21" s="842">
        <v>6</v>
      </c>
      <c r="K21" s="249">
        <v>21</v>
      </c>
      <c r="L21" s="841">
        <v>17.57</v>
      </c>
      <c r="M21" s="840">
        <v>45.07</v>
      </c>
    </row>
    <row r="22" spans="1:13" x14ac:dyDescent="0.2">
      <c r="A22" s="844" t="s">
        <v>751</v>
      </c>
      <c r="B22" s="249">
        <v>20</v>
      </c>
      <c r="C22" s="843">
        <v>15</v>
      </c>
      <c r="D22" s="842">
        <v>5</v>
      </c>
      <c r="E22" s="249">
        <v>20</v>
      </c>
      <c r="F22" s="843">
        <v>15</v>
      </c>
      <c r="G22" s="842">
        <v>5</v>
      </c>
      <c r="H22" s="249">
        <v>20</v>
      </c>
      <c r="I22" s="843">
        <v>15</v>
      </c>
      <c r="J22" s="842">
        <v>5</v>
      </c>
      <c r="K22" s="249">
        <v>27</v>
      </c>
      <c r="L22" s="841">
        <v>15.2</v>
      </c>
      <c r="M22" s="840">
        <v>50.9</v>
      </c>
    </row>
    <row r="23" spans="1:13" x14ac:dyDescent="0.2">
      <c r="A23" s="844" t="s">
        <v>750</v>
      </c>
      <c r="B23" s="249">
        <v>53</v>
      </c>
      <c r="C23" s="843">
        <v>41</v>
      </c>
      <c r="D23" s="842">
        <v>12</v>
      </c>
      <c r="E23" s="249">
        <v>53</v>
      </c>
      <c r="F23" s="843">
        <v>41</v>
      </c>
      <c r="G23" s="842">
        <v>12</v>
      </c>
      <c r="H23" s="249">
        <v>64</v>
      </c>
      <c r="I23" s="843">
        <v>44</v>
      </c>
      <c r="J23" s="842">
        <v>20</v>
      </c>
      <c r="K23" s="249">
        <v>78</v>
      </c>
      <c r="L23" s="841">
        <v>62.96</v>
      </c>
      <c r="M23" s="840">
        <v>48.9</v>
      </c>
    </row>
    <row r="24" spans="1:13" x14ac:dyDescent="0.2">
      <c r="A24" s="844" t="s">
        <v>749</v>
      </c>
      <c r="B24" s="249">
        <v>32</v>
      </c>
      <c r="C24" s="843">
        <v>28</v>
      </c>
      <c r="D24" s="842">
        <v>4</v>
      </c>
      <c r="E24" s="249">
        <v>32</v>
      </c>
      <c r="F24" s="843">
        <v>28</v>
      </c>
      <c r="G24" s="842">
        <v>4</v>
      </c>
      <c r="H24" s="249">
        <v>36</v>
      </c>
      <c r="I24" s="843">
        <v>30</v>
      </c>
      <c r="J24" s="842">
        <v>6</v>
      </c>
      <c r="K24" s="249">
        <v>50</v>
      </c>
      <c r="L24" s="841">
        <v>43</v>
      </c>
      <c r="M24" s="840">
        <v>46.33</v>
      </c>
    </row>
    <row r="25" spans="1:13" x14ac:dyDescent="0.2">
      <c r="A25" s="844" t="s">
        <v>748</v>
      </c>
      <c r="B25" s="249">
        <v>64</v>
      </c>
      <c r="C25" s="843">
        <v>55</v>
      </c>
      <c r="D25" s="842">
        <v>9</v>
      </c>
      <c r="E25" s="249">
        <v>64</v>
      </c>
      <c r="F25" s="843">
        <v>55</v>
      </c>
      <c r="G25" s="842">
        <v>9</v>
      </c>
      <c r="H25" s="249">
        <v>83</v>
      </c>
      <c r="I25" s="843">
        <v>65</v>
      </c>
      <c r="J25" s="842">
        <v>18</v>
      </c>
      <c r="K25" s="249">
        <v>79</v>
      </c>
      <c r="L25" s="841">
        <v>68.67</v>
      </c>
      <c r="M25" s="840">
        <v>52.62</v>
      </c>
    </row>
    <row r="26" spans="1:13" ht="13.5" thickBot="1" x14ac:dyDescent="0.25">
      <c r="A26" s="839" t="s">
        <v>747</v>
      </c>
      <c r="B26" s="836">
        <v>22</v>
      </c>
      <c r="C26" s="838">
        <v>20</v>
      </c>
      <c r="D26" s="837">
        <v>2</v>
      </c>
      <c r="E26" s="836">
        <v>22</v>
      </c>
      <c r="F26" s="838">
        <v>20</v>
      </c>
      <c r="G26" s="837">
        <v>2</v>
      </c>
      <c r="H26" s="836">
        <v>26</v>
      </c>
      <c r="I26" s="838">
        <v>24</v>
      </c>
      <c r="J26" s="837">
        <v>2</v>
      </c>
      <c r="K26" s="836">
        <v>32</v>
      </c>
      <c r="L26" s="835">
        <v>20.83</v>
      </c>
      <c r="M26" s="834">
        <v>52.36</v>
      </c>
    </row>
    <row r="27" spans="1:13" ht="13.5" thickBot="1" x14ac:dyDescent="0.25">
      <c r="A27" s="245" t="s">
        <v>746</v>
      </c>
      <c r="B27" s="243">
        <v>456</v>
      </c>
      <c r="C27" s="833">
        <v>390</v>
      </c>
      <c r="D27" s="244">
        <v>66</v>
      </c>
      <c r="E27" s="243">
        <v>462</v>
      </c>
      <c r="F27" s="833">
        <v>394</v>
      </c>
      <c r="G27" s="244">
        <v>68</v>
      </c>
      <c r="H27" s="243">
        <v>561</v>
      </c>
      <c r="I27" s="833">
        <v>449</v>
      </c>
      <c r="J27" s="244">
        <v>112</v>
      </c>
      <c r="K27" s="243">
        <v>620</v>
      </c>
      <c r="L27" s="832">
        <v>497.83</v>
      </c>
      <c r="M27" s="242">
        <v>51.07</v>
      </c>
    </row>
    <row r="29" spans="1:13" ht="13.5" thickBot="1" x14ac:dyDescent="0.25">
      <c r="A29" s="261" t="s">
        <v>1278</v>
      </c>
      <c r="B29" s="261"/>
    </row>
    <row r="30" spans="1:13" ht="12.75" customHeight="1" x14ac:dyDescent="0.2">
      <c r="A30" s="1251" t="s">
        <v>764</v>
      </c>
      <c r="B30" s="1245" t="s">
        <v>1188</v>
      </c>
      <c r="C30" s="1246"/>
      <c r="D30" s="1247"/>
      <c r="E30" s="1245" t="s">
        <v>1187</v>
      </c>
      <c r="F30" s="1246"/>
      <c r="G30" s="1247"/>
      <c r="H30" s="1245" t="s">
        <v>1186</v>
      </c>
      <c r="I30" s="1246"/>
      <c r="J30" s="1247"/>
      <c r="K30" s="1245" t="s">
        <v>1255</v>
      </c>
      <c r="L30" s="1246"/>
      <c r="M30" s="1247"/>
    </row>
    <row r="31" spans="1:13" ht="26.25" thickBot="1" x14ac:dyDescent="0.25">
      <c r="A31" s="1252"/>
      <c r="B31" s="260" t="s">
        <v>746</v>
      </c>
      <c r="C31" s="813" t="s">
        <v>1853</v>
      </c>
      <c r="D31" s="259" t="s">
        <v>1081</v>
      </c>
      <c r="E31" s="260" t="s">
        <v>746</v>
      </c>
      <c r="F31" s="813" t="s">
        <v>1853</v>
      </c>
      <c r="G31" s="259" t="s">
        <v>1081</v>
      </c>
      <c r="H31" s="260" t="s">
        <v>746</v>
      </c>
      <c r="I31" s="813" t="s">
        <v>1853</v>
      </c>
      <c r="J31" s="259" t="s">
        <v>1081</v>
      </c>
      <c r="K31" s="850" t="s">
        <v>687</v>
      </c>
      <c r="L31" s="849" t="s">
        <v>1192</v>
      </c>
      <c r="M31" s="848" t="s">
        <v>1191</v>
      </c>
    </row>
    <row r="32" spans="1:13" x14ac:dyDescent="0.2">
      <c r="A32" s="258" t="s">
        <v>760</v>
      </c>
      <c r="B32" s="257">
        <v>172</v>
      </c>
      <c r="C32" s="256">
        <v>156</v>
      </c>
      <c r="D32" s="255">
        <v>16</v>
      </c>
      <c r="E32" s="257">
        <v>172</v>
      </c>
      <c r="F32" s="256">
        <v>156</v>
      </c>
      <c r="G32" s="255">
        <v>16</v>
      </c>
      <c r="H32" s="257">
        <v>226</v>
      </c>
      <c r="I32" s="256">
        <v>198</v>
      </c>
      <c r="J32" s="255">
        <v>28</v>
      </c>
      <c r="K32" s="847">
        <v>1109</v>
      </c>
      <c r="L32" s="846">
        <v>966.55</v>
      </c>
      <c r="M32" s="845">
        <v>40.71</v>
      </c>
    </row>
    <row r="33" spans="1:13" x14ac:dyDescent="0.2">
      <c r="A33" s="844" t="s">
        <v>759</v>
      </c>
      <c r="B33" s="249">
        <v>115</v>
      </c>
      <c r="C33" s="843">
        <v>96</v>
      </c>
      <c r="D33" s="842">
        <v>19</v>
      </c>
      <c r="E33" s="249">
        <v>116</v>
      </c>
      <c r="F33" s="843">
        <v>97</v>
      </c>
      <c r="G33" s="842">
        <v>19</v>
      </c>
      <c r="H33" s="249">
        <v>125</v>
      </c>
      <c r="I33" s="843">
        <v>103</v>
      </c>
      <c r="J33" s="842">
        <v>22</v>
      </c>
      <c r="K33" s="249">
        <v>481</v>
      </c>
      <c r="L33" s="841">
        <v>403.24</v>
      </c>
      <c r="M33" s="840">
        <v>43.8</v>
      </c>
    </row>
    <row r="34" spans="1:13" x14ac:dyDescent="0.2">
      <c r="A34" s="844" t="s">
        <v>758</v>
      </c>
      <c r="B34" s="249">
        <v>78</v>
      </c>
      <c r="C34" s="843">
        <v>71</v>
      </c>
      <c r="D34" s="842">
        <v>7</v>
      </c>
      <c r="E34" s="249">
        <v>78</v>
      </c>
      <c r="F34" s="843">
        <v>71</v>
      </c>
      <c r="G34" s="842">
        <v>7</v>
      </c>
      <c r="H34" s="249">
        <v>87</v>
      </c>
      <c r="I34" s="843">
        <v>79</v>
      </c>
      <c r="J34" s="842">
        <v>8</v>
      </c>
      <c r="K34" s="249">
        <v>335</v>
      </c>
      <c r="L34" s="841">
        <v>303.43</v>
      </c>
      <c r="M34" s="840">
        <v>43.51</v>
      </c>
    </row>
    <row r="35" spans="1:13" x14ac:dyDescent="0.2">
      <c r="A35" s="844" t="s">
        <v>757</v>
      </c>
      <c r="B35" s="249">
        <v>43</v>
      </c>
      <c r="C35" s="843">
        <v>32</v>
      </c>
      <c r="D35" s="842">
        <v>11</v>
      </c>
      <c r="E35" s="249">
        <v>43</v>
      </c>
      <c r="F35" s="843">
        <v>32</v>
      </c>
      <c r="G35" s="842">
        <v>11</v>
      </c>
      <c r="H35" s="249">
        <v>48</v>
      </c>
      <c r="I35" s="843">
        <v>36</v>
      </c>
      <c r="J35" s="842">
        <v>12</v>
      </c>
      <c r="K35" s="249">
        <v>259</v>
      </c>
      <c r="L35" s="841">
        <v>235.62</v>
      </c>
      <c r="M35" s="840">
        <v>39.35</v>
      </c>
    </row>
    <row r="36" spans="1:13" x14ac:dyDescent="0.2">
      <c r="A36" s="844" t="s">
        <v>756</v>
      </c>
      <c r="B36" s="249">
        <v>34</v>
      </c>
      <c r="C36" s="843">
        <v>31</v>
      </c>
      <c r="D36" s="842">
        <v>3</v>
      </c>
      <c r="E36" s="249">
        <v>34</v>
      </c>
      <c r="F36" s="843">
        <v>31</v>
      </c>
      <c r="G36" s="842">
        <v>3</v>
      </c>
      <c r="H36" s="249">
        <v>35</v>
      </c>
      <c r="I36" s="843">
        <v>32</v>
      </c>
      <c r="J36" s="842">
        <v>3</v>
      </c>
      <c r="K36" s="249">
        <v>103</v>
      </c>
      <c r="L36" s="841">
        <v>74.3</v>
      </c>
      <c r="M36" s="840">
        <v>43.36</v>
      </c>
    </row>
    <row r="37" spans="1:13" x14ac:dyDescent="0.2">
      <c r="A37" s="844" t="s">
        <v>755</v>
      </c>
      <c r="B37" s="249">
        <v>102</v>
      </c>
      <c r="C37" s="843">
        <v>101</v>
      </c>
      <c r="D37" s="842">
        <v>1</v>
      </c>
      <c r="E37" s="249">
        <v>105</v>
      </c>
      <c r="F37" s="843">
        <v>101</v>
      </c>
      <c r="G37" s="842">
        <v>4</v>
      </c>
      <c r="H37" s="249">
        <v>117</v>
      </c>
      <c r="I37" s="843">
        <v>111</v>
      </c>
      <c r="J37" s="842">
        <v>6</v>
      </c>
      <c r="K37" s="249">
        <v>350</v>
      </c>
      <c r="L37" s="841">
        <v>296.49</v>
      </c>
      <c r="M37" s="840">
        <v>45.78</v>
      </c>
    </row>
    <row r="38" spans="1:13" x14ac:dyDescent="0.2">
      <c r="A38" s="844" t="s">
        <v>754</v>
      </c>
      <c r="B38" s="249">
        <v>66</v>
      </c>
      <c r="C38" s="843">
        <v>59</v>
      </c>
      <c r="D38" s="842">
        <v>7</v>
      </c>
      <c r="E38" s="249">
        <v>66</v>
      </c>
      <c r="F38" s="843">
        <v>59</v>
      </c>
      <c r="G38" s="842">
        <v>7</v>
      </c>
      <c r="H38" s="249">
        <v>76</v>
      </c>
      <c r="I38" s="843">
        <v>69</v>
      </c>
      <c r="J38" s="842">
        <v>7</v>
      </c>
      <c r="K38" s="249">
        <v>223</v>
      </c>
      <c r="L38" s="841">
        <v>184.45</v>
      </c>
      <c r="M38" s="840">
        <v>42.99</v>
      </c>
    </row>
    <row r="39" spans="1:13" x14ac:dyDescent="0.2">
      <c r="A39" s="844" t="s">
        <v>753</v>
      </c>
      <c r="B39" s="249">
        <v>72</v>
      </c>
      <c r="C39" s="843">
        <v>66</v>
      </c>
      <c r="D39" s="842">
        <v>6</v>
      </c>
      <c r="E39" s="249">
        <v>72</v>
      </c>
      <c r="F39" s="843">
        <v>66</v>
      </c>
      <c r="G39" s="842">
        <v>6</v>
      </c>
      <c r="H39" s="249">
        <v>94</v>
      </c>
      <c r="I39" s="843">
        <v>87</v>
      </c>
      <c r="J39" s="842">
        <v>7</v>
      </c>
      <c r="K39" s="249">
        <v>296</v>
      </c>
      <c r="L39" s="841">
        <v>269.55</v>
      </c>
      <c r="M39" s="840">
        <v>44.5</v>
      </c>
    </row>
    <row r="40" spans="1:13" x14ac:dyDescent="0.2">
      <c r="A40" s="844" t="s">
        <v>752</v>
      </c>
      <c r="B40" s="249">
        <v>78</v>
      </c>
      <c r="C40" s="843">
        <v>66</v>
      </c>
      <c r="D40" s="842">
        <v>12</v>
      </c>
      <c r="E40" s="249">
        <v>78</v>
      </c>
      <c r="F40" s="843">
        <v>66</v>
      </c>
      <c r="G40" s="842">
        <v>12</v>
      </c>
      <c r="H40" s="249">
        <v>91</v>
      </c>
      <c r="I40" s="843">
        <v>74</v>
      </c>
      <c r="J40" s="842">
        <v>17</v>
      </c>
      <c r="K40" s="249">
        <v>313</v>
      </c>
      <c r="L40" s="841">
        <v>257.45</v>
      </c>
      <c r="M40" s="840">
        <v>43.07</v>
      </c>
    </row>
    <row r="41" spans="1:13" x14ac:dyDescent="0.2">
      <c r="A41" s="844" t="s">
        <v>751</v>
      </c>
      <c r="B41" s="249">
        <v>48</v>
      </c>
      <c r="C41" s="843">
        <v>42</v>
      </c>
      <c r="D41" s="842">
        <v>6</v>
      </c>
      <c r="E41" s="249">
        <v>48</v>
      </c>
      <c r="F41" s="843">
        <v>42</v>
      </c>
      <c r="G41" s="842">
        <v>6</v>
      </c>
      <c r="H41" s="249">
        <v>57</v>
      </c>
      <c r="I41" s="843">
        <v>51</v>
      </c>
      <c r="J41" s="842">
        <v>6</v>
      </c>
      <c r="K41" s="249">
        <v>173</v>
      </c>
      <c r="L41" s="841">
        <v>157.55000000000001</v>
      </c>
      <c r="M41" s="840">
        <v>43.8</v>
      </c>
    </row>
    <row r="42" spans="1:13" x14ac:dyDescent="0.2">
      <c r="A42" s="844" t="s">
        <v>750</v>
      </c>
      <c r="B42" s="249">
        <v>94</v>
      </c>
      <c r="C42" s="843">
        <v>75</v>
      </c>
      <c r="D42" s="842">
        <v>19</v>
      </c>
      <c r="E42" s="249">
        <v>94</v>
      </c>
      <c r="F42" s="843">
        <v>75</v>
      </c>
      <c r="G42" s="842">
        <v>19</v>
      </c>
      <c r="H42" s="249">
        <v>110</v>
      </c>
      <c r="I42" s="843">
        <v>82</v>
      </c>
      <c r="J42" s="842">
        <v>28</v>
      </c>
      <c r="K42" s="249">
        <v>501</v>
      </c>
      <c r="L42" s="841">
        <v>448.49</v>
      </c>
      <c r="M42" s="840">
        <v>41.4</v>
      </c>
    </row>
    <row r="43" spans="1:13" x14ac:dyDescent="0.2">
      <c r="A43" s="844" t="s">
        <v>749</v>
      </c>
      <c r="B43" s="249">
        <v>67</v>
      </c>
      <c r="C43" s="843">
        <v>58</v>
      </c>
      <c r="D43" s="842">
        <v>9</v>
      </c>
      <c r="E43" s="249">
        <v>67</v>
      </c>
      <c r="F43" s="843">
        <v>58</v>
      </c>
      <c r="G43" s="842">
        <v>9</v>
      </c>
      <c r="H43" s="249">
        <v>89</v>
      </c>
      <c r="I43" s="843">
        <v>75</v>
      </c>
      <c r="J43" s="842">
        <v>14</v>
      </c>
      <c r="K43" s="249">
        <v>375</v>
      </c>
      <c r="L43" s="841">
        <v>305.85000000000002</v>
      </c>
      <c r="M43" s="840">
        <v>41.45</v>
      </c>
    </row>
    <row r="44" spans="1:13" x14ac:dyDescent="0.2">
      <c r="A44" s="844" t="s">
        <v>748</v>
      </c>
      <c r="B44" s="249">
        <v>122</v>
      </c>
      <c r="C44" s="843">
        <v>100</v>
      </c>
      <c r="D44" s="842">
        <v>22</v>
      </c>
      <c r="E44" s="249">
        <v>122</v>
      </c>
      <c r="F44" s="843">
        <v>100</v>
      </c>
      <c r="G44" s="842">
        <v>22</v>
      </c>
      <c r="H44" s="249">
        <v>148</v>
      </c>
      <c r="I44" s="843">
        <v>114</v>
      </c>
      <c r="J44" s="842">
        <v>34</v>
      </c>
      <c r="K44" s="249">
        <v>748</v>
      </c>
      <c r="L44" s="841">
        <v>669.88</v>
      </c>
      <c r="M44" s="840">
        <v>42.78</v>
      </c>
    </row>
    <row r="45" spans="1:13" ht="13.5" thickBot="1" x14ac:dyDescent="0.25">
      <c r="A45" s="839" t="s">
        <v>747</v>
      </c>
      <c r="B45" s="836">
        <v>60</v>
      </c>
      <c r="C45" s="838">
        <v>53</v>
      </c>
      <c r="D45" s="837">
        <v>7</v>
      </c>
      <c r="E45" s="836">
        <v>60</v>
      </c>
      <c r="F45" s="838">
        <v>53</v>
      </c>
      <c r="G45" s="837">
        <v>7</v>
      </c>
      <c r="H45" s="836">
        <v>62</v>
      </c>
      <c r="I45" s="838">
        <v>55</v>
      </c>
      <c r="J45" s="837">
        <v>7</v>
      </c>
      <c r="K45" s="836">
        <v>236</v>
      </c>
      <c r="L45" s="835">
        <v>206.55</v>
      </c>
      <c r="M45" s="834">
        <v>40.450000000000003</v>
      </c>
    </row>
    <row r="46" spans="1:13" ht="13.5" thickBot="1" x14ac:dyDescent="0.25">
      <c r="A46" s="245" t="s">
        <v>746</v>
      </c>
      <c r="B46" s="243">
        <v>1138</v>
      </c>
      <c r="C46" s="833">
        <v>994</v>
      </c>
      <c r="D46" s="244">
        <v>144</v>
      </c>
      <c r="E46" s="243">
        <v>1155</v>
      </c>
      <c r="F46" s="833">
        <v>1007</v>
      </c>
      <c r="G46" s="244">
        <v>148</v>
      </c>
      <c r="H46" s="243">
        <v>1365</v>
      </c>
      <c r="I46" s="833">
        <v>1166</v>
      </c>
      <c r="J46" s="244">
        <v>199</v>
      </c>
      <c r="K46" s="243">
        <v>5466</v>
      </c>
      <c r="L46" s="851">
        <v>4779.3999999999996</v>
      </c>
      <c r="M46" s="242">
        <v>42.36</v>
      </c>
    </row>
    <row r="47" spans="1:13" ht="12.75" customHeight="1" x14ac:dyDescent="0.2"/>
    <row r="48" spans="1:13" ht="13.5" thickBot="1" x14ac:dyDescent="0.25">
      <c r="A48" s="261" t="s">
        <v>1277</v>
      </c>
      <c r="B48" s="261"/>
    </row>
    <row r="49" spans="1:13" ht="12.75" customHeight="1" x14ac:dyDescent="0.2">
      <c r="A49" s="1251" t="s">
        <v>764</v>
      </c>
      <c r="B49" s="1245" t="s">
        <v>1188</v>
      </c>
      <c r="C49" s="1246"/>
      <c r="D49" s="1247"/>
      <c r="E49" s="1245" t="s">
        <v>1187</v>
      </c>
      <c r="F49" s="1246"/>
      <c r="G49" s="1247"/>
      <c r="H49" s="1245" t="s">
        <v>1186</v>
      </c>
      <c r="I49" s="1246"/>
      <c r="J49" s="1247"/>
      <c r="K49" s="1245" t="s">
        <v>1255</v>
      </c>
      <c r="L49" s="1246"/>
      <c r="M49" s="1247"/>
    </row>
    <row r="50" spans="1:13" ht="26.25" thickBot="1" x14ac:dyDescent="0.25">
      <c r="A50" s="1252"/>
      <c r="B50" s="260" t="s">
        <v>746</v>
      </c>
      <c r="C50" s="813" t="s">
        <v>1853</v>
      </c>
      <c r="D50" s="259" t="s">
        <v>1081</v>
      </c>
      <c r="E50" s="260" t="s">
        <v>746</v>
      </c>
      <c r="F50" s="813" t="s">
        <v>1853</v>
      </c>
      <c r="G50" s="259" t="s">
        <v>1081</v>
      </c>
      <c r="H50" s="260" t="s">
        <v>746</v>
      </c>
      <c r="I50" s="813" t="s">
        <v>1853</v>
      </c>
      <c r="J50" s="259" t="s">
        <v>1081</v>
      </c>
      <c r="K50" s="850" t="s">
        <v>687</v>
      </c>
      <c r="L50" s="849" t="s">
        <v>1192</v>
      </c>
      <c r="M50" s="848" t="s">
        <v>1191</v>
      </c>
    </row>
    <row r="51" spans="1:13" x14ac:dyDescent="0.2">
      <c r="A51" s="258" t="s">
        <v>760</v>
      </c>
      <c r="B51" s="257">
        <v>55</v>
      </c>
      <c r="C51" s="256">
        <v>47</v>
      </c>
      <c r="D51" s="255">
        <v>8</v>
      </c>
      <c r="E51" s="257">
        <v>55</v>
      </c>
      <c r="F51" s="256">
        <v>47</v>
      </c>
      <c r="G51" s="255">
        <v>8</v>
      </c>
      <c r="H51" s="257">
        <v>71</v>
      </c>
      <c r="I51" s="256">
        <v>56</v>
      </c>
      <c r="J51" s="255">
        <v>15</v>
      </c>
      <c r="K51" s="847">
        <v>90</v>
      </c>
      <c r="L51" s="846">
        <v>67.16</v>
      </c>
      <c r="M51" s="845">
        <v>44.17</v>
      </c>
    </row>
    <row r="52" spans="1:13" x14ac:dyDescent="0.2">
      <c r="A52" s="844" t="s">
        <v>759</v>
      </c>
      <c r="B52" s="249">
        <v>34</v>
      </c>
      <c r="C52" s="843">
        <v>33</v>
      </c>
      <c r="D52" s="842">
        <v>1</v>
      </c>
      <c r="E52" s="249">
        <v>34</v>
      </c>
      <c r="F52" s="843">
        <v>33</v>
      </c>
      <c r="G52" s="842">
        <v>1</v>
      </c>
      <c r="H52" s="249">
        <v>41</v>
      </c>
      <c r="I52" s="843">
        <v>40</v>
      </c>
      <c r="J52" s="842">
        <v>1</v>
      </c>
      <c r="K52" s="249">
        <v>49</v>
      </c>
      <c r="L52" s="841">
        <v>34.17</v>
      </c>
      <c r="M52" s="840">
        <v>42.76</v>
      </c>
    </row>
    <row r="53" spans="1:13" x14ac:dyDescent="0.2">
      <c r="A53" s="844" t="s">
        <v>758</v>
      </c>
      <c r="B53" s="249">
        <v>22</v>
      </c>
      <c r="C53" s="843">
        <v>20</v>
      </c>
      <c r="D53" s="842">
        <v>2</v>
      </c>
      <c r="E53" s="249">
        <v>22</v>
      </c>
      <c r="F53" s="843">
        <v>20</v>
      </c>
      <c r="G53" s="842">
        <v>2</v>
      </c>
      <c r="H53" s="249">
        <v>27</v>
      </c>
      <c r="I53" s="843">
        <v>25</v>
      </c>
      <c r="J53" s="842">
        <v>2</v>
      </c>
      <c r="K53" s="249">
        <v>28</v>
      </c>
      <c r="L53" s="841">
        <v>27.08</v>
      </c>
      <c r="M53" s="840">
        <v>48.35</v>
      </c>
    </row>
    <row r="54" spans="1:13" x14ac:dyDescent="0.2">
      <c r="A54" s="844" t="s">
        <v>757</v>
      </c>
      <c r="B54" s="249">
        <v>14</v>
      </c>
      <c r="C54" s="843">
        <v>14</v>
      </c>
      <c r="D54" s="842">
        <v>0</v>
      </c>
      <c r="E54" s="249">
        <v>14</v>
      </c>
      <c r="F54" s="843">
        <v>14</v>
      </c>
      <c r="G54" s="842">
        <v>0</v>
      </c>
      <c r="H54" s="249">
        <v>14</v>
      </c>
      <c r="I54" s="843">
        <v>14</v>
      </c>
      <c r="J54" s="842">
        <v>0</v>
      </c>
      <c r="K54" s="249">
        <v>16</v>
      </c>
      <c r="L54" s="841">
        <v>15.22</v>
      </c>
      <c r="M54" s="840">
        <v>46.43</v>
      </c>
    </row>
    <row r="55" spans="1:13" x14ac:dyDescent="0.2">
      <c r="A55" s="844" t="s">
        <v>756</v>
      </c>
      <c r="B55" s="249">
        <v>7</v>
      </c>
      <c r="C55" s="843">
        <v>7</v>
      </c>
      <c r="D55" s="842">
        <v>0</v>
      </c>
      <c r="E55" s="249">
        <v>7</v>
      </c>
      <c r="F55" s="843">
        <v>7</v>
      </c>
      <c r="G55" s="842">
        <v>0</v>
      </c>
      <c r="H55" s="249">
        <v>9</v>
      </c>
      <c r="I55" s="843">
        <v>9</v>
      </c>
      <c r="J55" s="842">
        <v>0</v>
      </c>
      <c r="K55" s="249">
        <v>8</v>
      </c>
      <c r="L55" s="841">
        <v>8.08</v>
      </c>
      <c r="M55" s="840">
        <v>55.02</v>
      </c>
    </row>
    <row r="56" spans="1:13" x14ac:dyDescent="0.2">
      <c r="A56" s="844" t="s">
        <v>755</v>
      </c>
      <c r="B56" s="249">
        <v>15</v>
      </c>
      <c r="C56" s="843">
        <v>13</v>
      </c>
      <c r="D56" s="842">
        <v>2</v>
      </c>
      <c r="E56" s="249">
        <v>17</v>
      </c>
      <c r="F56" s="843">
        <v>13</v>
      </c>
      <c r="G56" s="842">
        <v>4</v>
      </c>
      <c r="H56" s="249">
        <v>20</v>
      </c>
      <c r="I56" s="843">
        <v>16</v>
      </c>
      <c r="J56" s="842">
        <v>4</v>
      </c>
      <c r="K56" s="249">
        <v>25</v>
      </c>
      <c r="L56" s="841">
        <v>20.99</v>
      </c>
      <c r="M56" s="840">
        <v>50.09</v>
      </c>
    </row>
    <row r="57" spans="1:13" x14ac:dyDescent="0.2">
      <c r="A57" s="844" t="s">
        <v>754</v>
      </c>
      <c r="B57" s="249">
        <v>11</v>
      </c>
      <c r="C57" s="843">
        <v>8</v>
      </c>
      <c r="D57" s="842">
        <v>3</v>
      </c>
      <c r="E57" s="249">
        <v>11</v>
      </c>
      <c r="F57" s="843">
        <v>8</v>
      </c>
      <c r="G57" s="842">
        <v>3</v>
      </c>
      <c r="H57" s="249">
        <v>11</v>
      </c>
      <c r="I57" s="843">
        <v>8</v>
      </c>
      <c r="J57" s="842">
        <v>3</v>
      </c>
      <c r="K57" s="249">
        <v>15</v>
      </c>
      <c r="L57" s="841">
        <v>10.43</v>
      </c>
      <c r="M57" s="840">
        <v>47.79</v>
      </c>
    </row>
    <row r="58" spans="1:13" x14ac:dyDescent="0.2">
      <c r="A58" s="844" t="s">
        <v>753</v>
      </c>
      <c r="B58" s="249">
        <v>17</v>
      </c>
      <c r="C58" s="843">
        <v>15</v>
      </c>
      <c r="D58" s="842">
        <v>2</v>
      </c>
      <c r="E58" s="249">
        <v>17</v>
      </c>
      <c r="F58" s="843">
        <v>15</v>
      </c>
      <c r="G58" s="842">
        <v>2</v>
      </c>
      <c r="H58" s="249">
        <v>20</v>
      </c>
      <c r="I58" s="843">
        <v>18</v>
      </c>
      <c r="J58" s="842">
        <v>2</v>
      </c>
      <c r="K58" s="249">
        <v>23</v>
      </c>
      <c r="L58" s="841">
        <v>17.57</v>
      </c>
      <c r="M58" s="840">
        <v>46.12</v>
      </c>
    </row>
    <row r="59" spans="1:13" x14ac:dyDescent="0.2">
      <c r="A59" s="844" t="s">
        <v>752</v>
      </c>
      <c r="B59" s="249">
        <v>16</v>
      </c>
      <c r="C59" s="843">
        <v>13</v>
      </c>
      <c r="D59" s="842">
        <v>3</v>
      </c>
      <c r="E59" s="249">
        <v>16</v>
      </c>
      <c r="F59" s="843">
        <v>13</v>
      </c>
      <c r="G59" s="842">
        <v>3</v>
      </c>
      <c r="H59" s="249">
        <v>20</v>
      </c>
      <c r="I59" s="843">
        <v>17</v>
      </c>
      <c r="J59" s="842">
        <v>3</v>
      </c>
      <c r="K59" s="249">
        <v>27</v>
      </c>
      <c r="L59" s="841">
        <v>18.36</v>
      </c>
      <c r="M59" s="840">
        <v>39.61</v>
      </c>
    </row>
    <row r="60" spans="1:13" x14ac:dyDescent="0.2">
      <c r="A60" s="844" t="s">
        <v>751</v>
      </c>
      <c r="B60" s="249">
        <v>9</v>
      </c>
      <c r="C60" s="843">
        <v>7</v>
      </c>
      <c r="D60" s="842">
        <v>2</v>
      </c>
      <c r="E60" s="249">
        <v>9</v>
      </c>
      <c r="F60" s="843">
        <v>7</v>
      </c>
      <c r="G60" s="842">
        <v>2</v>
      </c>
      <c r="H60" s="249">
        <v>11</v>
      </c>
      <c r="I60" s="843">
        <v>9</v>
      </c>
      <c r="J60" s="842">
        <v>2</v>
      </c>
      <c r="K60" s="249">
        <v>16</v>
      </c>
      <c r="L60" s="841">
        <v>12.98</v>
      </c>
      <c r="M60" s="840">
        <v>45.12</v>
      </c>
    </row>
    <row r="61" spans="1:13" x14ac:dyDescent="0.2">
      <c r="A61" s="844" t="s">
        <v>750</v>
      </c>
      <c r="B61" s="249">
        <v>28</v>
      </c>
      <c r="C61" s="843">
        <v>22</v>
      </c>
      <c r="D61" s="842">
        <v>6</v>
      </c>
      <c r="E61" s="249">
        <v>28</v>
      </c>
      <c r="F61" s="843">
        <v>22</v>
      </c>
      <c r="G61" s="842">
        <v>6</v>
      </c>
      <c r="H61" s="249">
        <v>49</v>
      </c>
      <c r="I61" s="843">
        <v>41</v>
      </c>
      <c r="J61" s="842">
        <v>8</v>
      </c>
      <c r="K61" s="249">
        <v>46</v>
      </c>
      <c r="L61" s="841">
        <v>35.29</v>
      </c>
      <c r="M61" s="840">
        <v>42.27</v>
      </c>
    </row>
    <row r="62" spans="1:13" x14ac:dyDescent="0.2">
      <c r="A62" s="844" t="s">
        <v>749</v>
      </c>
      <c r="B62" s="249">
        <v>22</v>
      </c>
      <c r="C62" s="843">
        <v>21</v>
      </c>
      <c r="D62" s="842">
        <v>1</v>
      </c>
      <c r="E62" s="249">
        <v>22</v>
      </c>
      <c r="F62" s="843">
        <v>21</v>
      </c>
      <c r="G62" s="842">
        <v>1</v>
      </c>
      <c r="H62" s="249">
        <v>24</v>
      </c>
      <c r="I62" s="843">
        <v>23</v>
      </c>
      <c r="J62" s="842">
        <v>1</v>
      </c>
      <c r="K62" s="249">
        <v>37</v>
      </c>
      <c r="L62" s="841">
        <v>30.02</v>
      </c>
      <c r="M62" s="840">
        <v>46.94</v>
      </c>
    </row>
    <row r="63" spans="1:13" x14ac:dyDescent="0.2">
      <c r="A63" s="844" t="s">
        <v>748</v>
      </c>
      <c r="B63" s="249">
        <v>46</v>
      </c>
      <c r="C63" s="843">
        <v>39</v>
      </c>
      <c r="D63" s="842">
        <v>7</v>
      </c>
      <c r="E63" s="249">
        <v>46</v>
      </c>
      <c r="F63" s="843">
        <v>39</v>
      </c>
      <c r="G63" s="842">
        <v>7</v>
      </c>
      <c r="H63" s="249">
        <v>58</v>
      </c>
      <c r="I63" s="843">
        <v>49</v>
      </c>
      <c r="J63" s="842">
        <v>9</v>
      </c>
      <c r="K63" s="249">
        <v>52</v>
      </c>
      <c r="L63" s="841">
        <v>42.73</v>
      </c>
      <c r="M63" s="840">
        <v>46.59</v>
      </c>
    </row>
    <row r="64" spans="1:13" ht="13.5" thickBot="1" x14ac:dyDescent="0.25">
      <c r="A64" s="839" t="s">
        <v>747</v>
      </c>
      <c r="B64" s="836">
        <v>13</v>
      </c>
      <c r="C64" s="838">
        <v>12</v>
      </c>
      <c r="D64" s="837">
        <v>1</v>
      </c>
      <c r="E64" s="836">
        <v>13</v>
      </c>
      <c r="F64" s="838">
        <v>12</v>
      </c>
      <c r="G64" s="837">
        <v>1</v>
      </c>
      <c r="H64" s="836">
        <v>14</v>
      </c>
      <c r="I64" s="838">
        <v>13</v>
      </c>
      <c r="J64" s="837">
        <v>1</v>
      </c>
      <c r="K64" s="836">
        <v>15</v>
      </c>
      <c r="L64" s="835">
        <v>13.72</v>
      </c>
      <c r="M64" s="834">
        <v>46.5</v>
      </c>
    </row>
    <row r="65" spans="1:13" ht="13.5" thickBot="1" x14ac:dyDescent="0.25">
      <c r="A65" s="245" t="s">
        <v>746</v>
      </c>
      <c r="B65" s="243">
        <v>305</v>
      </c>
      <c r="C65" s="833">
        <v>267</v>
      </c>
      <c r="D65" s="244">
        <v>38</v>
      </c>
      <c r="E65" s="243">
        <v>311</v>
      </c>
      <c r="F65" s="833">
        <v>271</v>
      </c>
      <c r="G65" s="244">
        <v>40</v>
      </c>
      <c r="H65" s="243">
        <v>389</v>
      </c>
      <c r="I65" s="833">
        <v>338</v>
      </c>
      <c r="J65" s="244">
        <v>51</v>
      </c>
      <c r="K65" s="243">
        <v>438</v>
      </c>
      <c r="L65" s="832">
        <v>353.8</v>
      </c>
      <c r="M65" s="242">
        <v>45.48</v>
      </c>
    </row>
    <row r="67" spans="1:13" ht="13.5" thickBot="1" x14ac:dyDescent="0.25">
      <c r="A67" s="261" t="s">
        <v>1857</v>
      </c>
      <c r="B67" s="261"/>
    </row>
    <row r="68" spans="1:13" ht="12.75" customHeight="1" x14ac:dyDescent="0.2">
      <c r="A68" s="1251" t="s">
        <v>764</v>
      </c>
      <c r="B68" s="1245" t="s">
        <v>1188</v>
      </c>
      <c r="C68" s="1246"/>
      <c r="D68" s="1247"/>
      <c r="E68" s="1245" t="s">
        <v>1187</v>
      </c>
      <c r="F68" s="1246"/>
      <c r="G68" s="1247"/>
      <c r="H68" s="1245" t="s">
        <v>1186</v>
      </c>
      <c r="I68" s="1246"/>
      <c r="J68" s="1247"/>
      <c r="K68" s="1245" t="s">
        <v>1255</v>
      </c>
      <c r="L68" s="1246"/>
      <c r="M68" s="1247"/>
    </row>
    <row r="69" spans="1:13" ht="26.25" thickBot="1" x14ac:dyDescent="0.25">
      <c r="A69" s="1252"/>
      <c r="B69" s="260" t="s">
        <v>746</v>
      </c>
      <c r="C69" s="813" t="s">
        <v>1853</v>
      </c>
      <c r="D69" s="259" t="s">
        <v>1081</v>
      </c>
      <c r="E69" s="260" t="s">
        <v>746</v>
      </c>
      <c r="F69" s="813" t="s">
        <v>1853</v>
      </c>
      <c r="G69" s="259" t="s">
        <v>1081</v>
      </c>
      <c r="H69" s="260" t="s">
        <v>746</v>
      </c>
      <c r="I69" s="813" t="s">
        <v>1853</v>
      </c>
      <c r="J69" s="259" t="s">
        <v>1081</v>
      </c>
      <c r="K69" s="850" t="s">
        <v>687</v>
      </c>
      <c r="L69" s="849" t="s">
        <v>1192</v>
      </c>
      <c r="M69" s="848" t="s">
        <v>1191</v>
      </c>
    </row>
    <row r="70" spans="1:13" x14ac:dyDescent="0.2">
      <c r="A70" s="258" t="s">
        <v>760</v>
      </c>
      <c r="B70" s="257">
        <v>30</v>
      </c>
      <c r="C70" s="256">
        <v>30</v>
      </c>
      <c r="D70" s="255">
        <v>0</v>
      </c>
      <c r="E70" s="257">
        <v>31</v>
      </c>
      <c r="F70" s="256">
        <v>31</v>
      </c>
      <c r="G70" s="255">
        <v>0</v>
      </c>
      <c r="H70" s="257">
        <v>36</v>
      </c>
      <c r="I70" s="256">
        <v>36</v>
      </c>
      <c r="J70" s="255">
        <v>0</v>
      </c>
      <c r="K70" s="847">
        <v>83</v>
      </c>
      <c r="L70" s="846">
        <v>72.72</v>
      </c>
      <c r="M70" s="845">
        <v>48.35</v>
      </c>
    </row>
    <row r="71" spans="1:13" x14ac:dyDescent="0.2">
      <c r="A71" s="844" t="s">
        <v>759</v>
      </c>
      <c r="B71" s="249">
        <v>93</v>
      </c>
      <c r="C71" s="843">
        <v>93</v>
      </c>
      <c r="D71" s="842">
        <v>0</v>
      </c>
      <c r="E71" s="249">
        <v>93</v>
      </c>
      <c r="F71" s="843">
        <v>93</v>
      </c>
      <c r="G71" s="842">
        <v>0</v>
      </c>
      <c r="H71" s="249">
        <v>97</v>
      </c>
      <c r="I71" s="843">
        <v>97</v>
      </c>
      <c r="J71" s="842">
        <v>0</v>
      </c>
      <c r="K71" s="249">
        <v>112</v>
      </c>
      <c r="L71" s="841">
        <v>98.62</v>
      </c>
      <c r="M71" s="840">
        <v>48.33</v>
      </c>
    </row>
    <row r="72" spans="1:13" x14ac:dyDescent="0.2">
      <c r="A72" s="844" t="s">
        <v>758</v>
      </c>
      <c r="B72" s="249">
        <v>44</v>
      </c>
      <c r="C72" s="843">
        <v>44</v>
      </c>
      <c r="D72" s="842">
        <v>0</v>
      </c>
      <c r="E72" s="249">
        <v>50</v>
      </c>
      <c r="F72" s="843">
        <v>50</v>
      </c>
      <c r="G72" s="842">
        <v>0</v>
      </c>
      <c r="H72" s="249">
        <v>58</v>
      </c>
      <c r="I72" s="843">
        <v>58</v>
      </c>
      <c r="J72" s="842">
        <v>0</v>
      </c>
      <c r="K72" s="249">
        <v>124</v>
      </c>
      <c r="L72" s="841">
        <v>117.39</v>
      </c>
      <c r="M72" s="840">
        <v>46.14</v>
      </c>
    </row>
    <row r="73" spans="1:13" x14ac:dyDescent="0.2">
      <c r="A73" s="844" t="s">
        <v>757</v>
      </c>
      <c r="B73" s="249">
        <v>25</v>
      </c>
      <c r="C73" s="843">
        <v>25</v>
      </c>
      <c r="D73" s="842">
        <v>0</v>
      </c>
      <c r="E73" s="249">
        <v>28</v>
      </c>
      <c r="F73" s="843">
        <v>28</v>
      </c>
      <c r="G73" s="842">
        <v>0</v>
      </c>
      <c r="H73" s="249">
        <v>37</v>
      </c>
      <c r="I73" s="843">
        <v>37</v>
      </c>
      <c r="J73" s="842">
        <v>0</v>
      </c>
      <c r="K73" s="249">
        <v>32</v>
      </c>
      <c r="L73" s="841">
        <v>30.82</v>
      </c>
      <c r="M73" s="840">
        <v>49.58</v>
      </c>
    </row>
    <row r="74" spans="1:13" x14ac:dyDescent="0.2">
      <c r="A74" s="844" t="s">
        <v>756</v>
      </c>
      <c r="B74" s="249">
        <v>24</v>
      </c>
      <c r="C74" s="843">
        <v>24</v>
      </c>
      <c r="D74" s="842">
        <v>0</v>
      </c>
      <c r="E74" s="249">
        <v>24</v>
      </c>
      <c r="F74" s="843">
        <v>24</v>
      </c>
      <c r="G74" s="842">
        <v>0</v>
      </c>
      <c r="H74" s="249">
        <v>24</v>
      </c>
      <c r="I74" s="843">
        <v>24</v>
      </c>
      <c r="J74" s="842">
        <v>0</v>
      </c>
      <c r="K74" s="249">
        <v>28</v>
      </c>
      <c r="L74" s="841">
        <v>25</v>
      </c>
      <c r="M74" s="840">
        <v>48.41</v>
      </c>
    </row>
    <row r="75" spans="1:13" x14ac:dyDescent="0.2">
      <c r="A75" s="844" t="s">
        <v>755</v>
      </c>
      <c r="B75" s="249">
        <v>53</v>
      </c>
      <c r="C75" s="843">
        <v>53</v>
      </c>
      <c r="D75" s="842">
        <v>0</v>
      </c>
      <c r="E75" s="249">
        <v>53</v>
      </c>
      <c r="F75" s="843">
        <v>53</v>
      </c>
      <c r="G75" s="842">
        <v>0</v>
      </c>
      <c r="H75" s="249">
        <v>80</v>
      </c>
      <c r="I75" s="843">
        <v>80</v>
      </c>
      <c r="J75" s="842">
        <v>0</v>
      </c>
      <c r="K75" s="249">
        <v>89</v>
      </c>
      <c r="L75" s="841">
        <v>77.099999999999994</v>
      </c>
      <c r="M75" s="840">
        <v>47.89</v>
      </c>
    </row>
    <row r="76" spans="1:13" x14ac:dyDescent="0.2">
      <c r="A76" s="844" t="s">
        <v>754</v>
      </c>
      <c r="B76" s="249">
        <v>24</v>
      </c>
      <c r="C76" s="843">
        <v>24</v>
      </c>
      <c r="D76" s="842">
        <v>0</v>
      </c>
      <c r="E76" s="249">
        <v>24</v>
      </c>
      <c r="F76" s="843">
        <v>24</v>
      </c>
      <c r="G76" s="842">
        <v>0</v>
      </c>
      <c r="H76" s="249">
        <v>24</v>
      </c>
      <c r="I76" s="843">
        <v>24</v>
      </c>
      <c r="J76" s="842">
        <v>0</v>
      </c>
      <c r="K76" s="249">
        <v>19</v>
      </c>
      <c r="L76" s="841">
        <v>17.63</v>
      </c>
      <c r="M76" s="840">
        <v>50.04</v>
      </c>
    </row>
    <row r="77" spans="1:13" x14ac:dyDescent="0.2">
      <c r="A77" s="844" t="s">
        <v>753</v>
      </c>
      <c r="B77" s="249">
        <v>48</v>
      </c>
      <c r="C77" s="843">
        <v>48</v>
      </c>
      <c r="D77" s="842">
        <v>0</v>
      </c>
      <c r="E77" s="249">
        <v>49</v>
      </c>
      <c r="F77" s="843">
        <v>49</v>
      </c>
      <c r="G77" s="842">
        <v>0</v>
      </c>
      <c r="H77" s="249">
        <v>57</v>
      </c>
      <c r="I77" s="843">
        <v>57</v>
      </c>
      <c r="J77" s="842">
        <v>0</v>
      </c>
      <c r="K77" s="249">
        <v>66</v>
      </c>
      <c r="L77" s="841">
        <v>60.47</v>
      </c>
      <c r="M77" s="840">
        <v>49.43</v>
      </c>
    </row>
    <row r="78" spans="1:13" x14ac:dyDescent="0.2">
      <c r="A78" s="844" t="s">
        <v>752</v>
      </c>
      <c r="B78" s="249">
        <v>29</v>
      </c>
      <c r="C78" s="843">
        <v>29</v>
      </c>
      <c r="D78" s="842">
        <v>0</v>
      </c>
      <c r="E78" s="249">
        <v>30</v>
      </c>
      <c r="F78" s="843">
        <v>30</v>
      </c>
      <c r="G78" s="842">
        <v>0</v>
      </c>
      <c r="H78" s="249">
        <v>33</v>
      </c>
      <c r="I78" s="843">
        <v>33</v>
      </c>
      <c r="J78" s="842">
        <v>0</v>
      </c>
      <c r="K78" s="249">
        <v>40</v>
      </c>
      <c r="L78" s="841">
        <v>25.8</v>
      </c>
      <c r="M78" s="840">
        <v>48.7</v>
      </c>
    </row>
    <row r="79" spans="1:13" x14ac:dyDescent="0.2">
      <c r="A79" s="844" t="s">
        <v>751</v>
      </c>
      <c r="B79" s="249">
        <v>36</v>
      </c>
      <c r="C79" s="843">
        <v>36</v>
      </c>
      <c r="D79" s="842">
        <v>0</v>
      </c>
      <c r="E79" s="249">
        <v>37</v>
      </c>
      <c r="F79" s="843">
        <v>37</v>
      </c>
      <c r="G79" s="842">
        <v>0</v>
      </c>
      <c r="H79" s="249">
        <v>40</v>
      </c>
      <c r="I79" s="843">
        <v>40</v>
      </c>
      <c r="J79" s="842">
        <v>0</v>
      </c>
      <c r="K79" s="249">
        <v>60</v>
      </c>
      <c r="L79" s="841">
        <v>49.2</v>
      </c>
      <c r="M79" s="840">
        <v>47.98</v>
      </c>
    </row>
    <row r="80" spans="1:13" x14ac:dyDescent="0.2">
      <c r="A80" s="844" t="s">
        <v>750</v>
      </c>
      <c r="B80" s="249">
        <v>61</v>
      </c>
      <c r="C80" s="843">
        <v>61</v>
      </c>
      <c r="D80" s="842">
        <v>0</v>
      </c>
      <c r="E80" s="249">
        <v>62</v>
      </c>
      <c r="F80" s="843">
        <v>62</v>
      </c>
      <c r="G80" s="842">
        <v>0</v>
      </c>
      <c r="H80" s="249">
        <v>78</v>
      </c>
      <c r="I80" s="843">
        <v>78</v>
      </c>
      <c r="J80" s="842">
        <v>0</v>
      </c>
      <c r="K80" s="249">
        <v>152</v>
      </c>
      <c r="L80" s="841">
        <v>138.97999999999999</v>
      </c>
      <c r="M80" s="840">
        <v>50.02</v>
      </c>
    </row>
    <row r="81" spans="1:13" x14ac:dyDescent="0.2">
      <c r="A81" s="844" t="s">
        <v>749</v>
      </c>
      <c r="B81" s="249">
        <v>39</v>
      </c>
      <c r="C81" s="843">
        <v>39</v>
      </c>
      <c r="D81" s="842">
        <v>0</v>
      </c>
      <c r="E81" s="249">
        <v>39</v>
      </c>
      <c r="F81" s="843">
        <v>39</v>
      </c>
      <c r="G81" s="842">
        <v>0</v>
      </c>
      <c r="H81" s="249">
        <v>44</v>
      </c>
      <c r="I81" s="843">
        <v>44</v>
      </c>
      <c r="J81" s="842">
        <v>0</v>
      </c>
      <c r="K81" s="249">
        <v>110</v>
      </c>
      <c r="L81" s="841">
        <v>106.23</v>
      </c>
      <c r="M81" s="840">
        <v>49.84</v>
      </c>
    </row>
    <row r="82" spans="1:13" x14ac:dyDescent="0.2">
      <c r="A82" s="844" t="s">
        <v>748</v>
      </c>
      <c r="B82" s="249">
        <v>65</v>
      </c>
      <c r="C82" s="843">
        <v>65</v>
      </c>
      <c r="D82" s="842">
        <v>0</v>
      </c>
      <c r="E82" s="249">
        <v>66</v>
      </c>
      <c r="F82" s="843">
        <v>66</v>
      </c>
      <c r="G82" s="842">
        <v>0</v>
      </c>
      <c r="H82" s="249">
        <v>83</v>
      </c>
      <c r="I82" s="843">
        <v>83</v>
      </c>
      <c r="J82" s="842">
        <v>0</v>
      </c>
      <c r="K82" s="249">
        <v>137</v>
      </c>
      <c r="L82" s="841">
        <v>124.89</v>
      </c>
      <c r="M82" s="840">
        <v>50.82</v>
      </c>
    </row>
    <row r="83" spans="1:13" ht="13.5" thickBot="1" x14ac:dyDescent="0.25">
      <c r="A83" s="839" t="s">
        <v>747</v>
      </c>
      <c r="B83" s="836">
        <v>26</v>
      </c>
      <c r="C83" s="838">
        <v>26</v>
      </c>
      <c r="D83" s="837">
        <v>0</v>
      </c>
      <c r="E83" s="836">
        <v>29</v>
      </c>
      <c r="F83" s="838">
        <v>29</v>
      </c>
      <c r="G83" s="837">
        <v>0</v>
      </c>
      <c r="H83" s="836">
        <v>58</v>
      </c>
      <c r="I83" s="838">
        <v>58</v>
      </c>
      <c r="J83" s="837">
        <v>0</v>
      </c>
      <c r="K83" s="836">
        <v>78</v>
      </c>
      <c r="L83" s="835">
        <v>73.900000000000006</v>
      </c>
      <c r="M83" s="834">
        <v>50.44</v>
      </c>
    </row>
    <row r="84" spans="1:13" ht="13.5" thickBot="1" x14ac:dyDescent="0.25">
      <c r="A84" s="245" t="s">
        <v>746</v>
      </c>
      <c r="B84" s="243">
        <v>585</v>
      </c>
      <c r="C84" s="833">
        <v>585</v>
      </c>
      <c r="D84" s="244">
        <v>0</v>
      </c>
      <c r="E84" s="243">
        <v>615</v>
      </c>
      <c r="F84" s="833">
        <v>615</v>
      </c>
      <c r="G84" s="244">
        <v>0</v>
      </c>
      <c r="H84" s="243">
        <v>749</v>
      </c>
      <c r="I84" s="833">
        <v>749</v>
      </c>
      <c r="J84" s="244">
        <v>0</v>
      </c>
      <c r="K84" s="243">
        <v>1124</v>
      </c>
      <c r="L84" s="832">
        <v>1018.75</v>
      </c>
      <c r="M84" s="242">
        <v>49.02</v>
      </c>
    </row>
    <row r="86" spans="1:13" ht="13.5" thickBot="1" x14ac:dyDescent="0.25">
      <c r="A86" s="261" t="s">
        <v>1276</v>
      </c>
      <c r="B86" s="261"/>
    </row>
    <row r="87" spans="1:13" ht="12.75" customHeight="1" x14ac:dyDescent="0.2">
      <c r="A87" s="1251" t="s">
        <v>764</v>
      </c>
      <c r="B87" s="1245" t="s">
        <v>1188</v>
      </c>
      <c r="C87" s="1246"/>
      <c r="D87" s="1247"/>
      <c r="E87" s="1245" t="s">
        <v>1187</v>
      </c>
      <c r="F87" s="1246"/>
      <c r="G87" s="1247"/>
      <c r="H87" s="1245" t="s">
        <v>1186</v>
      </c>
      <c r="I87" s="1246"/>
      <c r="J87" s="1247"/>
      <c r="K87" s="1245" t="s">
        <v>1255</v>
      </c>
      <c r="L87" s="1246"/>
      <c r="M87" s="1247"/>
    </row>
    <row r="88" spans="1:13" ht="26.25" thickBot="1" x14ac:dyDescent="0.25">
      <c r="A88" s="1252"/>
      <c r="B88" s="260" t="s">
        <v>746</v>
      </c>
      <c r="C88" s="813" t="s">
        <v>1853</v>
      </c>
      <c r="D88" s="259" t="s">
        <v>1081</v>
      </c>
      <c r="E88" s="260" t="s">
        <v>746</v>
      </c>
      <c r="F88" s="813" t="s">
        <v>1853</v>
      </c>
      <c r="G88" s="259" t="s">
        <v>1081</v>
      </c>
      <c r="H88" s="260" t="s">
        <v>746</v>
      </c>
      <c r="I88" s="813" t="s">
        <v>1853</v>
      </c>
      <c r="J88" s="259" t="s">
        <v>1081</v>
      </c>
      <c r="K88" s="850" t="s">
        <v>687</v>
      </c>
      <c r="L88" s="849" t="s">
        <v>1192</v>
      </c>
      <c r="M88" s="848" t="s">
        <v>1191</v>
      </c>
    </row>
    <row r="89" spans="1:13" x14ac:dyDescent="0.2">
      <c r="A89" s="258" t="s">
        <v>760</v>
      </c>
      <c r="B89" s="257">
        <v>3</v>
      </c>
      <c r="C89" s="256">
        <v>3</v>
      </c>
      <c r="D89" s="255">
        <v>0</v>
      </c>
      <c r="E89" s="257">
        <v>3</v>
      </c>
      <c r="F89" s="256">
        <v>3</v>
      </c>
      <c r="G89" s="255">
        <v>0</v>
      </c>
      <c r="H89" s="257">
        <v>3</v>
      </c>
      <c r="I89" s="256">
        <v>3</v>
      </c>
      <c r="J89" s="255">
        <v>0</v>
      </c>
      <c r="K89" s="847">
        <v>12</v>
      </c>
      <c r="L89" s="846">
        <v>8.74</v>
      </c>
      <c r="M89" s="845">
        <v>43.4</v>
      </c>
    </row>
    <row r="90" spans="1:13" x14ac:dyDescent="0.2">
      <c r="A90" s="844" t="s">
        <v>759</v>
      </c>
      <c r="B90" s="249">
        <v>0</v>
      </c>
      <c r="C90" s="843">
        <v>0</v>
      </c>
      <c r="D90" s="842">
        <v>0</v>
      </c>
      <c r="E90" s="249">
        <v>0</v>
      </c>
      <c r="F90" s="843">
        <v>0</v>
      </c>
      <c r="G90" s="842">
        <v>0</v>
      </c>
      <c r="H90" s="249">
        <v>0</v>
      </c>
      <c r="I90" s="843">
        <v>0</v>
      </c>
      <c r="J90" s="842">
        <v>0</v>
      </c>
      <c r="K90" s="249">
        <v>0</v>
      </c>
      <c r="L90" s="841">
        <v>0</v>
      </c>
      <c r="M90" s="840">
        <v>0</v>
      </c>
    </row>
    <row r="91" spans="1:13" x14ac:dyDescent="0.2">
      <c r="A91" s="844" t="s">
        <v>758</v>
      </c>
      <c r="B91" s="249">
        <v>0</v>
      </c>
      <c r="C91" s="843">
        <v>0</v>
      </c>
      <c r="D91" s="842">
        <v>0</v>
      </c>
      <c r="E91" s="249">
        <v>0</v>
      </c>
      <c r="F91" s="843">
        <v>0</v>
      </c>
      <c r="G91" s="842">
        <v>0</v>
      </c>
      <c r="H91" s="249">
        <v>0</v>
      </c>
      <c r="I91" s="843">
        <v>0</v>
      </c>
      <c r="J91" s="842">
        <v>0</v>
      </c>
      <c r="K91" s="249">
        <v>0</v>
      </c>
      <c r="L91" s="841">
        <v>0</v>
      </c>
      <c r="M91" s="840">
        <v>0</v>
      </c>
    </row>
    <row r="92" spans="1:13" x14ac:dyDescent="0.2">
      <c r="A92" s="844" t="s">
        <v>757</v>
      </c>
      <c r="B92" s="249">
        <v>0</v>
      </c>
      <c r="C92" s="843">
        <v>0</v>
      </c>
      <c r="D92" s="842">
        <v>0</v>
      </c>
      <c r="E92" s="249">
        <v>0</v>
      </c>
      <c r="F92" s="843">
        <v>0</v>
      </c>
      <c r="G92" s="842">
        <v>0</v>
      </c>
      <c r="H92" s="249">
        <v>0</v>
      </c>
      <c r="I92" s="843">
        <v>0</v>
      </c>
      <c r="J92" s="842">
        <v>0</v>
      </c>
      <c r="K92" s="249">
        <v>0</v>
      </c>
      <c r="L92" s="841">
        <v>0</v>
      </c>
      <c r="M92" s="840">
        <v>0</v>
      </c>
    </row>
    <row r="93" spans="1:13" x14ac:dyDescent="0.2">
      <c r="A93" s="844" t="s">
        <v>756</v>
      </c>
      <c r="B93" s="249">
        <v>0</v>
      </c>
      <c r="C93" s="843">
        <v>0</v>
      </c>
      <c r="D93" s="842">
        <v>0</v>
      </c>
      <c r="E93" s="249">
        <v>0</v>
      </c>
      <c r="F93" s="843">
        <v>0</v>
      </c>
      <c r="G93" s="842">
        <v>0</v>
      </c>
      <c r="H93" s="249">
        <v>0</v>
      </c>
      <c r="I93" s="843">
        <v>0</v>
      </c>
      <c r="J93" s="842">
        <v>0</v>
      </c>
      <c r="K93" s="249">
        <v>0</v>
      </c>
      <c r="L93" s="841">
        <v>0</v>
      </c>
      <c r="M93" s="840">
        <v>0</v>
      </c>
    </row>
    <row r="94" spans="1:13" x14ac:dyDescent="0.2">
      <c r="A94" s="844" t="s">
        <v>755</v>
      </c>
      <c r="B94" s="249">
        <v>0</v>
      </c>
      <c r="C94" s="843">
        <v>0</v>
      </c>
      <c r="D94" s="842">
        <v>0</v>
      </c>
      <c r="E94" s="249">
        <v>0</v>
      </c>
      <c r="F94" s="843">
        <v>0</v>
      </c>
      <c r="G94" s="842">
        <v>0</v>
      </c>
      <c r="H94" s="249">
        <v>0</v>
      </c>
      <c r="I94" s="843">
        <v>0</v>
      </c>
      <c r="J94" s="842">
        <v>0</v>
      </c>
      <c r="K94" s="249">
        <v>0</v>
      </c>
      <c r="L94" s="841">
        <v>0</v>
      </c>
      <c r="M94" s="840">
        <v>0</v>
      </c>
    </row>
    <row r="95" spans="1:13" x14ac:dyDescent="0.2">
      <c r="A95" s="844" t="s">
        <v>754</v>
      </c>
      <c r="B95" s="249">
        <v>0</v>
      </c>
      <c r="C95" s="843">
        <v>0</v>
      </c>
      <c r="D95" s="842">
        <v>0</v>
      </c>
      <c r="E95" s="249">
        <v>0</v>
      </c>
      <c r="F95" s="843">
        <v>0</v>
      </c>
      <c r="G95" s="842">
        <v>0</v>
      </c>
      <c r="H95" s="249">
        <v>0</v>
      </c>
      <c r="I95" s="843">
        <v>0</v>
      </c>
      <c r="J95" s="842">
        <v>0</v>
      </c>
      <c r="K95" s="249">
        <v>0</v>
      </c>
      <c r="L95" s="841">
        <v>0</v>
      </c>
      <c r="M95" s="840">
        <v>0</v>
      </c>
    </row>
    <row r="96" spans="1:13" x14ac:dyDescent="0.2">
      <c r="A96" s="844" t="s">
        <v>753</v>
      </c>
      <c r="B96" s="249">
        <v>0</v>
      </c>
      <c r="C96" s="843">
        <v>0</v>
      </c>
      <c r="D96" s="842">
        <v>0</v>
      </c>
      <c r="E96" s="249">
        <v>0</v>
      </c>
      <c r="F96" s="843">
        <v>0</v>
      </c>
      <c r="G96" s="842">
        <v>0</v>
      </c>
      <c r="H96" s="249">
        <v>0</v>
      </c>
      <c r="I96" s="843">
        <v>0</v>
      </c>
      <c r="J96" s="842">
        <v>0</v>
      </c>
      <c r="K96" s="249">
        <v>0</v>
      </c>
      <c r="L96" s="841">
        <v>0</v>
      </c>
      <c r="M96" s="840">
        <v>0</v>
      </c>
    </row>
    <row r="97" spans="1:13" x14ac:dyDescent="0.2">
      <c r="A97" s="844" t="s">
        <v>752</v>
      </c>
      <c r="B97" s="249">
        <v>0</v>
      </c>
      <c r="C97" s="843">
        <v>0</v>
      </c>
      <c r="D97" s="842">
        <v>0</v>
      </c>
      <c r="E97" s="249">
        <v>0</v>
      </c>
      <c r="F97" s="843">
        <v>0</v>
      </c>
      <c r="G97" s="842">
        <v>0</v>
      </c>
      <c r="H97" s="249">
        <v>0</v>
      </c>
      <c r="I97" s="843">
        <v>0</v>
      </c>
      <c r="J97" s="842">
        <v>0</v>
      </c>
      <c r="K97" s="249">
        <v>0</v>
      </c>
      <c r="L97" s="841">
        <v>0</v>
      </c>
      <c r="M97" s="840">
        <v>0</v>
      </c>
    </row>
    <row r="98" spans="1:13" x14ac:dyDescent="0.2">
      <c r="A98" s="844" t="s">
        <v>751</v>
      </c>
      <c r="B98" s="249">
        <v>0</v>
      </c>
      <c r="C98" s="843">
        <v>0</v>
      </c>
      <c r="D98" s="842">
        <v>0</v>
      </c>
      <c r="E98" s="249">
        <v>0</v>
      </c>
      <c r="F98" s="843">
        <v>0</v>
      </c>
      <c r="G98" s="842">
        <v>0</v>
      </c>
      <c r="H98" s="249">
        <v>0</v>
      </c>
      <c r="I98" s="843">
        <v>0</v>
      </c>
      <c r="J98" s="842">
        <v>0</v>
      </c>
      <c r="K98" s="249">
        <v>0</v>
      </c>
      <c r="L98" s="841">
        <v>0</v>
      </c>
      <c r="M98" s="840">
        <v>0</v>
      </c>
    </row>
    <row r="99" spans="1:13" x14ac:dyDescent="0.2">
      <c r="A99" s="844" t="s">
        <v>750</v>
      </c>
      <c r="B99" s="249">
        <v>0</v>
      </c>
      <c r="C99" s="843">
        <v>0</v>
      </c>
      <c r="D99" s="842">
        <v>0</v>
      </c>
      <c r="E99" s="249">
        <v>0</v>
      </c>
      <c r="F99" s="843">
        <v>0</v>
      </c>
      <c r="G99" s="842">
        <v>0</v>
      </c>
      <c r="H99" s="249">
        <v>0</v>
      </c>
      <c r="I99" s="843">
        <v>0</v>
      </c>
      <c r="J99" s="842">
        <v>0</v>
      </c>
      <c r="K99" s="249">
        <v>0</v>
      </c>
      <c r="L99" s="841">
        <v>0</v>
      </c>
      <c r="M99" s="840">
        <v>0</v>
      </c>
    </row>
    <row r="100" spans="1:13" x14ac:dyDescent="0.2">
      <c r="A100" s="844" t="s">
        <v>749</v>
      </c>
      <c r="B100" s="249">
        <v>0</v>
      </c>
      <c r="C100" s="843">
        <v>0</v>
      </c>
      <c r="D100" s="842">
        <v>0</v>
      </c>
      <c r="E100" s="249">
        <v>0</v>
      </c>
      <c r="F100" s="843">
        <v>0</v>
      </c>
      <c r="G100" s="842">
        <v>0</v>
      </c>
      <c r="H100" s="249">
        <v>0</v>
      </c>
      <c r="I100" s="843">
        <v>0</v>
      </c>
      <c r="J100" s="842">
        <v>0</v>
      </c>
      <c r="K100" s="249">
        <v>0</v>
      </c>
      <c r="L100" s="841">
        <v>0</v>
      </c>
      <c r="M100" s="840">
        <v>0</v>
      </c>
    </row>
    <row r="101" spans="1:13" x14ac:dyDescent="0.2">
      <c r="A101" s="844" t="s">
        <v>748</v>
      </c>
      <c r="B101" s="249">
        <v>0</v>
      </c>
      <c r="C101" s="843">
        <v>0</v>
      </c>
      <c r="D101" s="842">
        <v>0</v>
      </c>
      <c r="E101" s="249">
        <v>0</v>
      </c>
      <c r="F101" s="843">
        <v>0</v>
      </c>
      <c r="G101" s="842">
        <v>0</v>
      </c>
      <c r="H101" s="249">
        <v>0</v>
      </c>
      <c r="I101" s="843">
        <v>0</v>
      </c>
      <c r="J101" s="842">
        <v>0</v>
      </c>
      <c r="K101" s="249">
        <v>0</v>
      </c>
      <c r="L101" s="841">
        <v>0</v>
      </c>
      <c r="M101" s="840">
        <v>0</v>
      </c>
    </row>
    <row r="102" spans="1:13" ht="13.5" thickBot="1" x14ac:dyDescent="0.25">
      <c r="A102" s="839" t="s">
        <v>747</v>
      </c>
      <c r="B102" s="836">
        <v>0</v>
      </c>
      <c r="C102" s="838">
        <v>0</v>
      </c>
      <c r="D102" s="837">
        <v>0</v>
      </c>
      <c r="E102" s="836">
        <v>0</v>
      </c>
      <c r="F102" s="838">
        <v>0</v>
      </c>
      <c r="G102" s="837">
        <v>0</v>
      </c>
      <c r="H102" s="836">
        <v>0</v>
      </c>
      <c r="I102" s="838">
        <v>0</v>
      </c>
      <c r="J102" s="837">
        <v>0</v>
      </c>
      <c r="K102" s="836">
        <v>0</v>
      </c>
      <c r="L102" s="835">
        <v>0</v>
      </c>
      <c r="M102" s="834">
        <v>0</v>
      </c>
    </row>
    <row r="103" spans="1:13" ht="13.5" thickBot="1" x14ac:dyDescent="0.25">
      <c r="A103" s="245" t="s">
        <v>746</v>
      </c>
      <c r="B103" s="243">
        <v>3</v>
      </c>
      <c r="C103" s="833">
        <v>3</v>
      </c>
      <c r="D103" s="244">
        <v>0</v>
      </c>
      <c r="E103" s="243">
        <v>3</v>
      </c>
      <c r="F103" s="833">
        <v>3</v>
      </c>
      <c r="G103" s="244">
        <v>0</v>
      </c>
      <c r="H103" s="243">
        <v>3</v>
      </c>
      <c r="I103" s="833">
        <v>3</v>
      </c>
      <c r="J103" s="244">
        <v>0</v>
      </c>
      <c r="K103" s="243">
        <v>12</v>
      </c>
      <c r="L103" s="832">
        <v>8.74</v>
      </c>
      <c r="M103" s="242">
        <v>43.4</v>
      </c>
    </row>
    <row r="105" spans="1:13" ht="13.5" thickBot="1" x14ac:dyDescent="0.25">
      <c r="A105" s="261" t="s">
        <v>1275</v>
      </c>
      <c r="B105" s="261"/>
    </row>
    <row r="106" spans="1:13" ht="12.75" customHeight="1" x14ac:dyDescent="0.2">
      <c r="A106" s="1251" t="s">
        <v>764</v>
      </c>
      <c r="B106" s="1245" t="s">
        <v>1188</v>
      </c>
      <c r="C106" s="1246"/>
      <c r="D106" s="1247"/>
      <c r="E106" s="1245" t="s">
        <v>1187</v>
      </c>
      <c r="F106" s="1246"/>
      <c r="G106" s="1247"/>
      <c r="H106" s="1245" t="s">
        <v>1186</v>
      </c>
      <c r="I106" s="1246"/>
      <c r="J106" s="1247"/>
      <c r="K106" s="1245" t="s">
        <v>1255</v>
      </c>
      <c r="L106" s="1246"/>
      <c r="M106" s="1247"/>
    </row>
    <row r="107" spans="1:13" ht="26.25" thickBot="1" x14ac:dyDescent="0.25">
      <c r="A107" s="1252"/>
      <c r="B107" s="260" t="s">
        <v>746</v>
      </c>
      <c r="C107" s="813" t="s">
        <v>1853</v>
      </c>
      <c r="D107" s="259" t="s">
        <v>1081</v>
      </c>
      <c r="E107" s="260" t="s">
        <v>746</v>
      </c>
      <c r="F107" s="813" t="s">
        <v>1853</v>
      </c>
      <c r="G107" s="259" t="s">
        <v>1081</v>
      </c>
      <c r="H107" s="260" t="s">
        <v>746</v>
      </c>
      <c r="I107" s="813" t="s">
        <v>1853</v>
      </c>
      <c r="J107" s="259" t="s">
        <v>1081</v>
      </c>
      <c r="K107" s="850" t="s">
        <v>687</v>
      </c>
      <c r="L107" s="849" t="s">
        <v>1192</v>
      </c>
      <c r="M107" s="848" t="s">
        <v>1191</v>
      </c>
    </row>
    <row r="108" spans="1:13" x14ac:dyDescent="0.2">
      <c r="A108" s="258" t="s">
        <v>760</v>
      </c>
      <c r="B108" s="257">
        <v>6</v>
      </c>
      <c r="C108" s="256">
        <v>0</v>
      </c>
      <c r="D108" s="255">
        <v>6</v>
      </c>
      <c r="E108" s="257">
        <v>6</v>
      </c>
      <c r="F108" s="256">
        <v>0</v>
      </c>
      <c r="G108" s="255">
        <v>6</v>
      </c>
      <c r="H108" s="257">
        <v>6</v>
      </c>
      <c r="I108" s="256">
        <v>0</v>
      </c>
      <c r="J108" s="255">
        <v>6</v>
      </c>
      <c r="K108" s="847">
        <v>43</v>
      </c>
      <c r="L108" s="846">
        <v>34.909999999999997</v>
      </c>
      <c r="M108" s="845">
        <v>40.26</v>
      </c>
    </row>
    <row r="109" spans="1:13" x14ac:dyDescent="0.2">
      <c r="A109" s="844" t="s">
        <v>759</v>
      </c>
      <c r="B109" s="249">
        <v>0</v>
      </c>
      <c r="C109" s="843">
        <v>0</v>
      </c>
      <c r="D109" s="842">
        <v>0</v>
      </c>
      <c r="E109" s="249">
        <v>0</v>
      </c>
      <c r="F109" s="843">
        <v>0</v>
      </c>
      <c r="G109" s="842">
        <v>0</v>
      </c>
      <c r="H109" s="249">
        <v>0</v>
      </c>
      <c r="I109" s="843">
        <v>0</v>
      </c>
      <c r="J109" s="842">
        <v>0</v>
      </c>
      <c r="K109" s="249">
        <v>0</v>
      </c>
      <c r="L109" s="841">
        <v>0</v>
      </c>
      <c r="M109" s="840">
        <v>0</v>
      </c>
    </row>
    <row r="110" spans="1:13" x14ac:dyDescent="0.2">
      <c r="A110" s="844" t="s">
        <v>758</v>
      </c>
      <c r="B110" s="249">
        <v>0</v>
      </c>
      <c r="C110" s="843">
        <v>0</v>
      </c>
      <c r="D110" s="842">
        <v>0</v>
      </c>
      <c r="E110" s="249">
        <v>0</v>
      </c>
      <c r="F110" s="843">
        <v>0</v>
      </c>
      <c r="G110" s="842">
        <v>0</v>
      </c>
      <c r="H110" s="249">
        <v>0</v>
      </c>
      <c r="I110" s="843">
        <v>0</v>
      </c>
      <c r="J110" s="842">
        <v>0</v>
      </c>
      <c r="K110" s="249">
        <v>0</v>
      </c>
      <c r="L110" s="841">
        <v>0</v>
      </c>
      <c r="M110" s="840">
        <v>0</v>
      </c>
    </row>
    <row r="111" spans="1:13" x14ac:dyDescent="0.2">
      <c r="A111" s="844" t="s">
        <v>757</v>
      </c>
      <c r="B111" s="249">
        <v>0</v>
      </c>
      <c r="C111" s="843">
        <v>0</v>
      </c>
      <c r="D111" s="842">
        <v>0</v>
      </c>
      <c r="E111" s="249">
        <v>0</v>
      </c>
      <c r="F111" s="843">
        <v>0</v>
      </c>
      <c r="G111" s="842">
        <v>0</v>
      </c>
      <c r="H111" s="249">
        <v>0</v>
      </c>
      <c r="I111" s="843">
        <v>0</v>
      </c>
      <c r="J111" s="842">
        <v>0</v>
      </c>
      <c r="K111" s="249">
        <v>0</v>
      </c>
      <c r="L111" s="841">
        <v>0</v>
      </c>
      <c r="M111" s="840">
        <v>0</v>
      </c>
    </row>
    <row r="112" spans="1:13" x14ac:dyDescent="0.2">
      <c r="A112" s="844" t="s">
        <v>756</v>
      </c>
      <c r="B112" s="249">
        <v>0</v>
      </c>
      <c r="C112" s="843">
        <v>0</v>
      </c>
      <c r="D112" s="842">
        <v>0</v>
      </c>
      <c r="E112" s="249">
        <v>0</v>
      </c>
      <c r="F112" s="843">
        <v>0</v>
      </c>
      <c r="G112" s="842">
        <v>0</v>
      </c>
      <c r="H112" s="249">
        <v>0</v>
      </c>
      <c r="I112" s="843">
        <v>0</v>
      </c>
      <c r="J112" s="842">
        <v>0</v>
      </c>
      <c r="K112" s="249">
        <v>0</v>
      </c>
      <c r="L112" s="841">
        <v>0</v>
      </c>
      <c r="M112" s="840">
        <v>0</v>
      </c>
    </row>
    <row r="113" spans="1:13" x14ac:dyDescent="0.2">
      <c r="A113" s="844" t="s">
        <v>755</v>
      </c>
      <c r="B113" s="249">
        <v>0</v>
      </c>
      <c r="C113" s="843">
        <v>0</v>
      </c>
      <c r="D113" s="842">
        <v>0</v>
      </c>
      <c r="E113" s="249">
        <v>0</v>
      </c>
      <c r="F113" s="843">
        <v>0</v>
      </c>
      <c r="G113" s="842">
        <v>0</v>
      </c>
      <c r="H113" s="249">
        <v>0</v>
      </c>
      <c r="I113" s="843">
        <v>0</v>
      </c>
      <c r="J113" s="842">
        <v>0</v>
      </c>
      <c r="K113" s="249">
        <v>0</v>
      </c>
      <c r="L113" s="841">
        <v>0</v>
      </c>
      <c r="M113" s="840">
        <v>0</v>
      </c>
    </row>
    <row r="114" spans="1:13" x14ac:dyDescent="0.2">
      <c r="A114" s="844" t="s">
        <v>754</v>
      </c>
      <c r="B114" s="249">
        <v>0</v>
      </c>
      <c r="C114" s="843">
        <v>0</v>
      </c>
      <c r="D114" s="842">
        <v>0</v>
      </c>
      <c r="E114" s="249">
        <v>0</v>
      </c>
      <c r="F114" s="843">
        <v>0</v>
      </c>
      <c r="G114" s="842">
        <v>0</v>
      </c>
      <c r="H114" s="249">
        <v>0</v>
      </c>
      <c r="I114" s="843">
        <v>0</v>
      </c>
      <c r="J114" s="842">
        <v>0</v>
      </c>
      <c r="K114" s="249">
        <v>0</v>
      </c>
      <c r="L114" s="841">
        <v>0</v>
      </c>
      <c r="M114" s="840">
        <v>0</v>
      </c>
    </row>
    <row r="115" spans="1:13" x14ac:dyDescent="0.2">
      <c r="A115" s="844" t="s">
        <v>753</v>
      </c>
      <c r="B115" s="249">
        <v>1</v>
      </c>
      <c r="C115" s="843">
        <v>0</v>
      </c>
      <c r="D115" s="842">
        <v>1</v>
      </c>
      <c r="E115" s="249">
        <v>1</v>
      </c>
      <c r="F115" s="843">
        <v>0</v>
      </c>
      <c r="G115" s="842">
        <v>1</v>
      </c>
      <c r="H115" s="249">
        <v>1</v>
      </c>
      <c r="I115" s="843">
        <v>0</v>
      </c>
      <c r="J115" s="842">
        <v>1</v>
      </c>
      <c r="K115" s="249">
        <v>11</v>
      </c>
      <c r="L115" s="841">
        <v>10</v>
      </c>
      <c r="M115" s="840">
        <v>41.99</v>
      </c>
    </row>
    <row r="116" spans="1:13" x14ac:dyDescent="0.2">
      <c r="A116" s="844" t="s">
        <v>752</v>
      </c>
      <c r="B116" s="249">
        <v>1</v>
      </c>
      <c r="C116" s="843">
        <v>0</v>
      </c>
      <c r="D116" s="842">
        <v>1</v>
      </c>
      <c r="E116" s="249">
        <v>1</v>
      </c>
      <c r="F116" s="843">
        <v>0</v>
      </c>
      <c r="G116" s="842">
        <v>1</v>
      </c>
      <c r="H116" s="249">
        <v>1</v>
      </c>
      <c r="I116" s="843">
        <v>0</v>
      </c>
      <c r="J116" s="842">
        <v>1</v>
      </c>
      <c r="K116" s="249">
        <v>3</v>
      </c>
      <c r="L116" s="841">
        <v>3</v>
      </c>
      <c r="M116" s="840">
        <v>44.5</v>
      </c>
    </row>
    <row r="117" spans="1:13" x14ac:dyDescent="0.2">
      <c r="A117" s="844" t="s">
        <v>751</v>
      </c>
      <c r="B117" s="249">
        <v>0</v>
      </c>
      <c r="C117" s="843">
        <v>0</v>
      </c>
      <c r="D117" s="842">
        <v>0</v>
      </c>
      <c r="E117" s="249">
        <v>0</v>
      </c>
      <c r="F117" s="843">
        <v>0</v>
      </c>
      <c r="G117" s="842">
        <v>0</v>
      </c>
      <c r="H117" s="249">
        <v>0</v>
      </c>
      <c r="I117" s="843">
        <v>0</v>
      </c>
      <c r="J117" s="842">
        <v>0</v>
      </c>
      <c r="K117" s="249">
        <v>0</v>
      </c>
      <c r="L117" s="841">
        <v>0</v>
      </c>
      <c r="M117" s="840">
        <v>0</v>
      </c>
    </row>
    <row r="118" spans="1:13" x14ac:dyDescent="0.2">
      <c r="A118" s="844" t="s">
        <v>750</v>
      </c>
      <c r="B118" s="249">
        <v>1</v>
      </c>
      <c r="C118" s="843">
        <v>0</v>
      </c>
      <c r="D118" s="842">
        <v>1</v>
      </c>
      <c r="E118" s="249">
        <v>1</v>
      </c>
      <c r="F118" s="843">
        <v>0</v>
      </c>
      <c r="G118" s="842">
        <v>1</v>
      </c>
      <c r="H118" s="249">
        <v>1</v>
      </c>
      <c r="I118" s="843">
        <v>0</v>
      </c>
      <c r="J118" s="842">
        <v>1</v>
      </c>
      <c r="K118" s="249">
        <v>5</v>
      </c>
      <c r="L118" s="841">
        <v>0.25</v>
      </c>
      <c r="M118" s="840">
        <v>40.9</v>
      </c>
    </row>
    <row r="119" spans="1:13" x14ac:dyDescent="0.2">
      <c r="A119" s="844" t="s">
        <v>749</v>
      </c>
      <c r="B119" s="249">
        <v>1</v>
      </c>
      <c r="C119" s="843">
        <v>0</v>
      </c>
      <c r="D119" s="842">
        <v>1</v>
      </c>
      <c r="E119" s="249">
        <v>1</v>
      </c>
      <c r="F119" s="843">
        <v>0</v>
      </c>
      <c r="G119" s="842">
        <v>1</v>
      </c>
      <c r="H119" s="249">
        <v>1</v>
      </c>
      <c r="I119" s="843">
        <v>0</v>
      </c>
      <c r="J119" s="842">
        <v>1</v>
      </c>
      <c r="K119" s="249">
        <v>1</v>
      </c>
      <c r="L119" s="841">
        <v>0.05</v>
      </c>
      <c r="M119" s="840">
        <v>47.5</v>
      </c>
    </row>
    <row r="120" spans="1:13" x14ac:dyDescent="0.2">
      <c r="A120" s="844" t="s">
        <v>748</v>
      </c>
      <c r="B120" s="249">
        <v>1</v>
      </c>
      <c r="C120" s="843">
        <v>0</v>
      </c>
      <c r="D120" s="842">
        <v>1</v>
      </c>
      <c r="E120" s="249">
        <v>1</v>
      </c>
      <c r="F120" s="843">
        <v>0</v>
      </c>
      <c r="G120" s="842">
        <v>1</v>
      </c>
      <c r="H120" s="249">
        <v>1</v>
      </c>
      <c r="I120" s="843">
        <v>0</v>
      </c>
      <c r="J120" s="842">
        <v>1</v>
      </c>
      <c r="K120" s="249">
        <v>2</v>
      </c>
      <c r="L120" s="841">
        <v>0.15</v>
      </c>
      <c r="M120" s="840">
        <v>32.5</v>
      </c>
    </row>
    <row r="121" spans="1:13" ht="13.5" thickBot="1" x14ac:dyDescent="0.25">
      <c r="A121" s="839" t="s">
        <v>747</v>
      </c>
      <c r="B121" s="836">
        <v>1</v>
      </c>
      <c r="C121" s="838">
        <v>0</v>
      </c>
      <c r="D121" s="837">
        <v>1</v>
      </c>
      <c r="E121" s="836">
        <v>1</v>
      </c>
      <c r="F121" s="838">
        <v>0</v>
      </c>
      <c r="G121" s="837">
        <v>1</v>
      </c>
      <c r="H121" s="836">
        <v>1</v>
      </c>
      <c r="I121" s="838">
        <v>0</v>
      </c>
      <c r="J121" s="837">
        <v>1</v>
      </c>
      <c r="K121" s="836">
        <v>6</v>
      </c>
      <c r="L121" s="835">
        <v>6</v>
      </c>
      <c r="M121" s="834">
        <v>33.5</v>
      </c>
    </row>
    <row r="122" spans="1:13" ht="13.5" thickBot="1" x14ac:dyDescent="0.25">
      <c r="A122" s="245" t="s">
        <v>746</v>
      </c>
      <c r="B122" s="243">
        <v>12</v>
      </c>
      <c r="C122" s="833">
        <v>0</v>
      </c>
      <c r="D122" s="244">
        <v>12</v>
      </c>
      <c r="E122" s="243">
        <v>12</v>
      </c>
      <c r="F122" s="833">
        <v>0</v>
      </c>
      <c r="G122" s="244">
        <v>12</v>
      </c>
      <c r="H122" s="243">
        <v>12</v>
      </c>
      <c r="I122" s="833">
        <v>0</v>
      </c>
      <c r="J122" s="244">
        <v>12</v>
      </c>
      <c r="K122" s="243">
        <v>71</v>
      </c>
      <c r="L122" s="832">
        <v>54.36</v>
      </c>
      <c r="M122" s="242">
        <v>40.06</v>
      </c>
    </row>
    <row r="124" spans="1:13" ht="13.5" thickBot="1" x14ac:dyDescent="0.25">
      <c r="A124" s="261" t="s">
        <v>1274</v>
      </c>
      <c r="B124" s="261"/>
    </row>
    <row r="125" spans="1:13" ht="12.75" customHeight="1" x14ac:dyDescent="0.2">
      <c r="A125" s="1251" t="s">
        <v>764</v>
      </c>
      <c r="B125" s="1245" t="s">
        <v>1188</v>
      </c>
      <c r="C125" s="1246"/>
      <c r="D125" s="1247"/>
      <c r="E125" s="1245" t="s">
        <v>1187</v>
      </c>
      <c r="F125" s="1246"/>
      <c r="G125" s="1247"/>
      <c r="H125" s="1245" t="s">
        <v>1186</v>
      </c>
      <c r="I125" s="1246"/>
      <c r="J125" s="1247"/>
      <c r="K125" s="1245" t="s">
        <v>1255</v>
      </c>
      <c r="L125" s="1246"/>
      <c r="M125" s="1247"/>
    </row>
    <row r="126" spans="1:13" ht="26.25" thickBot="1" x14ac:dyDescent="0.25">
      <c r="A126" s="1252"/>
      <c r="B126" s="260" t="s">
        <v>746</v>
      </c>
      <c r="C126" s="813" t="s">
        <v>1853</v>
      </c>
      <c r="D126" s="259" t="s">
        <v>1081</v>
      </c>
      <c r="E126" s="260" t="s">
        <v>746</v>
      </c>
      <c r="F126" s="813" t="s">
        <v>1853</v>
      </c>
      <c r="G126" s="259" t="s">
        <v>1081</v>
      </c>
      <c r="H126" s="260" t="s">
        <v>746</v>
      </c>
      <c r="I126" s="813" t="s">
        <v>1853</v>
      </c>
      <c r="J126" s="259" t="s">
        <v>1081</v>
      </c>
      <c r="K126" s="850" t="s">
        <v>687</v>
      </c>
      <c r="L126" s="849" t="s">
        <v>1192</v>
      </c>
      <c r="M126" s="848" t="s">
        <v>1191</v>
      </c>
    </row>
    <row r="127" spans="1:13" x14ac:dyDescent="0.2">
      <c r="A127" s="258" t="s">
        <v>760</v>
      </c>
      <c r="B127" s="257">
        <v>5</v>
      </c>
      <c r="C127" s="256">
        <v>3</v>
      </c>
      <c r="D127" s="255">
        <v>2</v>
      </c>
      <c r="E127" s="257">
        <v>5</v>
      </c>
      <c r="F127" s="256">
        <v>3</v>
      </c>
      <c r="G127" s="255">
        <v>2</v>
      </c>
      <c r="H127" s="257">
        <v>5</v>
      </c>
      <c r="I127" s="256">
        <v>3</v>
      </c>
      <c r="J127" s="255">
        <v>2</v>
      </c>
      <c r="K127" s="847">
        <v>15</v>
      </c>
      <c r="L127" s="846">
        <v>9</v>
      </c>
      <c r="M127" s="845">
        <v>29.75</v>
      </c>
    </row>
    <row r="128" spans="1:13" x14ac:dyDescent="0.2">
      <c r="A128" s="844" t="s">
        <v>759</v>
      </c>
      <c r="B128" s="249">
        <v>0</v>
      </c>
      <c r="C128" s="843">
        <v>0</v>
      </c>
      <c r="D128" s="842">
        <v>0</v>
      </c>
      <c r="E128" s="249">
        <v>0</v>
      </c>
      <c r="F128" s="843">
        <v>0</v>
      </c>
      <c r="G128" s="842">
        <v>0</v>
      </c>
      <c r="H128" s="249">
        <v>0</v>
      </c>
      <c r="I128" s="843">
        <v>0</v>
      </c>
      <c r="J128" s="842">
        <v>0</v>
      </c>
      <c r="K128" s="249">
        <v>0</v>
      </c>
      <c r="L128" s="841">
        <v>0</v>
      </c>
      <c r="M128" s="840">
        <v>0</v>
      </c>
    </row>
    <row r="129" spans="1:13" x14ac:dyDescent="0.2">
      <c r="A129" s="844" t="s">
        <v>758</v>
      </c>
      <c r="B129" s="249">
        <v>1</v>
      </c>
      <c r="C129" s="843">
        <v>0</v>
      </c>
      <c r="D129" s="842">
        <v>1</v>
      </c>
      <c r="E129" s="249">
        <v>1</v>
      </c>
      <c r="F129" s="843">
        <v>0</v>
      </c>
      <c r="G129" s="842">
        <v>1</v>
      </c>
      <c r="H129" s="249">
        <v>1</v>
      </c>
      <c r="I129" s="843">
        <v>0</v>
      </c>
      <c r="J129" s="842">
        <v>1</v>
      </c>
      <c r="K129" s="249">
        <v>2</v>
      </c>
      <c r="L129" s="841">
        <v>2</v>
      </c>
      <c r="M129" s="840">
        <v>37</v>
      </c>
    </row>
    <row r="130" spans="1:13" x14ac:dyDescent="0.2">
      <c r="A130" s="844" t="s">
        <v>757</v>
      </c>
      <c r="B130" s="249">
        <v>0</v>
      </c>
      <c r="C130" s="843">
        <v>0</v>
      </c>
      <c r="D130" s="842">
        <v>0</v>
      </c>
      <c r="E130" s="249">
        <v>0</v>
      </c>
      <c r="F130" s="843">
        <v>0</v>
      </c>
      <c r="G130" s="842">
        <v>0</v>
      </c>
      <c r="H130" s="249">
        <v>0</v>
      </c>
      <c r="I130" s="843">
        <v>0</v>
      </c>
      <c r="J130" s="842">
        <v>0</v>
      </c>
      <c r="K130" s="249">
        <v>0</v>
      </c>
      <c r="L130" s="841">
        <v>0</v>
      </c>
      <c r="M130" s="840">
        <v>0</v>
      </c>
    </row>
    <row r="131" spans="1:13" x14ac:dyDescent="0.2">
      <c r="A131" s="844" t="s">
        <v>756</v>
      </c>
      <c r="B131" s="249">
        <v>0</v>
      </c>
      <c r="C131" s="843">
        <v>0</v>
      </c>
      <c r="D131" s="842">
        <v>0</v>
      </c>
      <c r="E131" s="249">
        <v>0</v>
      </c>
      <c r="F131" s="843">
        <v>0</v>
      </c>
      <c r="G131" s="842">
        <v>0</v>
      </c>
      <c r="H131" s="249">
        <v>0</v>
      </c>
      <c r="I131" s="843">
        <v>0</v>
      </c>
      <c r="J131" s="842">
        <v>0</v>
      </c>
      <c r="K131" s="249">
        <v>0</v>
      </c>
      <c r="L131" s="841">
        <v>0</v>
      </c>
      <c r="M131" s="840">
        <v>0</v>
      </c>
    </row>
    <row r="132" spans="1:13" x14ac:dyDescent="0.2">
      <c r="A132" s="844" t="s">
        <v>755</v>
      </c>
      <c r="B132" s="249">
        <v>0</v>
      </c>
      <c r="C132" s="843">
        <v>0</v>
      </c>
      <c r="D132" s="842">
        <v>0</v>
      </c>
      <c r="E132" s="249">
        <v>0</v>
      </c>
      <c r="F132" s="843">
        <v>0</v>
      </c>
      <c r="G132" s="842">
        <v>0</v>
      </c>
      <c r="H132" s="249">
        <v>0</v>
      </c>
      <c r="I132" s="843">
        <v>0</v>
      </c>
      <c r="J132" s="842">
        <v>0</v>
      </c>
      <c r="K132" s="249">
        <v>0</v>
      </c>
      <c r="L132" s="841">
        <v>0</v>
      </c>
      <c r="M132" s="840">
        <v>0</v>
      </c>
    </row>
    <row r="133" spans="1:13" x14ac:dyDescent="0.2">
      <c r="A133" s="844" t="s">
        <v>754</v>
      </c>
      <c r="B133" s="249">
        <v>0</v>
      </c>
      <c r="C133" s="843">
        <v>0</v>
      </c>
      <c r="D133" s="842">
        <v>0</v>
      </c>
      <c r="E133" s="249">
        <v>0</v>
      </c>
      <c r="F133" s="843">
        <v>0</v>
      </c>
      <c r="G133" s="842">
        <v>0</v>
      </c>
      <c r="H133" s="249">
        <v>0</v>
      </c>
      <c r="I133" s="843">
        <v>0</v>
      </c>
      <c r="J133" s="842">
        <v>0</v>
      </c>
      <c r="K133" s="249">
        <v>0</v>
      </c>
      <c r="L133" s="841">
        <v>0</v>
      </c>
      <c r="M133" s="840">
        <v>0</v>
      </c>
    </row>
    <row r="134" spans="1:13" x14ac:dyDescent="0.2">
      <c r="A134" s="844" t="s">
        <v>753</v>
      </c>
      <c r="B134" s="249">
        <v>0</v>
      </c>
      <c r="C134" s="843">
        <v>0</v>
      </c>
      <c r="D134" s="842">
        <v>0</v>
      </c>
      <c r="E134" s="249">
        <v>0</v>
      </c>
      <c r="F134" s="843">
        <v>0</v>
      </c>
      <c r="G134" s="842">
        <v>0</v>
      </c>
      <c r="H134" s="249">
        <v>0</v>
      </c>
      <c r="I134" s="843">
        <v>0</v>
      </c>
      <c r="J134" s="842">
        <v>0</v>
      </c>
      <c r="K134" s="249">
        <v>0</v>
      </c>
      <c r="L134" s="841">
        <v>0</v>
      </c>
      <c r="M134" s="840">
        <v>0</v>
      </c>
    </row>
    <row r="135" spans="1:13" x14ac:dyDescent="0.2">
      <c r="A135" s="844" t="s">
        <v>752</v>
      </c>
      <c r="B135" s="249">
        <v>1</v>
      </c>
      <c r="C135" s="843">
        <v>0</v>
      </c>
      <c r="D135" s="842">
        <v>1</v>
      </c>
      <c r="E135" s="249">
        <v>1</v>
      </c>
      <c r="F135" s="843">
        <v>0</v>
      </c>
      <c r="G135" s="842">
        <v>1</v>
      </c>
      <c r="H135" s="249">
        <v>1</v>
      </c>
      <c r="I135" s="843">
        <v>0</v>
      </c>
      <c r="J135" s="842">
        <v>1</v>
      </c>
      <c r="K135" s="249">
        <v>2</v>
      </c>
      <c r="L135" s="841">
        <v>2</v>
      </c>
      <c r="M135" s="840">
        <v>41</v>
      </c>
    </row>
    <row r="136" spans="1:13" x14ac:dyDescent="0.2">
      <c r="A136" s="844" t="s">
        <v>751</v>
      </c>
      <c r="B136" s="249">
        <v>0</v>
      </c>
      <c r="C136" s="843">
        <v>0</v>
      </c>
      <c r="D136" s="842">
        <v>0</v>
      </c>
      <c r="E136" s="249">
        <v>0</v>
      </c>
      <c r="F136" s="843">
        <v>0</v>
      </c>
      <c r="G136" s="842">
        <v>0</v>
      </c>
      <c r="H136" s="249">
        <v>0</v>
      </c>
      <c r="I136" s="843">
        <v>0</v>
      </c>
      <c r="J136" s="842">
        <v>0</v>
      </c>
      <c r="K136" s="249">
        <v>0</v>
      </c>
      <c r="L136" s="841">
        <v>0</v>
      </c>
      <c r="M136" s="840">
        <v>0</v>
      </c>
    </row>
    <row r="137" spans="1:13" x14ac:dyDescent="0.2">
      <c r="A137" s="844" t="s">
        <v>750</v>
      </c>
      <c r="B137" s="249">
        <v>2</v>
      </c>
      <c r="C137" s="843">
        <v>1</v>
      </c>
      <c r="D137" s="842">
        <v>1</v>
      </c>
      <c r="E137" s="249">
        <v>2</v>
      </c>
      <c r="F137" s="843">
        <v>1</v>
      </c>
      <c r="G137" s="842">
        <v>1</v>
      </c>
      <c r="H137" s="249">
        <v>3</v>
      </c>
      <c r="I137" s="843">
        <v>1</v>
      </c>
      <c r="J137" s="842">
        <v>2</v>
      </c>
      <c r="K137" s="249">
        <v>9</v>
      </c>
      <c r="L137" s="841">
        <v>3.26</v>
      </c>
      <c r="M137" s="840">
        <v>36.369999999999997</v>
      </c>
    </row>
    <row r="138" spans="1:13" x14ac:dyDescent="0.2">
      <c r="A138" s="844" t="s">
        <v>749</v>
      </c>
      <c r="B138" s="249">
        <v>1</v>
      </c>
      <c r="C138" s="843">
        <v>0</v>
      </c>
      <c r="D138" s="842">
        <v>1</v>
      </c>
      <c r="E138" s="249">
        <v>1</v>
      </c>
      <c r="F138" s="843">
        <v>0</v>
      </c>
      <c r="G138" s="842">
        <v>1</v>
      </c>
      <c r="H138" s="249">
        <v>1</v>
      </c>
      <c r="I138" s="843">
        <v>0</v>
      </c>
      <c r="J138" s="842">
        <v>1</v>
      </c>
      <c r="K138" s="249">
        <v>1</v>
      </c>
      <c r="L138" s="841">
        <v>0.88</v>
      </c>
      <c r="M138" s="840">
        <v>39.5</v>
      </c>
    </row>
    <row r="139" spans="1:13" x14ac:dyDescent="0.2">
      <c r="A139" s="844" t="s">
        <v>748</v>
      </c>
      <c r="B139" s="249">
        <v>2</v>
      </c>
      <c r="C139" s="843">
        <v>0</v>
      </c>
      <c r="D139" s="842">
        <v>2</v>
      </c>
      <c r="E139" s="249">
        <v>2</v>
      </c>
      <c r="F139" s="843">
        <v>0</v>
      </c>
      <c r="G139" s="842">
        <v>2</v>
      </c>
      <c r="H139" s="249">
        <v>4</v>
      </c>
      <c r="I139" s="843">
        <v>0</v>
      </c>
      <c r="J139" s="842">
        <v>4</v>
      </c>
      <c r="K139" s="249">
        <v>10</v>
      </c>
      <c r="L139" s="841">
        <v>9.9</v>
      </c>
      <c r="M139" s="840">
        <v>38.21</v>
      </c>
    </row>
    <row r="140" spans="1:13" ht="13.5" thickBot="1" x14ac:dyDescent="0.25">
      <c r="A140" s="839" t="s">
        <v>747</v>
      </c>
      <c r="B140" s="836">
        <v>0</v>
      </c>
      <c r="C140" s="838">
        <v>0</v>
      </c>
      <c r="D140" s="837">
        <v>0</v>
      </c>
      <c r="E140" s="836">
        <v>0</v>
      </c>
      <c r="F140" s="838">
        <v>0</v>
      </c>
      <c r="G140" s="837">
        <v>0</v>
      </c>
      <c r="H140" s="836">
        <v>0</v>
      </c>
      <c r="I140" s="838">
        <v>0</v>
      </c>
      <c r="J140" s="837">
        <v>0</v>
      </c>
      <c r="K140" s="836">
        <v>0</v>
      </c>
      <c r="L140" s="835">
        <v>0</v>
      </c>
      <c r="M140" s="834">
        <v>0</v>
      </c>
    </row>
    <row r="141" spans="1:13" ht="13.5" thickBot="1" x14ac:dyDescent="0.25">
      <c r="A141" s="245" t="s">
        <v>746</v>
      </c>
      <c r="B141" s="243">
        <v>12</v>
      </c>
      <c r="C141" s="833">
        <v>4</v>
      </c>
      <c r="D141" s="244">
        <v>8</v>
      </c>
      <c r="E141" s="243">
        <v>12</v>
      </c>
      <c r="F141" s="833">
        <v>4</v>
      </c>
      <c r="G141" s="244">
        <v>8</v>
      </c>
      <c r="H141" s="243">
        <v>15</v>
      </c>
      <c r="I141" s="833">
        <v>4</v>
      </c>
      <c r="J141" s="244">
        <v>11</v>
      </c>
      <c r="K141" s="243">
        <v>39</v>
      </c>
      <c r="L141" s="832">
        <v>27.04</v>
      </c>
      <c r="M141" s="242">
        <v>35.33</v>
      </c>
    </row>
    <row r="143" spans="1:13" ht="13.5" thickBot="1" x14ac:dyDescent="0.25">
      <c r="A143" s="261" t="s">
        <v>1273</v>
      </c>
      <c r="B143" s="261"/>
    </row>
    <row r="144" spans="1:13" ht="12.75" customHeight="1" x14ac:dyDescent="0.2">
      <c r="A144" s="1251" t="s">
        <v>764</v>
      </c>
      <c r="B144" s="1245" t="s">
        <v>1188</v>
      </c>
      <c r="C144" s="1246"/>
      <c r="D144" s="1247"/>
      <c r="E144" s="1245" t="s">
        <v>1187</v>
      </c>
      <c r="F144" s="1246"/>
      <c r="G144" s="1247"/>
      <c r="H144" s="1245" t="s">
        <v>1186</v>
      </c>
      <c r="I144" s="1246"/>
      <c r="J144" s="1247"/>
      <c r="K144" s="1245" t="s">
        <v>1255</v>
      </c>
      <c r="L144" s="1246"/>
      <c r="M144" s="1247"/>
    </row>
    <row r="145" spans="1:13" ht="26.25" thickBot="1" x14ac:dyDescent="0.25">
      <c r="A145" s="1252"/>
      <c r="B145" s="260" t="s">
        <v>746</v>
      </c>
      <c r="C145" s="813" t="s">
        <v>1853</v>
      </c>
      <c r="D145" s="259" t="s">
        <v>1081</v>
      </c>
      <c r="E145" s="260" t="s">
        <v>746</v>
      </c>
      <c r="F145" s="813" t="s">
        <v>1853</v>
      </c>
      <c r="G145" s="259" t="s">
        <v>1081</v>
      </c>
      <c r="H145" s="260" t="s">
        <v>746</v>
      </c>
      <c r="I145" s="813" t="s">
        <v>1853</v>
      </c>
      <c r="J145" s="259" t="s">
        <v>1081</v>
      </c>
      <c r="K145" s="850" t="s">
        <v>687</v>
      </c>
      <c r="L145" s="849" t="s">
        <v>1192</v>
      </c>
      <c r="M145" s="848" t="s">
        <v>1191</v>
      </c>
    </row>
    <row r="146" spans="1:13" x14ac:dyDescent="0.2">
      <c r="A146" s="258" t="s">
        <v>760</v>
      </c>
      <c r="B146" s="257">
        <v>1</v>
      </c>
      <c r="C146" s="256">
        <v>1</v>
      </c>
      <c r="D146" s="255">
        <v>0</v>
      </c>
      <c r="E146" s="257">
        <v>1</v>
      </c>
      <c r="F146" s="256">
        <v>1</v>
      </c>
      <c r="G146" s="255">
        <v>0</v>
      </c>
      <c r="H146" s="257">
        <v>1</v>
      </c>
      <c r="I146" s="256">
        <v>1</v>
      </c>
      <c r="J146" s="255">
        <v>0</v>
      </c>
      <c r="K146" s="847">
        <v>1</v>
      </c>
      <c r="L146" s="846">
        <v>1</v>
      </c>
      <c r="M146" s="845">
        <v>49.5</v>
      </c>
    </row>
    <row r="147" spans="1:13" x14ac:dyDescent="0.2">
      <c r="A147" s="844" t="s">
        <v>759</v>
      </c>
      <c r="B147" s="249">
        <v>1</v>
      </c>
      <c r="C147" s="843">
        <v>1</v>
      </c>
      <c r="D147" s="842">
        <v>0</v>
      </c>
      <c r="E147" s="249">
        <v>1</v>
      </c>
      <c r="F147" s="843">
        <v>1</v>
      </c>
      <c r="G147" s="842">
        <v>0</v>
      </c>
      <c r="H147" s="249">
        <v>1</v>
      </c>
      <c r="I147" s="843">
        <v>1</v>
      </c>
      <c r="J147" s="842">
        <v>0</v>
      </c>
      <c r="K147" s="249">
        <v>1</v>
      </c>
      <c r="L147" s="841">
        <v>0.13</v>
      </c>
      <c r="M147" s="840">
        <v>48.5</v>
      </c>
    </row>
    <row r="148" spans="1:13" x14ac:dyDescent="0.2">
      <c r="A148" s="844" t="s">
        <v>758</v>
      </c>
      <c r="B148" s="249">
        <v>2</v>
      </c>
      <c r="C148" s="843">
        <v>2</v>
      </c>
      <c r="D148" s="842">
        <v>0</v>
      </c>
      <c r="E148" s="249">
        <v>2</v>
      </c>
      <c r="F148" s="843">
        <v>2</v>
      </c>
      <c r="G148" s="842">
        <v>0</v>
      </c>
      <c r="H148" s="249">
        <v>2</v>
      </c>
      <c r="I148" s="843">
        <v>2</v>
      </c>
      <c r="J148" s="842">
        <v>0</v>
      </c>
      <c r="K148" s="249">
        <v>3</v>
      </c>
      <c r="L148" s="841">
        <v>1</v>
      </c>
      <c r="M148" s="840">
        <v>61.5</v>
      </c>
    </row>
    <row r="149" spans="1:13" x14ac:dyDescent="0.2">
      <c r="A149" s="844" t="s">
        <v>757</v>
      </c>
      <c r="B149" s="249">
        <v>1</v>
      </c>
      <c r="C149" s="843">
        <v>1</v>
      </c>
      <c r="D149" s="842">
        <v>0</v>
      </c>
      <c r="E149" s="249">
        <v>1</v>
      </c>
      <c r="F149" s="843">
        <v>1</v>
      </c>
      <c r="G149" s="842">
        <v>0</v>
      </c>
      <c r="H149" s="249">
        <v>1</v>
      </c>
      <c r="I149" s="843">
        <v>1</v>
      </c>
      <c r="J149" s="842">
        <v>0</v>
      </c>
      <c r="K149" s="249">
        <v>1</v>
      </c>
      <c r="L149" s="841">
        <v>0.35</v>
      </c>
      <c r="M149" s="840">
        <v>53.5</v>
      </c>
    </row>
    <row r="150" spans="1:13" x14ac:dyDescent="0.2">
      <c r="A150" s="844" t="s">
        <v>756</v>
      </c>
      <c r="B150" s="249">
        <v>0</v>
      </c>
      <c r="C150" s="843">
        <v>0</v>
      </c>
      <c r="D150" s="842">
        <v>0</v>
      </c>
      <c r="E150" s="249">
        <v>0</v>
      </c>
      <c r="F150" s="843">
        <v>0</v>
      </c>
      <c r="G150" s="842">
        <v>0</v>
      </c>
      <c r="H150" s="249">
        <v>0</v>
      </c>
      <c r="I150" s="843">
        <v>0</v>
      </c>
      <c r="J150" s="842">
        <v>0</v>
      </c>
      <c r="K150" s="249">
        <v>0</v>
      </c>
      <c r="L150" s="841">
        <v>0</v>
      </c>
      <c r="M150" s="840">
        <v>0</v>
      </c>
    </row>
    <row r="151" spans="1:13" x14ac:dyDescent="0.2">
      <c r="A151" s="844" t="s">
        <v>755</v>
      </c>
      <c r="B151" s="249">
        <v>0</v>
      </c>
      <c r="C151" s="843">
        <v>0</v>
      </c>
      <c r="D151" s="842">
        <v>0</v>
      </c>
      <c r="E151" s="249">
        <v>0</v>
      </c>
      <c r="F151" s="843">
        <v>0</v>
      </c>
      <c r="G151" s="842">
        <v>0</v>
      </c>
      <c r="H151" s="249">
        <v>0</v>
      </c>
      <c r="I151" s="843">
        <v>0</v>
      </c>
      <c r="J151" s="842">
        <v>0</v>
      </c>
      <c r="K151" s="249">
        <v>0</v>
      </c>
      <c r="L151" s="841">
        <v>0</v>
      </c>
      <c r="M151" s="840">
        <v>0</v>
      </c>
    </row>
    <row r="152" spans="1:13" x14ac:dyDescent="0.2">
      <c r="A152" s="844" t="s">
        <v>754</v>
      </c>
      <c r="B152" s="249">
        <v>0</v>
      </c>
      <c r="C152" s="843">
        <v>0</v>
      </c>
      <c r="D152" s="842">
        <v>0</v>
      </c>
      <c r="E152" s="249">
        <v>0</v>
      </c>
      <c r="F152" s="843">
        <v>0</v>
      </c>
      <c r="G152" s="842">
        <v>0</v>
      </c>
      <c r="H152" s="249">
        <v>0</v>
      </c>
      <c r="I152" s="843">
        <v>0</v>
      </c>
      <c r="J152" s="842">
        <v>0</v>
      </c>
      <c r="K152" s="249">
        <v>0</v>
      </c>
      <c r="L152" s="841">
        <v>0</v>
      </c>
      <c r="M152" s="840">
        <v>0</v>
      </c>
    </row>
    <row r="153" spans="1:13" x14ac:dyDescent="0.2">
      <c r="A153" s="844" t="s">
        <v>753</v>
      </c>
      <c r="B153" s="249">
        <v>2</v>
      </c>
      <c r="C153" s="843">
        <v>2</v>
      </c>
      <c r="D153" s="842">
        <v>0</v>
      </c>
      <c r="E153" s="249">
        <v>2</v>
      </c>
      <c r="F153" s="843">
        <v>2</v>
      </c>
      <c r="G153" s="842">
        <v>0</v>
      </c>
      <c r="H153" s="249">
        <v>2</v>
      </c>
      <c r="I153" s="843">
        <v>2</v>
      </c>
      <c r="J153" s="842">
        <v>0</v>
      </c>
      <c r="K153" s="249">
        <v>2</v>
      </c>
      <c r="L153" s="841">
        <v>1</v>
      </c>
      <c r="M153" s="840">
        <v>49</v>
      </c>
    </row>
    <row r="154" spans="1:13" x14ac:dyDescent="0.2">
      <c r="A154" s="844" t="s">
        <v>752</v>
      </c>
      <c r="B154" s="249">
        <v>0</v>
      </c>
      <c r="C154" s="843">
        <v>0</v>
      </c>
      <c r="D154" s="842">
        <v>0</v>
      </c>
      <c r="E154" s="249">
        <v>0</v>
      </c>
      <c r="F154" s="843">
        <v>0</v>
      </c>
      <c r="G154" s="842">
        <v>0</v>
      </c>
      <c r="H154" s="249">
        <v>0</v>
      </c>
      <c r="I154" s="843">
        <v>0</v>
      </c>
      <c r="J154" s="842">
        <v>0</v>
      </c>
      <c r="K154" s="249">
        <v>0</v>
      </c>
      <c r="L154" s="841">
        <v>0</v>
      </c>
      <c r="M154" s="840">
        <v>0</v>
      </c>
    </row>
    <row r="155" spans="1:13" x14ac:dyDescent="0.2">
      <c r="A155" s="844" t="s">
        <v>751</v>
      </c>
      <c r="B155" s="249">
        <v>0</v>
      </c>
      <c r="C155" s="843">
        <v>0</v>
      </c>
      <c r="D155" s="842">
        <v>0</v>
      </c>
      <c r="E155" s="249">
        <v>0</v>
      </c>
      <c r="F155" s="843">
        <v>0</v>
      </c>
      <c r="G155" s="842">
        <v>0</v>
      </c>
      <c r="H155" s="249">
        <v>0</v>
      </c>
      <c r="I155" s="843">
        <v>0</v>
      </c>
      <c r="J155" s="842">
        <v>0</v>
      </c>
      <c r="K155" s="249">
        <v>0</v>
      </c>
      <c r="L155" s="841">
        <v>0</v>
      </c>
      <c r="M155" s="840">
        <v>0</v>
      </c>
    </row>
    <row r="156" spans="1:13" x14ac:dyDescent="0.2">
      <c r="A156" s="844" t="s">
        <v>750</v>
      </c>
      <c r="B156" s="249">
        <v>4</v>
      </c>
      <c r="C156" s="843">
        <v>4</v>
      </c>
      <c r="D156" s="842">
        <v>0</v>
      </c>
      <c r="E156" s="249">
        <v>4</v>
      </c>
      <c r="F156" s="843">
        <v>4</v>
      </c>
      <c r="G156" s="842">
        <v>0</v>
      </c>
      <c r="H156" s="249">
        <v>4</v>
      </c>
      <c r="I156" s="843">
        <v>4</v>
      </c>
      <c r="J156" s="842">
        <v>0</v>
      </c>
      <c r="K156" s="249">
        <v>2</v>
      </c>
      <c r="L156" s="841">
        <v>0.95</v>
      </c>
      <c r="M156" s="840">
        <v>53.45</v>
      </c>
    </row>
    <row r="157" spans="1:13" x14ac:dyDescent="0.2">
      <c r="A157" s="844" t="s">
        <v>749</v>
      </c>
      <c r="B157" s="249">
        <v>8</v>
      </c>
      <c r="C157" s="843">
        <v>8</v>
      </c>
      <c r="D157" s="842">
        <v>0</v>
      </c>
      <c r="E157" s="249">
        <v>8</v>
      </c>
      <c r="F157" s="843">
        <v>8</v>
      </c>
      <c r="G157" s="842">
        <v>0</v>
      </c>
      <c r="H157" s="249">
        <v>9</v>
      </c>
      <c r="I157" s="843">
        <v>9</v>
      </c>
      <c r="J157" s="842">
        <v>0</v>
      </c>
      <c r="K157" s="249">
        <v>14</v>
      </c>
      <c r="L157" s="841">
        <v>8.74</v>
      </c>
      <c r="M157" s="840">
        <v>46.77</v>
      </c>
    </row>
    <row r="158" spans="1:13" x14ac:dyDescent="0.2">
      <c r="A158" s="844" t="s">
        <v>748</v>
      </c>
      <c r="B158" s="249">
        <v>1</v>
      </c>
      <c r="C158" s="843">
        <v>1</v>
      </c>
      <c r="D158" s="842">
        <v>0</v>
      </c>
      <c r="E158" s="249">
        <v>1</v>
      </c>
      <c r="F158" s="843">
        <v>1</v>
      </c>
      <c r="G158" s="842">
        <v>0</v>
      </c>
      <c r="H158" s="249">
        <v>1</v>
      </c>
      <c r="I158" s="843">
        <v>1</v>
      </c>
      <c r="J158" s="842">
        <v>0</v>
      </c>
      <c r="K158" s="249">
        <v>6</v>
      </c>
      <c r="L158" s="841">
        <v>1.65</v>
      </c>
      <c r="M158" s="840">
        <v>42.77</v>
      </c>
    </row>
    <row r="159" spans="1:13" ht="13.5" thickBot="1" x14ac:dyDescent="0.25">
      <c r="A159" s="839" t="s">
        <v>747</v>
      </c>
      <c r="B159" s="836">
        <v>2</v>
      </c>
      <c r="C159" s="838">
        <v>2</v>
      </c>
      <c r="D159" s="837">
        <v>0</v>
      </c>
      <c r="E159" s="836">
        <v>2</v>
      </c>
      <c r="F159" s="838">
        <v>2</v>
      </c>
      <c r="G159" s="837">
        <v>0</v>
      </c>
      <c r="H159" s="836">
        <v>2</v>
      </c>
      <c r="I159" s="838">
        <v>2</v>
      </c>
      <c r="J159" s="837">
        <v>0</v>
      </c>
      <c r="K159" s="836">
        <v>2</v>
      </c>
      <c r="L159" s="835">
        <v>1.76</v>
      </c>
      <c r="M159" s="834">
        <v>58</v>
      </c>
    </row>
    <row r="160" spans="1:13" ht="13.5" thickBot="1" x14ac:dyDescent="0.25">
      <c r="A160" s="245" t="s">
        <v>746</v>
      </c>
      <c r="B160" s="243">
        <v>22</v>
      </c>
      <c r="C160" s="833">
        <v>22</v>
      </c>
      <c r="D160" s="244">
        <v>0</v>
      </c>
      <c r="E160" s="243">
        <v>22</v>
      </c>
      <c r="F160" s="833">
        <v>22</v>
      </c>
      <c r="G160" s="244">
        <v>0</v>
      </c>
      <c r="H160" s="243">
        <v>23</v>
      </c>
      <c r="I160" s="833">
        <v>23</v>
      </c>
      <c r="J160" s="244">
        <v>0</v>
      </c>
      <c r="K160" s="243">
        <v>31</v>
      </c>
      <c r="L160" s="832">
        <v>16.580000000000002</v>
      </c>
      <c r="M160" s="242">
        <v>49.3</v>
      </c>
    </row>
    <row r="162" spans="1:13" ht="13.5" thickBot="1" x14ac:dyDescent="0.25">
      <c r="A162" s="261" t="s">
        <v>1272</v>
      </c>
      <c r="B162" s="261"/>
    </row>
    <row r="163" spans="1:13" ht="12.75" customHeight="1" x14ac:dyDescent="0.2">
      <c r="A163" s="1251" t="s">
        <v>764</v>
      </c>
      <c r="B163" s="1245" t="s">
        <v>1188</v>
      </c>
      <c r="C163" s="1246"/>
      <c r="D163" s="1247"/>
      <c r="E163" s="1245" t="s">
        <v>1187</v>
      </c>
      <c r="F163" s="1246"/>
      <c r="G163" s="1247"/>
      <c r="H163" s="1245" t="s">
        <v>1186</v>
      </c>
      <c r="I163" s="1246"/>
      <c r="J163" s="1247"/>
      <c r="K163" s="1245" t="s">
        <v>1255</v>
      </c>
      <c r="L163" s="1246"/>
      <c r="M163" s="1247"/>
    </row>
    <row r="164" spans="1:13" ht="26.25" thickBot="1" x14ac:dyDescent="0.25">
      <c r="A164" s="1252"/>
      <c r="B164" s="260" t="s">
        <v>746</v>
      </c>
      <c r="C164" s="813" t="s">
        <v>1853</v>
      </c>
      <c r="D164" s="259" t="s">
        <v>1081</v>
      </c>
      <c r="E164" s="260" t="s">
        <v>746</v>
      </c>
      <c r="F164" s="813" t="s">
        <v>1853</v>
      </c>
      <c r="G164" s="259" t="s">
        <v>1081</v>
      </c>
      <c r="H164" s="260" t="s">
        <v>746</v>
      </c>
      <c r="I164" s="813" t="s">
        <v>1853</v>
      </c>
      <c r="J164" s="259" t="s">
        <v>1081</v>
      </c>
      <c r="K164" s="850" t="s">
        <v>687</v>
      </c>
      <c r="L164" s="849" t="s">
        <v>1192</v>
      </c>
      <c r="M164" s="848" t="s">
        <v>1191</v>
      </c>
    </row>
    <row r="165" spans="1:13" x14ac:dyDescent="0.2">
      <c r="A165" s="258" t="s">
        <v>760</v>
      </c>
      <c r="B165" s="257">
        <v>50</v>
      </c>
      <c r="C165" s="256">
        <v>50</v>
      </c>
      <c r="D165" s="255">
        <v>0</v>
      </c>
      <c r="E165" s="257">
        <v>50</v>
      </c>
      <c r="F165" s="256">
        <v>50</v>
      </c>
      <c r="G165" s="255">
        <v>0</v>
      </c>
      <c r="H165" s="257">
        <v>52</v>
      </c>
      <c r="I165" s="256">
        <v>52</v>
      </c>
      <c r="J165" s="255">
        <v>0</v>
      </c>
      <c r="K165" s="847">
        <v>517</v>
      </c>
      <c r="L165" s="846">
        <v>343.91</v>
      </c>
      <c r="M165" s="845">
        <v>46.83</v>
      </c>
    </row>
    <row r="166" spans="1:13" x14ac:dyDescent="0.2">
      <c r="A166" s="844" t="s">
        <v>759</v>
      </c>
      <c r="B166" s="249">
        <v>27</v>
      </c>
      <c r="C166" s="843">
        <v>26</v>
      </c>
      <c r="D166" s="842">
        <v>1</v>
      </c>
      <c r="E166" s="249">
        <v>27</v>
      </c>
      <c r="F166" s="843">
        <v>26</v>
      </c>
      <c r="G166" s="842">
        <v>1</v>
      </c>
      <c r="H166" s="249">
        <v>39</v>
      </c>
      <c r="I166" s="843">
        <v>38</v>
      </c>
      <c r="J166" s="842">
        <v>1</v>
      </c>
      <c r="K166" s="249">
        <v>232</v>
      </c>
      <c r="L166" s="841">
        <v>184.35</v>
      </c>
      <c r="M166" s="840">
        <v>46.03</v>
      </c>
    </row>
    <row r="167" spans="1:13" x14ac:dyDescent="0.2">
      <c r="A167" s="844" t="s">
        <v>758</v>
      </c>
      <c r="B167" s="249">
        <v>33</v>
      </c>
      <c r="C167" s="843">
        <v>32</v>
      </c>
      <c r="D167" s="842">
        <v>1</v>
      </c>
      <c r="E167" s="249">
        <v>33</v>
      </c>
      <c r="F167" s="843">
        <v>32</v>
      </c>
      <c r="G167" s="842">
        <v>1</v>
      </c>
      <c r="H167" s="249">
        <v>34</v>
      </c>
      <c r="I167" s="843">
        <v>32</v>
      </c>
      <c r="J167" s="842">
        <v>2</v>
      </c>
      <c r="K167" s="249">
        <v>188</v>
      </c>
      <c r="L167" s="841">
        <v>135.21</v>
      </c>
      <c r="M167" s="840">
        <v>45.8</v>
      </c>
    </row>
    <row r="168" spans="1:13" x14ac:dyDescent="0.2">
      <c r="A168" s="844" t="s">
        <v>757</v>
      </c>
      <c r="B168" s="249">
        <v>25</v>
      </c>
      <c r="C168" s="843">
        <v>24</v>
      </c>
      <c r="D168" s="842">
        <v>1</v>
      </c>
      <c r="E168" s="249">
        <v>25</v>
      </c>
      <c r="F168" s="843">
        <v>24</v>
      </c>
      <c r="G168" s="842">
        <v>1</v>
      </c>
      <c r="H168" s="249">
        <v>28</v>
      </c>
      <c r="I168" s="843">
        <v>27</v>
      </c>
      <c r="J168" s="842">
        <v>1</v>
      </c>
      <c r="K168" s="249">
        <v>157</v>
      </c>
      <c r="L168" s="841">
        <v>133.57</v>
      </c>
      <c r="M168" s="840">
        <v>45.48</v>
      </c>
    </row>
    <row r="169" spans="1:13" x14ac:dyDescent="0.2">
      <c r="A169" s="844" t="s">
        <v>756</v>
      </c>
      <c r="B169" s="249">
        <v>14</v>
      </c>
      <c r="C169" s="843">
        <v>14</v>
      </c>
      <c r="D169" s="842">
        <v>0</v>
      </c>
      <c r="E169" s="249">
        <v>14</v>
      </c>
      <c r="F169" s="843">
        <v>14</v>
      </c>
      <c r="G169" s="842">
        <v>0</v>
      </c>
      <c r="H169" s="249">
        <v>14</v>
      </c>
      <c r="I169" s="843">
        <v>14</v>
      </c>
      <c r="J169" s="842">
        <v>0</v>
      </c>
      <c r="K169" s="249">
        <v>91</v>
      </c>
      <c r="L169" s="841">
        <v>64.89</v>
      </c>
      <c r="M169" s="840">
        <v>45.91</v>
      </c>
    </row>
    <row r="170" spans="1:13" x14ac:dyDescent="0.2">
      <c r="A170" s="844" t="s">
        <v>755</v>
      </c>
      <c r="B170" s="249">
        <v>26</v>
      </c>
      <c r="C170" s="843">
        <v>23</v>
      </c>
      <c r="D170" s="842">
        <v>3</v>
      </c>
      <c r="E170" s="249">
        <v>26</v>
      </c>
      <c r="F170" s="843">
        <v>23</v>
      </c>
      <c r="G170" s="842">
        <v>3</v>
      </c>
      <c r="H170" s="249">
        <v>29</v>
      </c>
      <c r="I170" s="843">
        <v>26</v>
      </c>
      <c r="J170" s="842">
        <v>3</v>
      </c>
      <c r="K170" s="249">
        <v>262</v>
      </c>
      <c r="L170" s="841">
        <v>166.09</v>
      </c>
      <c r="M170" s="840">
        <v>46.43</v>
      </c>
    </row>
    <row r="171" spans="1:13" x14ac:dyDescent="0.2">
      <c r="A171" s="844" t="s">
        <v>754</v>
      </c>
      <c r="B171" s="249">
        <v>15</v>
      </c>
      <c r="C171" s="843">
        <v>12</v>
      </c>
      <c r="D171" s="842">
        <v>3</v>
      </c>
      <c r="E171" s="249">
        <v>15</v>
      </c>
      <c r="F171" s="843">
        <v>12</v>
      </c>
      <c r="G171" s="842">
        <v>3</v>
      </c>
      <c r="H171" s="249">
        <v>18</v>
      </c>
      <c r="I171" s="843">
        <v>15</v>
      </c>
      <c r="J171" s="842">
        <v>3</v>
      </c>
      <c r="K171" s="249">
        <v>104</v>
      </c>
      <c r="L171" s="841">
        <v>66.680000000000007</v>
      </c>
      <c r="M171" s="840">
        <v>45.12</v>
      </c>
    </row>
    <row r="172" spans="1:13" x14ac:dyDescent="0.2">
      <c r="A172" s="844" t="s">
        <v>753</v>
      </c>
      <c r="B172" s="249">
        <v>23</v>
      </c>
      <c r="C172" s="843">
        <v>23</v>
      </c>
      <c r="D172" s="842">
        <v>0</v>
      </c>
      <c r="E172" s="249">
        <v>23</v>
      </c>
      <c r="F172" s="843">
        <v>23</v>
      </c>
      <c r="G172" s="842">
        <v>0</v>
      </c>
      <c r="H172" s="249">
        <v>26</v>
      </c>
      <c r="I172" s="843">
        <v>26</v>
      </c>
      <c r="J172" s="842">
        <v>0</v>
      </c>
      <c r="K172" s="249">
        <v>156</v>
      </c>
      <c r="L172" s="841">
        <v>107.3</v>
      </c>
      <c r="M172" s="840">
        <v>43.59</v>
      </c>
    </row>
    <row r="173" spans="1:13" x14ac:dyDescent="0.2">
      <c r="A173" s="844" t="s">
        <v>752</v>
      </c>
      <c r="B173" s="249">
        <v>24</v>
      </c>
      <c r="C173" s="843">
        <v>23</v>
      </c>
      <c r="D173" s="842">
        <v>1</v>
      </c>
      <c r="E173" s="249">
        <v>24</v>
      </c>
      <c r="F173" s="843">
        <v>23</v>
      </c>
      <c r="G173" s="842">
        <v>1</v>
      </c>
      <c r="H173" s="249">
        <v>26</v>
      </c>
      <c r="I173" s="843">
        <v>25</v>
      </c>
      <c r="J173" s="842">
        <v>1</v>
      </c>
      <c r="K173" s="249">
        <v>182</v>
      </c>
      <c r="L173" s="841">
        <v>120.7</v>
      </c>
      <c r="M173" s="840">
        <v>44.11</v>
      </c>
    </row>
    <row r="174" spans="1:13" x14ac:dyDescent="0.2">
      <c r="A174" s="844" t="s">
        <v>751</v>
      </c>
      <c r="B174" s="249">
        <v>13</v>
      </c>
      <c r="C174" s="843">
        <v>12</v>
      </c>
      <c r="D174" s="842">
        <v>1</v>
      </c>
      <c r="E174" s="249">
        <v>15</v>
      </c>
      <c r="F174" s="843">
        <v>14</v>
      </c>
      <c r="G174" s="842">
        <v>1</v>
      </c>
      <c r="H174" s="249">
        <v>18</v>
      </c>
      <c r="I174" s="843">
        <v>17</v>
      </c>
      <c r="J174" s="842">
        <v>1</v>
      </c>
      <c r="K174" s="249">
        <v>129</v>
      </c>
      <c r="L174" s="841">
        <v>102.72</v>
      </c>
      <c r="M174" s="840">
        <v>43.96</v>
      </c>
    </row>
    <row r="175" spans="1:13" x14ac:dyDescent="0.2">
      <c r="A175" s="844" t="s">
        <v>750</v>
      </c>
      <c r="B175" s="249">
        <v>25</v>
      </c>
      <c r="C175" s="843">
        <v>21</v>
      </c>
      <c r="D175" s="842">
        <v>4</v>
      </c>
      <c r="E175" s="249">
        <v>31</v>
      </c>
      <c r="F175" s="843">
        <v>27</v>
      </c>
      <c r="G175" s="842">
        <v>4</v>
      </c>
      <c r="H175" s="249">
        <v>35</v>
      </c>
      <c r="I175" s="843">
        <v>31</v>
      </c>
      <c r="J175" s="842">
        <v>4</v>
      </c>
      <c r="K175" s="249">
        <v>229</v>
      </c>
      <c r="L175" s="841">
        <v>177.47</v>
      </c>
      <c r="M175" s="840">
        <v>44.33</v>
      </c>
    </row>
    <row r="176" spans="1:13" x14ac:dyDescent="0.2">
      <c r="A176" s="844" t="s">
        <v>749</v>
      </c>
      <c r="B176" s="249">
        <v>23</v>
      </c>
      <c r="C176" s="843">
        <v>21</v>
      </c>
      <c r="D176" s="842">
        <v>2</v>
      </c>
      <c r="E176" s="249">
        <v>23</v>
      </c>
      <c r="F176" s="843">
        <v>21</v>
      </c>
      <c r="G176" s="842">
        <v>2</v>
      </c>
      <c r="H176" s="249">
        <v>31</v>
      </c>
      <c r="I176" s="843">
        <v>29</v>
      </c>
      <c r="J176" s="842">
        <v>2</v>
      </c>
      <c r="K176" s="249">
        <v>163</v>
      </c>
      <c r="L176" s="841">
        <v>127.99</v>
      </c>
      <c r="M176" s="840">
        <v>43.76</v>
      </c>
    </row>
    <row r="177" spans="1:13" x14ac:dyDescent="0.2">
      <c r="A177" s="844" t="s">
        <v>748</v>
      </c>
      <c r="B177" s="249">
        <v>52</v>
      </c>
      <c r="C177" s="843">
        <v>51</v>
      </c>
      <c r="D177" s="842">
        <v>1</v>
      </c>
      <c r="E177" s="249">
        <v>52</v>
      </c>
      <c r="F177" s="843">
        <v>51</v>
      </c>
      <c r="G177" s="842">
        <v>1</v>
      </c>
      <c r="H177" s="249">
        <v>56</v>
      </c>
      <c r="I177" s="843">
        <v>55</v>
      </c>
      <c r="J177" s="842">
        <v>1</v>
      </c>
      <c r="K177" s="249">
        <v>279</v>
      </c>
      <c r="L177" s="841">
        <v>204.41</v>
      </c>
      <c r="M177" s="840">
        <v>43.87</v>
      </c>
    </row>
    <row r="178" spans="1:13" ht="13.5" thickBot="1" x14ac:dyDescent="0.25">
      <c r="A178" s="839" t="s">
        <v>747</v>
      </c>
      <c r="B178" s="836">
        <v>21</v>
      </c>
      <c r="C178" s="838">
        <v>21</v>
      </c>
      <c r="D178" s="837">
        <v>0</v>
      </c>
      <c r="E178" s="836">
        <v>21</v>
      </c>
      <c r="F178" s="838">
        <v>21</v>
      </c>
      <c r="G178" s="837">
        <v>0</v>
      </c>
      <c r="H178" s="836">
        <v>21</v>
      </c>
      <c r="I178" s="838">
        <v>21</v>
      </c>
      <c r="J178" s="837">
        <v>0</v>
      </c>
      <c r="K178" s="836">
        <v>102</v>
      </c>
      <c r="L178" s="835">
        <v>80.400000000000006</v>
      </c>
      <c r="M178" s="834">
        <v>44.49</v>
      </c>
    </row>
    <row r="179" spans="1:13" ht="13.5" thickBot="1" x14ac:dyDescent="0.25">
      <c r="A179" s="245" t="s">
        <v>746</v>
      </c>
      <c r="B179" s="243">
        <v>365</v>
      </c>
      <c r="C179" s="833">
        <v>347</v>
      </c>
      <c r="D179" s="244">
        <v>18</v>
      </c>
      <c r="E179" s="243">
        <v>379</v>
      </c>
      <c r="F179" s="833">
        <v>361</v>
      </c>
      <c r="G179" s="244">
        <v>18</v>
      </c>
      <c r="H179" s="243">
        <v>427</v>
      </c>
      <c r="I179" s="833">
        <v>408</v>
      </c>
      <c r="J179" s="244">
        <v>19</v>
      </c>
      <c r="K179" s="243">
        <v>2761</v>
      </c>
      <c r="L179" s="851">
        <v>2015.69</v>
      </c>
      <c r="M179" s="242">
        <v>45.19</v>
      </c>
    </row>
    <row r="181" spans="1:13" ht="13.5" thickBot="1" x14ac:dyDescent="0.25">
      <c r="A181" s="261" t="s">
        <v>2710</v>
      </c>
      <c r="B181" s="261"/>
    </row>
    <row r="182" spans="1:13" ht="12.75" customHeight="1" x14ac:dyDescent="0.2">
      <c r="A182" s="1251" t="s">
        <v>764</v>
      </c>
      <c r="B182" s="1245" t="s">
        <v>1188</v>
      </c>
      <c r="C182" s="1246"/>
      <c r="D182" s="1247"/>
      <c r="E182" s="1245" t="s">
        <v>1187</v>
      </c>
      <c r="F182" s="1246"/>
      <c r="G182" s="1247"/>
      <c r="H182" s="1245" t="s">
        <v>1186</v>
      </c>
      <c r="I182" s="1246"/>
      <c r="J182" s="1247"/>
      <c r="K182" s="1245" t="s">
        <v>1255</v>
      </c>
      <c r="L182" s="1246"/>
      <c r="M182" s="1247"/>
    </row>
    <row r="183" spans="1:13" ht="26.25" thickBot="1" x14ac:dyDescent="0.25">
      <c r="A183" s="1252"/>
      <c r="B183" s="260" t="s">
        <v>746</v>
      </c>
      <c r="C183" s="813" t="s">
        <v>1853</v>
      </c>
      <c r="D183" s="259" t="s">
        <v>1081</v>
      </c>
      <c r="E183" s="260" t="s">
        <v>746</v>
      </c>
      <c r="F183" s="813" t="s">
        <v>1853</v>
      </c>
      <c r="G183" s="259" t="s">
        <v>1081</v>
      </c>
      <c r="H183" s="260" t="s">
        <v>746</v>
      </c>
      <c r="I183" s="813" t="s">
        <v>1853</v>
      </c>
      <c r="J183" s="259" t="s">
        <v>1081</v>
      </c>
      <c r="K183" s="850" t="s">
        <v>687</v>
      </c>
      <c r="L183" s="849" t="s">
        <v>1192</v>
      </c>
      <c r="M183" s="848" t="s">
        <v>1191</v>
      </c>
    </row>
    <row r="184" spans="1:13" x14ac:dyDescent="0.2">
      <c r="A184" s="258" t="s">
        <v>760</v>
      </c>
      <c r="B184" s="257">
        <v>9</v>
      </c>
      <c r="C184" s="256">
        <v>6</v>
      </c>
      <c r="D184" s="255">
        <v>3</v>
      </c>
      <c r="E184" s="257">
        <v>9</v>
      </c>
      <c r="F184" s="256">
        <v>6</v>
      </c>
      <c r="G184" s="255">
        <v>3</v>
      </c>
      <c r="H184" s="257">
        <v>9</v>
      </c>
      <c r="I184" s="256">
        <v>6</v>
      </c>
      <c r="J184" s="255">
        <v>3</v>
      </c>
      <c r="K184" s="847">
        <v>8</v>
      </c>
      <c r="L184" s="846">
        <v>5.19</v>
      </c>
      <c r="M184" s="845">
        <v>54.32</v>
      </c>
    </row>
    <row r="185" spans="1:13" x14ac:dyDescent="0.2">
      <c r="A185" s="844" t="s">
        <v>759</v>
      </c>
      <c r="B185" s="249">
        <v>3</v>
      </c>
      <c r="C185" s="843">
        <v>2</v>
      </c>
      <c r="D185" s="842">
        <v>1</v>
      </c>
      <c r="E185" s="249">
        <v>3</v>
      </c>
      <c r="F185" s="843">
        <v>2</v>
      </c>
      <c r="G185" s="842">
        <v>1</v>
      </c>
      <c r="H185" s="249">
        <v>3</v>
      </c>
      <c r="I185" s="843">
        <v>2</v>
      </c>
      <c r="J185" s="842">
        <v>1</v>
      </c>
      <c r="K185" s="249">
        <v>1</v>
      </c>
      <c r="L185" s="841">
        <v>0.13</v>
      </c>
      <c r="M185" s="840">
        <v>56.5</v>
      </c>
    </row>
    <row r="186" spans="1:13" x14ac:dyDescent="0.2">
      <c r="A186" s="844" t="s">
        <v>758</v>
      </c>
      <c r="B186" s="249">
        <v>3</v>
      </c>
      <c r="C186" s="843">
        <v>2</v>
      </c>
      <c r="D186" s="842">
        <v>1</v>
      </c>
      <c r="E186" s="249">
        <v>3</v>
      </c>
      <c r="F186" s="843">
        <v>2</v>
      </c>
      <c r="G186" s="842">
        <v>1</v>
      </c>
      <c r="H186" s="249">
        <v>3</v>
      </c>
      <c r="I186" s="843">
        <v>2</v>
      </c>
      <c r="J186" s="842">
        <v>1</v>
      </c>
      <c r="K186" s="249">
        <v>4</v>
      </c>
      <c r="L186" s="841">
        <v>1.91</v>
      </c>
      <c r="M186" s="840">
        <v>57.87</v>
      </c>
    </row>
    <row r="187" spans="1:13" x14ac:dyDescent="0.2">
      <c r="A187" s="844" t="s">
        <v>757</v>
      </c>
      <c r="B187" s="249">
        <v>2</v>
      </c>
      <c r="C187" s="843">
        <v>2</v>
      </c>
      <c r="D187" s="842">
        <v>0</v>
      </c>
      <c r="E187" s="249">
        <v>2</v>
      </c>
      <c r="F187" s="843">
        <v>2</v>
      </c>
      <c r="G187" s="842">
        <v>0</v>
      </c>
      <c r="H187" s="249">
        <v>2</v>
      </c>
      <c r="I187" s="843">
        <v>2</v>
      </c>
      <c r="J187" s="842">
        <v>0</v>
      </c>
      <c r="K187" s="249">
        <v>2</v>
      </c>
      <c r="L187" s="841">
        <v>0.88</v>
      </c>
      <c r="M187" s="840">
        <v>54.68</v>
      </c>
    </row>
    <row r="188" spans="1:13" x14ac:dyDescent="0.2">
      <c r="A188" s="844" t="s">
        <v>756</v>
      </c>
      <c r="B188" s="249">
        <v>1</v>
      </c>
      <c r="C188" s="843">
        <v>1</v>
      </c>
      <c r="D188" s="842">
        <v>0</v>
      </c>
      <c r="E188" s="249">
        <v>1</v>
      </c>
      <c r="F188" s="843">
        <v>1</v>
      </c>
      <c r="G188" s="842">
        <v>0</v>
      </c>
      <c r="H188" s="249">
        <v>1</v>
      </c>
      <c r="I188" s="843">
        <v>1</v>
      </c>
      <c r="J188" s="842">
        <v>0</v>
      </c>
      <c r="K188" s="249">
        <v>1</v>
      </c>
      <c r="L188" s="841">
        <v>1</v>
      </c>
      <c r="M188" s="840">
        <v>58.5</v>
      </c>
    </row>
    <row r="189" spans="1:13" x14ac:dyDescent="0.2">
      <c r="A189" s="844" t="s">
        <v>755</v>
      </c>
      <c r="B189" s="249">
        <v>2</v>
      </c>
      <c r="C189" s="843">
        <v>2</v>
      </c>
      <c r="D189" s="842">
        <v>0</v>
      </c>
      <c r="E189" s="249">
        <v>2</v>
      </c>
      <c r="F189" s="843">
        <v>2</v>
      </c>
      <c r="G189" s="842">
        <v>0</v>
      </c>
      <c r="H189" s="249">
        <v>2</v>
      </c>
      <c r="I189" s="843">
        <v>2</v>
      </c>
      <c r="J189" s="842">
        <v>0</v>
      </c>
      <c r="K189" s="249">
        <v>1</v>
      </c>
      <c r="L189" s="841">
        <v>0.45</v>
      </c>
      <c r="M189" s="840">
        <v>47.5</v>
      </c>
    </row>
    <row r="190" spans="1:13" x14ac:dyDescent="0.2">
      <c r="A190" s="844" t="s">
        <v>754</v>
      </c>
      <c r="B190" s="249">
        <v>2</v>
      </c>
      <c r="C190" s="843">
        <v>2</v>
      </c>
      <c r="D190" s="842">
        <v>0</v>
      </c>
      <c r="E190" s="249">
        <v>2</v>
      </c>
      <c r="F190" s="843">
        <v>2</v>
      </c>
      <c r="G190" s="842">
        <v>0</v>
      </c>
      <c r="H190" s="249">
        <v>2</v>
      </c>
      <c r="I190" s="843">
        <v>2</v>
      </c>
      <c r="J190" s="842">
        <v>0</v>
      </c>
      <c r="K190" s="249">
        <v>1</v>
      </c>
      <c r="L190" s="841">
        <v>1</v>
      </c>
      <c r="M190" s="840">
        <v>53.5</v>
      </c>
    </row>
    <row r="191" spans="1:13" x14ac:dyDescent="0.2">
      <c r="A191" s="844" t="s">
        <v>753</v>
      </c>
      <c r="B191" s="249">
        <v>3</v>
      </c>
      <c r="C191" s="843">
        <v>2</v>
      </c>
      <c r="D191" s="842">
        <v>1</v>
      </c>
      <c r="E191" s="249">
        <v>3</v>
      </c>
      <c r="F191" s="843">
        <v>2</v>
      </c>
      <c r="G191" s="842">
        <v>1</v>
      </c>
      <c r="H191" s="249">
        <v>5</v>
      </c>
      <c r="I191" s="843">
        <v>4</v>
      </c>
      <c r="J191" s="842">
        <v>1</v>
      </c>
      <c r="K191" s="249">
        <v>4</v>
      </c>
      <c r="L191" s="841">
        <v>2.14</v>
      </c>
      <c r="M191" s="840">
        <v>59.68</v>
      </c>
    </row>
    <row r="192" spans="1:13" x14ac:dyDescent="0.2">
      <c r="A192" s="844" t="s">
        <v>752</v>
      </c>
      <c r="B192" s="249">
        <v>3</v>
      </c>
      <c r="C192" s="843">
        <v>2</v>
      </c>
      <c r="D192" s="842">
        <v>1</v>
      </c>
      <c r="E192" s="249">
        <v>3</v>
      </c>
      <c r="F192" s="843">
        <v>2</v>
      </c>
      <c r="G192" s="842">
        <v>1</v>
      </c>
      <c r="H192" s="249">
        <v>3</v>
      </c>
      <c r="I192" s="843">
        <v>2</v>
      </c>
      <c r="J192" s="842">
        <v>1</v>
      </c>
      <c r="K192" s="249">
        <v>5</v>
      </c>
      <c r="L192" s="841">
        <v>2.54</v>
      </c>
      <c r="M192" s="840">
        <v>54.11</v>
      </c>
    </row>
    <row r="193" spans="1:13" x14ac:dyDescent="0.2">
      <c r="A193" s="844" t="s">
        <v>751</v>
      </c>
      <c r="B193" s="249">
        <v>1</v>
      </c>
      <c r="C193" s="843">
        <v>0</v>
      </c>
      <c r="D193" s="842">
        <v>1</v>
      </c>
      <c r="E193" s="249">
        <v>1</v>
      </c>
      <c r="F193" s="843">
        <v>0</v>
      </c>
      <c r="G193" s="842">
        <v>1</v>
      </c>
      <c r="H193" s="249">
        <v>1</v>
      </c>
      <c r="I193" s="843">
        <v>0</v>
      </c>
      <c r="J193" s="842">
        <v>1</v>
      </c>
      <c r="K193" s="249">
        <v>2</v>
      </c>
      <c r="L193" s="841">
        <v>1.5</v>
      </c>
      <c r="M193" s="840">
        <v>45.83</v>
      </c>
    </row>
    <row r="194" spans="1:13" x14ac:dyDescent="0.2">
      <c r="A194" s="844" t="s">
        <v>750</v>
      </c>
      <c r="B194" s="249">
        <v>0</v>
      </c>
      <c r="C194" s="843">
        <v>0</v>
      </c>
      <c r="D194" s="842">
        <v>0</v>
      </c>
      <c r="E194" s="249">
        <v>0</v>
      </c>
      <c r="F194" s="843">
        <v>0</v>
      </c>
      <c r="G194" s="842">
        <v>0</v>
      </c>
      <c r="H194" s="249">
        <v>0</v>
      </c>
      <c r="I194" s="843">
        <v>0</v>
      </c>
      <c r="J194" s="842">
        <v>0</v>
      </c>
      <c r="K194" s="249">
        <v>0</v>
      </c>
      <c r="L194" s="841">
        <v>0</v>
      </c>
      <c r="M194" s="840">
        <v>0</v>
      </c>
    </row>
    <row r="195" spans="1:13" x14ac:dyDescent="0.2">
      <c r="A195" s="844" t="s">
        <v>749</v>
      </c>
      <c r="B195" s="249">
        <v>6</v>
      </c>
      <c r="C195" s="843">
        <v>5</v>
      </c>
      <c r="D195" s="842">
        <v>1</v>
      </c>
      <c r="E195" s="249">
        <v>6</v>
      </c>
      <c r="F195" s="843">
        <v>5</v>
      </c>
      <c r="G195" s="842">
        <v>1</v>
      </c>
      <c r="H195" s="249">
        <v>6</v>
      </c>
      <c r="I195" s="843">
        <v>5</v>
      </c>
      <c r="J195" s="842">
        <v>1</v>
      </c>
      <c r="K195" s="249">
        <v>9</v>
      </c>
      <c r="L195" s="841">
        <v>7.81</v>
      </c>
      <c r="M195" s="840">
        <v>53.6</v>
      </c>
    </row>
    <row r="196" spans="1:13" x14ac:dyDescent="0.2">
      <c r="A196" s="844" t="s">
        <v>748</v>
      </c>
      <c r="B196" s="249">
        <v>4</v>
      </c>
      <c r="C196" s="843">
        <v>2</v>
      </c>
      <c r="D196" s="842">
        <v>2</v>
      </c>
      <c r="E196" s="249">
        <v>4</v>
      </c>
      <c r="F196" s="843">
        <v>2</v>
      </c>
      <c r="G196" s="842">
        <v>2</v>
      </c>
      <c r="H196" s="249">
        <v>4</v>
      </c>
      <c r="I196" s="843">
        <v>2</v>
      </c>
      <c r="J196" s="842">
        <v>2</v>
      </c>
      <c r="K196" s="249">
        <v>9</v>
      </c>
      <c r="L196" s="841">
        <v>8.1</v>
      </c>
      <c r="M196" s="840">
        <v>51.03</v>
      </c>
    </row>
    <row r="197" spans="1:13" ht="13.5" thickBot="1" x14ac:dyDescent="0.25">
      <c r="A197" s="839" t="s">
        <v>747</v>
      </c>
      <c r="B197" s="836">
        <v>5</v>
      </c>
      <c r="C197" s="838">
        <v>4</v>
      </c>
      <c r="D197" s="837">
        <v>1</v>
      </c>
      <c r="E197" s="836">
        <v>5</v>
      </c>
      <c r="F197" s="838">
        <v>4</v>
      </c>
      <c r="G197" s="837">
        <v>1</v>
      </c>
      <c r="H197" s="836">
        <v>5</v>
      </c>
      <c r="I197" s="838">
        <v>4</v>
      </c>
      <c r="J197" s="837">
        <v>1</v>
      </c>
      <c r="K197" s="836">
        <v>4</v>
      </c>
      <c r="L197" s="835">
        <v>2.57</v>
      </c>
      <c r="M197" s="834">
        <v>50.96</v>
      </c>
    </row>
    <row r="198" spans="1:13" ht="13.5" thickBot="1" x14ac:dyDescent="0.25">
      <c r="A198" s="245" t="s">
        <v>746</v>
      </c>
      <c r="B198" s="243">
        <v>44</v>
      </c>
      <c r="C198" s="833">
        <v>32</v>
      </c>
      <c r="D198" s="244">
        <v>12</v>
      </c>
      <c r="E198" s="243">
        <v>44</v>
      </c>
      <c r="F198" s="833">
        <v>32</v>
      </c>
      <c r="G198" s="244">
        <v>12</v>
      </c>
      <c r="H198" s="243">
        <v>46</v>
      </c>
      <c r="I198" s="833">
        <v>34</v>
      </c>
      <c r="J198" s="244">
        <v>12</v>
      </c>
      <c r="K198" s="243">
        <v>49</v>
      </c>
      <c r="L198" s="832">
        <v>35.22</v>
      </c>
      <c r="M198" s="242">
        <v>53.32</v>
      </c>
    </row>
    <row r="200" spans="1:13" s="262" customFormat="1" ht="13.5" thickBot="1" x14ac:dyDescent="0.25">
      <c r="A200" s="261" t="s">
        <v>1858</v>
      </c>
      <c r="B200" s="261"/>
      <c r="C200" s="241"/>
      <c r="D200" s="241"/>
      <c r="E200" s="241"/>
      <c r="F200" s="241"/>
      <c r="G200" s="241"/>
      <c r="H200" s="241"/>
      <c r="I200" s="241"/>
      <c r="J200" s="241"/>
    </row>
    <row r="201" spans="1:13" ht="12.75" customHeight="1" x14ac:dyDescent="0.2">
      <c r="A201" s="1251" t="s">
        <v>764</v>
      </c>
      <c r="B201" s="1245" t="s">
        <v>1188</v>
      </c>
      <c r="C201" s="1246"/>
      <c r="D201" s="1247"/>
      <c r="E201" s="1245" t="s">
        <v>1187</v>
      </c>
      <c r="F201" s="1246"/>
      <c r="G201" s="1247"/>
      <c r="H201" s="1245" t="s">
        <v>1186</v>
      </c>
      <c r="I201" s="1246"/>
      <c r="J201" s="1247"/>
      <c r="L201" s="241"/>
    </row>
    <row r="202" spans="1:13" ht="13.5" thickBot="1" x14ac:dyDescent="0.25">
      <c r="A202" s="1252"/>
      <c r="B202" s="260" t="s">
        <v>746</v>
      </c>
      <c r="C202" s="813" t="s">
        <v>1853</v>
      </c>
      <c r="D202" s="259" t="s">
        <v>1081</v>
      </c>
      <c r="E202" s="260" t="s">
        <v>746</v>
      </c>
      <c r="F202" s="813" t="s">
        <v>1853</v>
      </c>
      <c r="G202" s="259" t="s">
        <v>1081</v>
      </c>
      <c r="H202" s="260" t="s">
        <v>746</v>
      </c>
      <c r="I202" s="813" t="s">
        <v>1853</v>
      </c>
      <c r="J202" s="259" t="s">
        <v>1081</v>
      </c>
      <c r="L202" s="241"/>
    </row>
    <row r="203" spans="1:13" x14ac:dyDescent="0.2">
      <c r="A203" s="258" t="s">
        <v>760</v>
      </c>
      <c r="B203" s="257">
        <v>21</v>
      </c>
      <c r="C203" s="256">
        <v>21</v>
      </c>
      <c r="D203" s="255">
        <v>0</v>
      </c>
      <c r="E203" s="257">
        <v>21</v>
      </c>
      <c r="F203" s="256">
        <v>21</v>
      </c>
      <c r="G203" s="255">
        <v>0</v>
      </c>
      <c r="H203" s="257">
        <v>29</v>
      </c>
      <c r="I203" s="256">
        <v>29</v>
      </c>
      <c r="J203" s="255">
        <v>0</v>
      </c>
      <c r="L203" s="241"/>
    </row>
    <row r="204" spans="1:13" x14ac:dyDescent="0.2">
      <c r="A204" s="844" t="s">
        <v>759</v>
      </c>
      <c r="B204" s="249">
        <v>24</v>
      </c>
      <c r="C204" s="843">
        <v>21</v>
      </c>
      <c r="D204" s="842">
        <v>3</v>
      </c>
      <c r="E204" s="249">
        <v>26</v>
      </c>
      <c r="F204" s="843">
        <v>22</v>
      </c>
      <c r="G204" s="842">
        <v>4</v>
      </c>
      <c r="H204" s="249">
        <v>26</v>
      </c>
      <c r="I204" s="843">
        <v>22</v>
      </c>
      <c r="J204" s="842">
        <v>4</v>
      </c>
      <c r="L204" s="241"/>
    </row>
    <row r="205" spans="1:13" x14ac:dyDescent="0.2">
      <c r="A205" s="844" t="s">
        <v>758</v>
      </c>
      <c r="B205" s="249">
        <v>12</v>
      </c>
      <c r="C205" s="843">
        <v>12</v>
      </c>
      <c r="D205" s="842">
        <v>0</v>
      </c>
      <c r="E205" s="249">
        <v>13</v>
      </c>
      <c r="F205" s="843">
        <v>13</v>
      </c>
      <c r="G205" s="842">
        <v>0</v>
      </c>
      <c r="H205" s="249">
        <v>13</v>
      </c>
      <c r="I205" s="843">
        <v>13</v>
      </c>
      <c r="J205" s="842">
        <v>0</v>
      </c>
      <c r="L205" s="241"/>
    </row>
    <row r="206" spans="1:13" x14ac:dyDescent="0.2">
      <c r="A206" s="844" t="s">
        <v>757</v>
      </c>
      <c r="B206" s="249">
        <v>12</v>
      </c>
      <c r="C206" s="843">
        <v>12</v>
      </c>
      <c r="D206" s="842">
        <v>0</v>
      </c>
      <c r="E206" s="249">
        <v>12</v>
      </c>
      <c r="F206" s="843">
        <v>12</v>
      </c>
      <c r="G206" s="842">
        <v>0</v>
      </c>
      <c r="H206" s="249">
        <v>12</v>
      </c>
      <c r="I206" s="843">
        <v>12</v>
      </c>
      <c r="J206" s="842">
        <v>0</v>
      </c>
      <c r="L206" s="241"/>
    </row>
    <row r="207" spans="1:13" x14ac:dyDescent="0.2">
      <c r="A207" s="844" t="s">
        <v>756</v>
      </c>
      <c r="B207" s="249">
        <v>9</v>
      </c>
      <c r="C207" s="843">
        <v>9</v>
      </c>
      <c r="D207" s="842">
        <v>0</v>
      </c>
      <c r="E207" s="249">
        <v>9</v>
      </c>
      <c r="F207" s="843">
        <v>9</v>
      </c>
      <c r="G207" s="842">
        <v>0</v>
      </c>
      <c r="H207" s="249">
        <v>9</v>
      </c>
      <c r="I207" s="843">
        <v>9</v>
      </c>
      <c r="J207" s="842">
        <v>0</v>
      </c>
      <c r="L207" s="241"/>
    </row>
    <row r="208" spans="1:13" x14ac:dyDescent="0.2">
      <c r="A208" s="844" t="s">
        <v>755</v>
      </c>
      <c r="B208" s="249">
        <v>23</v>
      </c>
      <c r="C208" s="843">
        <v>23</v>
      </c>
      <c r="D208" s="842">
        <v>0</v>
      </c>
      <c r="E208" s="249">
        <v>27</v>
      </c>
      <c r="F208" s="843">
        <v>27</v>
      </c>
      <c r="G208" s="842">
        <v>0</v>
      </c>
      <c r="H208" s="249">
        <v>27</v>
      </c>
      <c r="I208" s="843">
        <v>27</v>
      </c>
      <c r="J208" s="842">
        <v>0</v>
      </c>
      <c r="L208" s="241"/>
    </row>
    <row r="209" spans="1:12" x14ac:dyDescent="0.2">
      <c r="A209" s="844" t="s">
        <v>754</v>
      </c>
      <c r="B209" s="249">
        <v>10</v>
      </c>
      <c r="C209" s="843">
        <v>9</v>
      </c>
      <c r="D209" s="842">
        <v>1</v>
      </c>
      <c r="E209" s="249">
        <v>11</v>
      </c>
      <c r="F209" s="843">
        <v>10</v>
      </c>
      <c r="G209" s="842">
        <v>1</v>
      </c>
      <c r="H209" s="249">
        <v>11</v>
      </c>
      <c r="I209" s="843">
        <v>10</v>
      </c>
      <c r="J209" s="842">
        <v>1</v>
      </c>
      <c r="L209" s="241"/>
    </row>
    <row r="210" spans="1:12" x14ac:dyDescent="0.2">
      <c r="A210" s="844" t="s">
        <v>753</v>
      </c>
      <c r="B210" s="249">
        <v>3</v>
      </c>
      <c r="C210" s="843">
        <v>3</v>
      </c>
      <c r="D210" s="842">
        <v>0</v>
      </c>
      <c r="E210" s="249">
        <v>3</v>
      </c>
      <c r="F210" s="843">
        <v>3</v>
      </c>
      <c r="G210" s="842">
        <v>0</v>
      </c>
      <c r="H210" s="249">
        <v>3</v>
      </c>
      <c r="I210" s="843">
        <v>3</v>
      </c>
      <c r="J210" s="842">
        <v>0</v>
      </c>
      <c r="L210" s="241"/>
    </row>
    <row r="211" spans="1:12" x14ac:dyDescent="0.2">
      <c r="A211" s="844" t="s">
        <v>752</v>
      </c>
      <c r="B211" s="249">
        <v>8</v>
      </c>
      <c r="C211" s="843">
        <v>8</v>
      </c>
      <c r="D211" s="842">
        <v>0</v>
      </c>
      <c r="E211" s="249">
        <v>9</v>
      </c>
      <c r="F211" s="843">
        <v>9</v>
      </c>
      <c r="G211" s="842">
        <v>0</v>
      </c>
      <c r="H211" s="249">
        <v>9</v>
      </c>
      <c r="I211" s="843">
        <v>9</v>
      </c>
      <c r="J211" s="842">
        <v>0</v>
      </c>
      <c r="L211" s="241"/>
    </row>
    <row r="212" spans="1:12" x14ac:dyDescent="0.2">
      <c r="A212" s="844" t="s">
        <v>751</v>
      </c>
      <c r="B212" s="249">
        <v>8</v>
      </c>
      <c r="C212" s="843">
        <v>8</v>
      </c>
      <c r="D212" s="842">
        <v>0</v>
      </c>
      <c r="E212" s="249">
        <v>9</v>
      </c>
      <c r="F212" s="843">
        <v>9</v>
      </c>
      <c r="G212" s="842">
        <v>0</v>
      </c>
      <c r="H212" s="249">
        <v>10</v>
      </c>
      <c r="I212" s="843">
        <v>10</v>
      </c>
      <c r="J212" s="842">
        <v>0</v>
      </c>
      <c r="L212" s="241"/>
    </row>
    <row r="213" spans="1:12" x14ac:dyDescent="0.2">
      <c r="A213" s="844" t="s">
        <v>750</v>
      </c>
      <c r="B213" s="249">
        <v>12</v>
      </c>
      <c r="C213" s="843">
        <v>11</v>
      </c>
      <c r="D213" s="842">
        <v>1</v>
      </c>
      <c r="E213" s="249">
        <v>12</v>
      </c>
      <c r="F213" s="843">
        <v>11</v>
      </c>
      <c r="G213" s="842">
        <v>1</v>
      </c>
      <c r="H213" s="249">
        <v>12</v>
      </c>
      <c r="I213" s="843">
        <v>11</v>
      </c>
      <c r="J213" s="842">
        <v>1</v>
      </c>
      <c r="L213" s="241"/>
    </row>
    <row r="214" spans="1:12" x14ac:dyDescent="0.2">
      <c r="A214" s="844" t="s">
        <v>749</v>
      </c>
      <c r="B214" s="249">
        <v>8</v>
      </c>
      <c r="C214" s="843">
        <v>8</v>
      </c>
      <c r="D214" s="842">
        <v>0</v>
      </c>
      <c r="E214" s="249">
        <v>8</v>
      </c>
      <c r="F214" s="843">
        <v>8</v>
      </c>
      <c r="G214" s="842">
        <v>0</v>
      </c>
      <c r="H214" s="249">
        <v>8</v>
      </c>
      <c r="I214" s="843">
        <v>8</v>
      </c>
      <c r="J214" s="842">
        <v>0</v>
      </c>
      <c r="L214" s="241"/>
    </row>
    <row r="215" spans="1:12" x14ac:dyDescent="0.2">
      <c r="A215" s="844" t="s">
        <v>748</v>
      </c>
      <c r="B215" s="249">
        <v>17</v>
      </c>
      <c r="C215" s="843">
        <v>17</v>
      </c>
      <c r="D215" s="842">
        <v>0</v>
      </c>
      <c r="E215" s="249">
        <v>17</v>
      </c>
      <c r="F215" s="843">
        <v>17</v>
      </c>
      <c r="G215" s="842">
        <v>0</v>
      </c>
      <c r="H215" s="249">
        <v>18</v>
      </c>
      <c r="I215" s="843">
        <v>18</v>
      </c>
      <c r="J215" s="842">
        <v>0</v>
      </c>
      <c r="L215" s="241"/>
    </row>
    <row r="216" spans="1:12" ht="13.5" thickBot="1" x14ac:dyDescent="0.25">
      <c r="A216" s="839" t="s">
        <v>747</v>
      </c>
      <c r="B216" s="836">
        <v>7</v>
      </c>
      <c r="C216" s="838">
        <v>7</v>
      </c>
      <c r="D216" s="837">
        <v>0</v>
      </c>
      <c r="E216" s="836">
        <v>7</v>
      </c>
      <c r="F216" s="838">
        <v>7</v>
      </c>
      <c r="G216" s="837">
        <v>0</v>
      </c>
      <c r="H216" s="836">
        <v>7</v>
      </c>
      <c r="I216" s="838">
        <v>7</v>
      </c>
      <c r="J216" s="837">
        <v>0</v>
      </c>
      <c r="L216" s="241"/>
    </row>
    <row r="217" spans="1:12" ht="13.5" thickBot="1" x14ac:dyDescent="0.25">
      <c r="A217" s="245" t="s">
        <v>746</v>
      </c>
      <c r="B217" s="243">
        <v>174</v>
      </c>
      <c r="C217" s="833">
        <v>169</v>
      </c>
      <c r="D217" s="244">
        <v>5</v>
      </c>
      <c r="E217" s="243">
        <v>184</v>
      </c>
      <c r="F217" s="833">
        <v>178</v>
      </c>
      <c r="G217" s="244">
        <v>6</v>
      </c>
      <c r="H217" s="243">
        <v>194</v>
      </c>
      <c r="I217" s="833">
        <v>188</v>
      </c>
      <c r="J217" s="244">
        <v>6</v>
      </c>
      <c r="L217" s="241"/>
    </row>
    <row r="218" spans="1:12" x14ac:dyDescent="0.2">
      <c r="L218" s="241"/>
    </row>
    <row r="219" spans="1:12" x14ac:dyDescent="0.2">
      <c r="B219" s="261"/>
    </row>
  </sheetData>
  <mergeCells count="54">
    <mergeCell ref="A201:A202"/>
    <mergeCell ref="B201:D201"/>
    <mergeCell ref="E201:G201"/>
    <mergeCell ref="H201:J201"/>
    <mergeCell ref="A163:A164"/>
    <mergeCell ref="B163:D163"/>
    <mergeCell ref="E163:G163"/>
    <mergeCell ref="H163:J163"/>
    <mergeCell ref="K163:M163"/>
    <mergeCell ref="A182:A183"/>
    <mergeCell ref="B182:D182"/>
    <mergeCell ref="E182:G182"/>
    <mergeCell ref="H182:J182"/>
    <mergeCell ref="K182:M182"/>
    <mergeCell ref="A125:A126"/>
    <mergeCell ref="B125:D125"/>
    <mergeCell ref="E125:G125"/>
    <mergeCell ref="H125:J125"/>
    <mergeCell ref="K125:M125"/>
    <mergeCell ref="A144:A145"/>
    <mergeCell ref="B144:D144"/>
    <mergeCell ref="E144:G144"/>
    <mergeCell ref="H144:J144"/>
    <mergeCell ref="K144:M144"/>
    <mergeCell ref="A87:A88"/>
    <mergeCell ref="B87:D87"/>
    <mergeCell ref="E87:G87"/>
    <mergeCell ref="H87:J87"/>
    <mergeCell ref="K87:M87"/>
    <mergeCell ref="A106:A107"/>
    <mergeCell ref="B106:D106"/>
    <mergeCell ref="E106:G106"/>
    <mergeCell ref="H106:J106"/>
    <mergeCell ref="K106:M106"/>
    <mergeCell ref="A49:A50"/>
    <mergeCell ref="B49:D49"/>
    <mergeCell ref="E49:G49"/>
    <mergeCell ref="H49:J49"/>
    <mergeCell ref="K49:M49"/>
    <mergeCell ref="A68:A69"/>
    <mergeCell ref="B68:D68"/>
    <mergeCell ref="E68:G68"/>
    <mergeCell ref="H68:J68"/>
    <mergeCell ref="K68:M68"/>
    <mergeCell ref="A11:A12"/>
    <mergeCell ref="B11:D11"/>
    <mergeCell ref="E11:G11"/>
    <mergeCell ref="H11:J11"/>
    <mergeCell ref="K11:M11"/>
    <mergeCell ref="A30:A31"/>
    <mergeCell ref="B30:D30"/>
    <mergeCell ref="E30:G30"/>
    <mergeCell ref="H30:J30"/>
    <mergeCell ref="K30:M30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70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9"/>
  <sheetViews>
    <sheetView zoomScale="85" zoomScaleNormal="85" workbookViewId="0"/>
  </sheetViews>
  <sheetFormatPr defaultColWidth="9.140625" defaultRowHeight="12.75" x14ac:dyDescent="0.2"/>
  <cols>
    <col min="1" max="1" width="19.42578125" style="241" customWidth="1"/>
    <col min="2" max="6" width="10.85546875" style="241" customWidth="1"/>
    <col min="7" max="7" width="12.7109375" style="241" customWidth="1"/>
    <col min="8" max="8" width="10.85546875" style="241" customWidth="1"/>
    <col min="9" max="11" width="10.85546875" style="267" customWidth="1"/>
    <col min="12" max="12" width="10.85546875" style="241" customWidth="1"/>
    <col min="13" max="13" width="10.85546875" style="267" customWidth="1"/>
    <col min="14" max="16384" width="9.140625" style="241"/>
  </cols>
  <sheetData>
    <row r="1" spans="1:14" ht="15.75" x14ac:dyDescent="0.25">
      <c r="A1" s="240" t="s">
        <v>1190</v>
      </c>
      <c r="B1" s="240"/>
    </row>
    <row r="3" spans="1:14" ht="15.75" x14ac:dyDescent="0.25">
      <c r="A3" s="240" t="s">
        <v>1920</v>
      </c>
      <c r="B3" s="240"/>
    </row>
    <row r="4" spans="1:14" x14ac:dyDescent="0.2">
      <c r="A4" s="264"/>
      <c r="B4" s="264"/>
    </row>
    <row r="5" spans="1:14" x14ac:dyDescent="0.2">
      <c r="A5" s="263" t="s">
        <v>1254</v>
      </c>
      <c r="B5" s="263"/>
    </row>
    <row r="6" spans="1:14" x14ac:dyDescent="0.2">
      <c r="A6" s="263" t="s">
        <v>1321</v>
      </c>
      <c r="B6" s="263"/>
    </row>
    <row r="7" spans="1:14" x14ac:dyDescent="0.2">
      <c r="A7" s="263" t="s">
        <v>1320</v>
      </c>
      <c r="B7" s="263"/>
    </row>
    <row r="8" spans="1:14" x14ac:dyDescent="0.2">
      <c r="A8" s="263"/>
      <c r="B8" s="263"/>
    </row>
    <row r="9" spans="1:14" x14ac:dyDescent="0.2">
      <c r="A9" s="263"/>
      <c r="B9" s="263"/>
    </row>
    <row r="10" spans="1:14" ht="13.5" thickBot="1" x14ac:dyDescent="0.25">
      <c r="A10" s="261" t="s">
        <v>1319</v>
      </c>
      <c r="D10" s="274"/>
      <c r="E10" s="263"/>
      <c r="F10" s="263"/>
      <c r="G10" s="263"/>
      <c r="H10" s="263"/>
      <c r="I10" s="274"/>
      <c r="J10" s="274"/>
      <c r="K10" s="274"/>
    </row>
    <row r="11" spans="1:14" ht="12.75" customHeight="1" x14ac:dyDescent="0.2">
      <c r="A11" s="1262" t="s">
        <v>764</v>
      </c>
      <c r="B11" s="1265" t="s">
        <v>1289</v>
      </c>
      <c r="C11" s="1266"/>
      <c r="D11" s="1267"/>
      <c r="E11" s="1262" t="s">
        <v>1185</v>
      </c>
      <c r="F11" s="1269"/>
      <c r="G11" s="1270"/>
      <c r="H11" s="1265" t="s">
        <v>1288</v>
      </c>
      <c r="I11" s="1266"/>
      <c r="J11" s="1266"/>
      <c r="K11" s="1266"/>
      <c r="L11" s="1266"/>
      <c r="M11" s="1274"/>
    </row>
    <row r="12" spans="1:14" ht="12.75" customHeight="1" x14ac:dyDescent="0.2">
      <c r="A12" s="1263"/>
      <c r="B12" s="1257"/>
      <c r="C12" s="1261"/>
      <c r="D12" s="1268"/>
      <c r="E12" s="1271"/>
      <c r="F12" s="1272"/>
      <c r="G12" s="1273"/>
      <c r="H12" s="1257" t="s">
        <v>1193</v>
      </c>
      <c r="I12" s="1261"/>
      <c r="J12" s="1261"/>
      <c r="K12" s="1261"/>
      <c r="L12" s="1261" t="s">
        <v>1287</v>
      </c>
      <c r="M12" s="1275"/>
    </row>
    <row r="13" spans="1:14" ht="12.75" customHeight="1" x14ac:dyDescent="0.2">
      <c r="A13" s="1263"/>
      <c r="B13" s="1257" t="s">
        <v>1286</v>
      </c>
      <c r="C13" s="1261" t="s">
        <v>1285</v>
      </c>
      <c r="D13" s="1268" t="s">
        <v>1284</v>
      </c>
      <c r="E13" s="1258" t="s">
        <v>746</v>
      </c>
      <c r="F13" s="1253" t="s">
        <v>1283</v>
      </c>
      <c r="G13" s="1255" t="s">
        <v>1316</v>
      </c>
      <c r="H13" s="1257" t="s">
        <v>687</v>
      </c>
      <c r="I13" s="1259" t="s">
        <v>1192</v>
      </c>
      <c r="J13" s="1259"/>
      <c r="K13" s="1259" t="s">
        <v>1281</v>
      </c>
      <c r="L13" s="1261" t="s">
        <v>687</v>
      </c>
      <c r="M13" s="1280" t="s">
        <v>1192</v>
      </c>
    </row>
    <row r="14" spans="1:14" ht="26.25" thickBot="1" x14ac:dyDescent="0.25">
      <c r="A14" s="1264"/>
      <c r="B14" s="1276"/>
      <c r="C14" s="1277"/>
      <c r="D14" s="1278"/>
      <c r="E14" s="1279"/>
      <c r="F14" s="1254"/>
      <c r="G14" s="1256"/>
      <c r="H14" s="1258"/>
      <c r="I14" s="852" t="s">
        <v>852</v>
      </c>
      <c r="J14" s="852" t="s">
        <v>1280</v>
      </c>
      <c r="K14" s="1260"/>
      <c r="L14" s="1253"/>
      <c r="M14" s="1281"/>
    </row>
    <row r="15" spans="1:14" x14ac:dyDescent="0.2">
      <c r="A15" s="258" t="s">
        <v>760</v>
      </c>
      <c r="B15" s="257">
        <v>11</v>
      </c>
      <c r="C15" s="256">
        <v>11</v>
      </c>
      <c r="D15" s="266">
        <v>40</v>
      </c>
      <c r="E15" s="257">
        <v>1189</v>
      </c>
      <c r="F15" s="256">
        <v>1066</v>
      </c>
      <c r="G15" s="256">
        <v>123</v>
      </c>
      <c r="H15" s="847">
        <v>716</v>
      </c>
      <c r="I15" s="853">
        <v>497.41</v>
      </c>
      <c r="J15" s="853">
        <v>216.01</v>
      </c>
      <c r="K15" s="853">
        <v>41.423202187330403</v>
      </c>
      <c r="L15" s="854">
        <v>1629</v>
      </c>
      <c r="M15" s="845">
        <v>1517.9</v>
      </c>
      <c r="N15" s="241" t="s">
        <v>2708</v>
      </c>
    </row>
    <row r="16" spans="1:14" x14ac:dyDescent="0.2">
      <c r="A16" s="844" t="s">
        <v>759</v>
      </c>
      <c r="B16" s="249">
        <v>17</v>
      </c>
      <c r="C16" s="843">
        <v>17</v>
      </c>
      <c r="D16" s="855">
        <v>40</v>
      </c>
      <c r="E16" s="249">
        <v>1185</v>
      </c>
      <c r="F16" s="843">
        <v>1050</v>
      </c>
      <c r="G16" s="843">
        <v>135</v>
      </c>
      <c r="H16" s="249">
        <v>490</v>
      </c>
      <c r="I16" s="856">
        <v>329.16</v>
      </c>
      <c r="J16" s="856">
        <v>85.58</v>
      </c>
      <c r="K16" s="856">
        <v>38.985569327986397</v>
      </c>
      <c r="L16" s="843">
        <v>1263</v>
      </c>
      <c r="M16" s="840">
        <v>1143.97</v>
      </c>
      <c r="N16" s="241" t="s">
        <v>2708</v>
      </c>
    </row>
    <row r="17" spans="1:14" x14ac:dyDescent="0.2">
      <c r="A17" s="844" t="s">
        <v>758</v>
      </c>
      <c r="B17" s="249">
        <v>7</v>
      </c>
      <c r="C17" s="843">
        <v>7</v>
      </c>
      <c r="D17" s="855">
        <v>19</v>
      </c>
      <c r="E17" s="249">
        <v>575</v>
      </c>
      <c r="F17" s="843">
        <v>528</v>
      </c>
      <c r="G17" s="843">
        <v>47</v>
      </c>
      <c r="H17" s="249">
        <v>200</v>
      </c>
      <c r="I17" s="856">
        <v>138.82</v>
      </c>
      <c r="J17" s="856">
        <v>47.650000000000006</v>
      </c>
      <c r="K17" s="856">
        <v>39.9711857081112</v>
      </c>
      <c r="L17" s="843">
        <v>502</v>
      </c>
      <c r="M17" s="840">
        <v>487.59</v>
      </c>
      <c r="N17" s="241" t="s">
        <v>2708</v>
      </c>
    </row>
    <row r="18" spans="1:14" x14ac:dyDescent="0.2">
      <c r="A18" s="844" t="s">
        <v>757</v>
      </c>
      <c r="B18" s="249">
        <v>8</v>
      </c>
      <c r="C18" s="843">
        <v>8</v>
      </c>
      <c r="D18" s="855">
        <v>18</v>
      </c>
      <c r="E18" s="249">
        <v>606</v>
      </c>
      <c r="F18" s="843">
        <v>564</v>
      </c>
      <c r="G18" s="843">
        <v>42</v>
      </c>
      <c r="H18" s="249">
        <v>281</v>
      </c>
      <c r="I18" s="856">
        <v>217.53</v>
      </c>
      <c r="J18" s="856">
        <v>62.21</v>
      </c>
      <c r="K18" s="856">
        <v>42.5045051257298</v>
      </c>
      <c r="L18" s="843">
        <v>759</v>
      </c>
      <c r="M18" s="840">
        <v>728.75</v>
      </c>
      <c r="N18" s="241" t="s">
        <v>2708</v>
      </c>
    </row>
    <row r="19" spans="1:14" x14ac:dyDescent="0.2">
      <c r="A19" s="844" t="s">
        <v>756</v>
      </c>
      <c r="B19" s="249">
        <v>4</v>
      </c>
      <c r="C19" s="843">
        <v>5</v>
      </c>
      <c r="D19" s="855">
        <v>9</v>
      </c>
      <c r="E19" s="249">
        <v>220</v>
      </c>
      <c r="F19" s="843">
        <v>187</v>
      </c>
      <c r="G19" s="843">
        <v>33</v>
      </c>
      <c r="H19" s="249">
        <v>86</v>
      </c>
      <c r="I19" s="856">
        <v>53.51</v>
      </c>
      <c r="J19" s="856">
        <v>3.9699999999999998</v>
      </c>
      <c r="K19" s="856">
        <v>40.718276957577999</v>
      </c>
      <c r="L19" s="843">
        <v>242</v>
      </c>
      <c r="M19" s="840">
        <v>216.5</v>
      </c>
      <c r="N19" s="241" t="s">
        <v>2708</v>
      </c>
    </row>
    <row r="20" spans="1:14" x14ac:dyDescent="0.2">
      <c r="A20" s="844" t="s">
        <v>755</v>
      </c>
      <c r="B20" s="249">
        <v>7</v>
      </c>
      <c r="C20" s="843">
        <v>11</v>
      </c>
      <c r="D20" s="855">
        <v>28</v>
      </c>
      <c r="E20" s="249">
        <v>780</v>
      </c>
      <c r="F20" s="843">
        <v>700</v>
      </c>
      <c r="G20" s="843">
        <v>80</v>
      </c>
      <c r="H20" s="249">
        <v>225</v>
      </c>
      <c r="I20" s="856">
        <v>170.51</v>
      </c>
      <c r="J20" s="856">
        <v>41.220000000000006</v>
      </c>
      <c r="K20" s="856">
        <v>42.962318925576199</v>
      </c>
      <c r="L20" s="843">
        <v>724</v>
      </c>
      <c r="M20" s="840">
        <v>696.05</v>
      </c>
      <c r="N20" s="241" t="s">
        <v>2708</v>
      </c>
    </row>
    <row r="21" spans="1:14" x14ac:dyDescent="0.2">
      <c r="A21" s="844" t="s">
        <v>754</v>
      </c>
      <c r="B21" s="249">
        <v>8</v>
      </c>
      <c r="C21" s="843">
        <v>8</v>
      </c>
      <c r="D21" s="855">
        <v>17</v>
      </c>
      <c r="E21" s="249">
        <v>420</v>
      </c>
      <c r="F21" s="843">
        <v>374</v>
      </c>
      <c r="G21" s="843">
        <v>46</v>
      </c>
      <c r="H21" s="249">
        <v>141</v>
      </c>
      <c r="I21" s="856">
        <v>104.25</v>
      </c>
      <c r="J21" s="856">
        <v>26.940000000000005</v>
      </c>
      <c r="K21" s="856">
        <v>41.665179856115103</v>
      </c>
      <c r="L21" s="843">
        <v>425</v>
      </c>
      <c r="M21" s="840">
        <v>389.51</v>
      </c>
      <c r="N21" s="241" t="s">
        <v>2708</v>
      </c>
    </row>
    <row r="22" spans="1:14" x14ac:dyDescent="0.2">
      <c r="A22" s="844" t="s">
        <v>753</v>
      </c>
      <c r="B22" s="249">
        <v>6</v>
      </c>
      <c r="C22" s="843">
        <v>6</v>
      </c>
      <c r="D22" s="855">
        <v>28</v>
      </c>
      <c r="E22" s="249">
        <v>679</v>
      </c>
      <c r="F22" s="843">
        <v>588</v>
      </c>
      <c r="G22" s="843">
        <v>91</v>
      </c>
      <c r="H22" s="249">
        <v>246</v>
      </c>
      <c r="I22" s="856">
        <v>195.73</v>
      </c>
      <c r="J22" s="856">
        <v>52.890000000000008</v>
      </c>
      <c r="K22" s="856">
        <v>42.142722117202297</v>
      </c>
      <c r="L22" s="843">
        <v>764</v>
      </c>
      <c r="M22" s="840">
        <v>708.77</v>
      </c>
      <c r="N22" s="241" t="s">
        <v>2708</v>
      </c>
    </row>
    <row r="23" spans="1:14" x14ac:dyDescent="0.2">
      <c r="A23" s="844" t="s">
        <v>752</v>
      </c>
      <c r="B23" s="249">
        <v>5</v>
      </c>
      <c r="C23" s="843">
        <v>5</v>
      </c>
      <c r="D23" s="855">
        <v>10</v>
      </c>
      <c r="E23" s="249">
        <v>342</v>
      </c>
      <c r="F23" s="843">
        <v>302</v>
      </c>
      <c r="G23" s="843">
        <v>40</v>
      </c>
      <c r="H23" s="249">
        <v>109</v>
      </c>
      <c r="I23" s="856">
        <v>85.83</v>
      </c>
      <c r="J23" s="856">
        <v>20.149999999999999</v>
      </c>
      <c r="K23" s="856">
        <v>38.734999417453103</v>
      </c>
      <c r="L23" s="843">
        <v>340</v>
      </c>
      <c r="M23" s="840">
        <v>319.12</v>
      </c>
      <c r="N23" s="241" t="s">
        <v>2708</v>
      </c>
    </row>
    <row r="24" spans="1:14" x14ac:dyDescent="0.2">
      <c r="A24" s="844" t="s">
        <v>751</v>
      </c>
      <c r="B24" s="249">
        <v>5</v>
      </c>
      <c r="C24" s="843">
        <v>5</v>
      </c>
      <c r="D24" s="855">
        <v>10</v>
      </c>
      <c r="E24" s="249">
        <v>446</v>
      </c>
      <c r="F24" s="843">
        <v>395</v>
      </c>
      <c r="G24" s="843">
        <v>51</v>
      </c>
      <c r="H24" s="249">
        <v>173</v>
      </c>
      <c r="I24" s="856">
        <v>126.87</v>
      </c>
      <c r="J24" s="856">
        <v>35.22</v>
      </c>
      <c r="K24" s="856">
        <v>40.239418302199098</v>
      </c>
      <c r="L24" s="843">
        <v>437</v>
      </c>
      <c r="M24" s="840">
        <v>412.14</v>
      </c>
      <c r="N24" s="241" t="s">
        <v>2708</v>
      </c>
    </row>
    <row r="25" spans="1:14" x14ac:dyDescent="0.2">
      <c r="A25" s="844" t="s">
        <v>750</v>
      </c>
      <c r="B25" s="249">
        <v>15</v>
      </c>
      <c r="C25" s="843">
        <v>15</v>
      </c>
      <c r="D25" s="855">
        <v>36</v>
      </c>
      <c r="E25" s="249">
        <v>1027</v>
      </c>
      <c r="F25" s="843">
        <v>915</v>
      </c>
      <c r="G25" s="843">
        <v>112</v>
      </c>
      <c r="H25" s="249">
        <v>499</v>
      </c>
      <c r="I25" s="856">
        <v>327.57</v>
      </c>
      <c r="J25" s="856">
        <v>125.5</v>
      </c>
      <c r="K25" s="856">
        <v>41.021232103061898</v>
      </c>
      <c r="L25" s="843">
        <v>1280</v>
      </c>
      <c r="M25" s="840">
        <v>1207.68</v>
      </c>
      <c r="N25" s="241" t="s">
        <v>2708</v>
      </c>
    </row>
    <row r="26" spans="1:14" x14ac:dyDescent="0.2">
      <c r="A26" s="844" t="s">
        <v>749</v>
      </c>
      <c r="B26" s="249">
        <v>6</v>
      </c>
      <c r="C26" s="843">
        <v>6</v>
      </c>
      <c r="D26" s="855">
        <v>20</v>
      </c>
      <c r="E26" s="249">
        <v>560</v>
      </c>
      <c r="F26" s="843">
        <v>503</v>
      </c>
      <c r="G26" s="843">
        <v>57</v>
      </c>
      <c r="H26" s="249">
        <v>246</v>
      </c>
      <c r="I26" s="856">
        <v>166.64</v>
      </c>
      <c r="J26" s="856">
        <v>62.62</v>
      </c>
      <c r="K26" s="856">
        <v>40.844095055208797</v>
      </c>
      <c r="L26" s="843">
        <v>395</v>
      </c>
      <c r="M26" s="840">
        <v>364.45</v>
      </c>
      <c r="N26" s="241" t="s">
        <v>2708</v>
      </c>
    </row>
    <row r="27" spans="1:14" x14ac:dyDescent="0.2">
      <c r="A27" s="844" t="s">
        <v>748</v>
      </c>
      <c r="B27" s="249">
        <v>15</v>
      </c>
      <c r="C27" s="843">
        <v>15</v>
      </c>
      <c r="D27" s="855">
        <v>38</v>
      </c>
      <c r="E27" s="249">
        <v>1059</v>
      </c>
      <c r="F27" s="843">
        <v>935</v>
      </c>
      <c r="G27" s="843">
        <v>124</v>
      </c>
      <c r="H27" s="249">
        <v>420</v>
      </c>
      <c r="I27" s="856">
        <v>316.05</v>
      </c>
      <c r="J27" s="856">
        <v>94.880000000000024</v>
      </c>
      <c r="K27" s="856">
        <v>39.824948584084801</v>
      </c>
      <c r="L27" s="843">
        <v>1123</v>
      </c>
      <c r="M27" s="840">
        <v>1077.9000000000001</v>
      </c>
      <c r="N27" s="241" t="s">
        <v>2708</v>
      </c>
    </row>
    <row r="28" spans="1:14" ht="13.5" thickBot="1" x14ac:dyDescent="0.25">
      <c r="A28" s="839" t="s">
        <v>747</v>
      </c>
      <c r="B28" s="836">
        <v>5</v>
      </c>
      <c r="C28" s="838">
        <v>5</v>
      </c>
      <c r="D28" s="857">
        <v>10</v>
      </c>
      <c r="E28" s="836">
        <v>531</v>
      </c>
      <c r="F28" s="838">
        <v>466</v>
      </c>
      <c r="G28" s="838">
        <v>65</v>
      </c>
      <c r="H28" s="272">
        <v>160</v>
      </c>
      <c r="I28" s="271">
        <v>135.43</v>
      </c>
      <c r="J28" s="271">
        <v>46.449999999999996</v>
      </c>
      <c r="K28" s="271">
        <v>39.581665805212999</v>
      </c>
      <c r="L28" s="270">
        <v>625</v>
      </c>
      <c r="M28" s="269">
        <v>592.58000000000004</v>
      </c>
      <c r="N28" s="241" t="s">
        <v>2708</v>
      </c>
    </row>
    <row r="29" spans="1:14" ht="13.5" thickBot="1" x14ac:dyDescent="0.25">
      <c r="A29" s="245" t="s">
        <v>746</v>
      </c>
      <c r="B29" s="243">
        <v>118</v>
      </c>
      <c r="C29" s="833">
        <v>124</v>
      </c>
      <c r="D29" s="858">
        <v>323</v>
      </c>
      <c r="E29" s="243">
        <v>9619</v>
      </c>
      <c r="F29" s="833">
        <v>8573</v>
      </c>
      <c r="G29" s="833">
        <v>1046</v>
      </c>
      <c r="H29" s="243">
        <v>3952</v>
      </c>
      <c r="I29" s="268">
        <v>2865.31</v>
      </c>
      <c r="J29" s="268">
        <v>921.29000000000008</v>
      </c>
      <c r="K29" s="851">
        <v>40.82</v>
      </c>
      <c r="L29" s="833">
        <v>10497</v>
      </c>
      <c r="M29" s="242">
        <v>9862.91</v>
      </c>
      <c r="N29" s="241" t="s">
        <v>2708</v>
      </c>
    </row>
    <row r="31" spans="1:14" ht="13.5" thickBot="1" x14ac:dyDescent="0.25">
      <c r="A31" s="261" t="s">
        <v>1318</v>
      </c>
      <c r="D31" s="274"/>
      <c r="E31" s="263"/>
      <c r="F31" s="263"/>
      <c r="G31" s="263"/>
      <c r="H31" s="263"/>
      <c r="I31" s="274"/>
      <c r="J31" s="274"/>
      <c r="K31" s="274"/>
    </row>
    <row r="32" spans="1:14" ht="12.75" customHeight="1" x14ac:dyDescent="0.2">
      <c r="A32" s="1262" t="s">
        <v>764</v>
      </c>
      <c r="B32" s="1282" t="s">
        <v>1289</v>
      </c>
      <c r="C32" s="1283"/>
      <c r="D32" s="1284"/>
      <c r="E32" s="1262" t="s">
        <v>1185</v>
      </c>
      <c r="F32" s="1269"/>
      <c r="G32" s="1270"/>
      <c r="H32" s="1282" t="s">
        <v>1288</v>
      </c>
      <c r="I32" s="1283"/>
      <c r="J32" s="1283"/>
      <c r="K32" s="1283"/>
      <c r="L32" s="1283"/>
      <c r="M32" s="1285"/>
    </row>
    <row r="33" spans="1:14" ht="12.75" customHeight="1" x14ac:dyDescent="0.2">
      <c r="A33" s="1263"/>
      <c r="B33" s="1257"/>
      <c r="C33" s="1261"/>
      <c r="D33" s="1268"/>
      <c r="E33" s="1271"/>
      <c r="F33" s="1272"/>
      <c r="G33" s="1273"/>
      <c r="H33" s="1257" t="s">
        <v>1193</v>
      </c>
      <c r="I33" s="1261"/>
      <c r="J33" s="1261"/>
      <c r="K33" s="1261"/>
      <c r="L33" s="1261" t="s">
        <v>1287</v>
      </c>
      <c r="M33" s="1275"/>
    </row>
    <row r="34" spans="1:14" ht="12.75" customHeight="1" x14ac:dyDescent="0.2">
      <c r="A34" s="1263"/>
      <c r="B34" s="1257" t="s">
        <v>1286</v>
      </c>
      <c r="C34" s="1261" t="s">
        <v>1285</v>
      </c>
      <c r="D34" s="1268" t="s">
        <v>1284</v>
      </c>
      <c r="E34" s="1258" t="s">
        <v>746</v>
      </c>
      <c r="F34" s="1253" t="s">
        <v>1283</v>
      </c>
      <c r="G34" s="1255" t="s">
        <v>1316</v>
      </c>
      <c r="H34" s="1257" t="s">
        <v>687</v>
      </c>
      <c r="I34" s="1259" t="s">
        <v>1192</v>
      </c>
      <c r="J34" s="1259"/>
      <c r="K34" s="1259" t="s">
        <v>1281</v>
      </c>
      <c r="L34" s="1261" t="s">
        <v>687</v>
      </c>
      <c r="M34" s="1280" t="s">
        <v>1192</v>
      </c>
    </row>
    <row r="35" spans="1:14" ht="26.25" thickBot="1" x14ac:dyDescent="0.25">
      <c r="A35" s="1264"/>
      <c r="B35" s="1276"/>
      <c r="C35" s="1277"/>
      <c r="D35" s="1278"/>
      <c r="E35" s="1279"/>
      <c r="F35" s="1254"/>
      <c r="G35" s="1256"/>
      <c r="H35" s="1258"/>
      <c r="I35" s="852" t="s">
        <v>852</v>
      </c>
      <c r="J35" s="852" t="s">
        <v>1280</v>
      </c>
      <c r="K35" s="1260"/>
      <c r="L35" s="1253"/>
      <c r="M35" s="1281"/>
    </row>
    <row r="36" spans="1:14" x14ac:dyDescent="0.2">
      <c r="A36" s="258" t="s">
        <v>760</v>
      </c>
      <c r="B36" s="257">
        <v>2</v>
      </c>
      <c r="C36" s="256">
        <v>2</v>
      </c>
      <c r="D36" s="266">
        <v>2</v>
      </c>
      <c r="E36" s="257">
        <v>62</v>
      </c>
      <c r="F36" s="256">
        <v>62</v>
      </c>
      <c r="G36" s="256">
        <v>0</v>
      </c>
      <c r="H36" s="254">
        <v>20</v>
      </c>
      <c r="I36" s="273">
        <v>11.8</v>
      </c>
      <c r="J36" s="273">
        <v>1.6800000000000002</v>
      </c>
      <c r="K36" s="273">
        <v>40.9491525423729</v>
      </c>
      <c r="L36" s="253">
        <v>72</v>
      </c>
      <c r="M36" s="252">
        <v>68.75</v>
      </c>
      <c r="N36" s="241" t="s">
        <v>2708</v>
      </c>
    </row>
    <row r="37" spans="1:14" x14ac:dyDescent="0.2">
      <c r="A37" s="844" t="s">
        <v>759</v>
      </c>
      <c r="B37" s="249">
        <v>1</v>
      </c>
      <c r="C37" s="843">
        <v>1</v>
      </c>
      <c r="D37" s="855">
        <v>1</v>
      </c>
      <c r="E37" s="249">
        <v>22</v>
      </c>
      <c r="F37" s="843">
        <v>22</v>
      </c>
      <c r="G37" s="843">
        <v>0</v>
      </c>
      <c r="H37" s="249">
        <v>2</v>
      </c>
      <c r="I37" s="856">
        <v>1.9</v>
      </c>
      <c r="J37" s="856">
        <v>0</v>
      </c>
      <c r="K37" s="856">
        <v>42.657894736842103</v>
      </c>
      <c r="L37" s="843">
        <v>14</v>
      </c>
      <c r="M37" s="840">
        <v>12.11</v>
      </c>
      <c r="N37" s="241" t="s">
        <v>2708</v>
      </c>
    </row>
    <row r="38" spans="1:14" x14ac:dyDescent="0.2">
      <c r="A38" s="844" t="s">
        <v>758</v>
      </c>
      <c r="B38" s="249">
        <v>0</v>
      </c>
      <c r="C38" s="843">
        <v>0</v>
      </c>
      <c r="D38" s="855">
        <v>0</v>
      </c>
      <c r="E38" s="249">
        <v>0</v>
      </c>
      <c r="F38" s="843">
        <v>0</v>
      </c>
      <c r="G38" s="843">
        <v>0</v>
      </c>
      <c r="H38" s="249">
        <v>0</v>
      </c>
      <c r="I38" s="856">
        <v>0</v>
      </c>
      <c r="J38" s="856">
        <v>0</v>
      </c>
      <c r="K38" s="856">
        <v>0</v>
      </c>
      <c r="L38" s="843">
        <v>0</v>
      </c>
      <c r="M38" s="840">
        <v>0</v>
      </c>
      <c r="N38" s="241" t="s">
        <v>2708</v>
      </c>
    </row>
    <row r="39" spans="1:14" x14ac:dyDescent="0.2">
      <c r="A39" s="844" t="s">
        <v>757</v>
      </c>
      <c r="B39" s="249">
        <v>1</v>
      </c>
      <c r="C39" s="843">
        <v>1</v>
      </c>
      <c r="D39" s="855">
        <v>1</v>
      </c>
      <c r="E39" s="249">
        <v>46</v>
      </c>
      <c r="F39" s="843">
        <v>46</v>
      </c>
      <c r="G39" s="843">
        <v>0</v>
      </c>
      <c r="H39" s="249">
        <v>7</v>
      </c>
      <c r="I39" s="856">
        <v>7</v>
      </c>
      <c r="J39" s="856">
        <v>0</v>
      </c>
      <c r="K39" s="856">
        <v>39.5</v>
      </c>
      <c r="L39" s="843">
        <v>27</v>
      </c>
      <c r="M39" s="840">
        <v>27</v>
      </c>
      <c r="N39" s="241" t="s">
        <v>2708</v>
      </c>
    </row>
    <row r="40" spans="1:14" x14ac:dyDescent="0.2">
      <c r="A40" s="844" t="s">
        <v>756</v>
      </c>
      <c r="B40" s="249">
        <v>0</v>
      </c>
      <c r="C40" s="843">
        <v>0</v>
      </c>
      <c r="D40" s="855">
        <v>0</v>
      </c>
      <c r="E40" s="249">
        <v>0</v>
      </c>
      <c r="F40" s="843">
        <v>0</v>
      </c>
      <c r="G40" s="843">
        <v>0</v>
      </c>
      <c r="H40" s="249">
        <v>0</v>
      </c>
      <c r="I40" s="856">
        <v>0</v>
      </c>
      <c r="J40" s="856">
        <v>0</v>
      </c>
      <c r="K40" s="856">
        <v>0</v>
      </c>
      <c r="L40" s="843">
        <v>0</v>
      </c>
      <c r="M40" s="840">
        <v>0</v>
      </c>
      <c r="N40" s="241" t="s">
        <v>2708</v>
      </c>
    </row>
    <row r="41" spans="1:14" x14ac:dyDescent="0.2">
      <c r="A41" s="844" t="s">
        <v>755</v>
      </c>
      <c r="B41" s="249">
        <v>0</v>
      </c>
      <c r="C41" s="843">
        <v>0</v>
      </c>
      <c r="D41" s="855">
        <v>0</v>
      </c>
      <c r="E41" s="249">
        <v>0</v>
      </c>
      <c r="F41" s="843">
        <v>0</v>
      </c>
      <c r="G41" s="843">
        <v>0</v>
      </c>
      <c r="H41" s="249">
        <v>0</v>
      </c>
      <c r="I41" s="856">
        <v>0</v>
      </c>
      <c r="J41" s="856">
        <v>0</v>
      </c>
      <c r="K41" s="856">
        <v>0</v>
      </c>
      <c r="L41" s="843">
        <v>0</v>
      </c>
      <c r="M41" s="840">
        <v>0</v>
      </c>
      <c r="N41" s="241" t="s">
        <v>2708</v>
      </c>
    </row>
    <row r="42" spans="1:14" x14ac:dyDescent="0.2">
      <c r="A42" s="844" t="s">
        <v>754</v>
      </c>
      <c r="B42" s="249">
        <v>0</v>
      </c>
      <c r="C42" s="843">
        <v>0</v>
      </c>
      <c r="D42" s="855">
        <v>0</v>
      </c>
      <c r="E42" s="249">
        <v>0</v>
      </c>
      <c r="F42" s="843">
        <v>0</v>
      </c>
      <c r="G42" s="843">
        <v>0</v>
      </c>
      <c r="H42" s="249">
        <v>0</v>
      </c>
      <c r="I42" s="856">
        <v>0</v>
      </c>
      <c r="J42" s="856">
        <v>0</v>
      </c>
      <c r="K42" s="856">
        <v>0</v>
      </c>
      <c r="L42" s="843">
        <v>0</v>
      </c>
      <c r="M42" s="840">
        <v>0</v>
      </c>
      <c r="N42" s="241" t="s">
        <v>2708</v>
      </c>
    </row>
    <row r="43" spans="1:14" x14ac:dyDescent="0.2">
      <c r="A43" s="844" t="s">
        <v>753</v>
      </c>
      <c r="B43" s="249">
        <v>0</v>
      </c>
      <c r="C43" s="843">
        <v>0</v>
      </c>
      <c r="D43" s="855">
        <v>0</v>
      </c>
      <c r="E43" s="249">
        <v>0</v>
      </c>
      <c r="F43" s="843">
        <v>0</v>
      </c>
      <c r="G43" s="843">
        <v>0</v>
      </c>
      <c r="H43" s="249">
        <v>0</v>
      </c>
      <c r="I43" s="856">
        <v>0</v>
      </c>
      <c r="J43" s="856">
        <v>0</v>
      </c>
      <c r="K43" s="856">
        <v>0</v>
      </c>
      <c r="L43" s="843">
        <v>0</v>
      </c>
      <c r="M43" s="840">
        <v>0</v>
      </c>
      <c r="N43" s="241" t="s">
        <v>2708</v>
      </c>
    </row>
    <row r="44" spans="1:14" x14ac:dyDescent="0.2">
      <c r="A44" s="844" t="s">
        <v>752</v>
      </c>
      <c r="B44" s="249">
        <v>1</v>
      </c>
      <c r="C44" s="843">
        <v>1</v>
      </c>
      <c r="D44" s="855">
        <v>1</v>
      </c>
      <c r="E44" s="249">
        <v>4</v>
      </c>
      <c r="F44" s="843">
        <v>4</v>
      </c>
      <c r="G44" s="843">
        <v>0</v>
      </c>
      <c r="H44" s="249">
        <v>5</v>
      </c>
      <c r="I44" s="856">
        <v>3.8</v>
      </c>
      <c r="J44" s="856">
        <v>0</v>
      </c>
      <c r="K44" s="856">
        <v>47.815789473684198</v>
      </c>
      <c r="L44" s="843">
        <v>15</v>
      </c>
      <c r="M44" s="840">
        <v>11.35</v>
      </c>
      <c r="N44" s="241" t="s">
        <v>2708</v>
      </c>
    </row>
    <row r="45" spans="1:14" x14ac:dyDescent="0.2">
      <c r="A45" s="844" t="s">
        <v>751</v>
      </c>
      <c r="B45" s="249">
        <v>0</v>
      </c>
      <c r="C45" s="843">
        <v>0</v>
      </c>
      <c r="D45" s="855">
        <v>0</v>
      </c>
      <c r="E45" s="249">
        <v>0</v>
      </c>
      <c r="F45" s="843">
        <v>0</v>
      </c>
      <c r="G45" s="843">
        <v>0</v>
      </c>
      <c r="H45" s="249">
        <v>0</v>
      </c>
      <c r="I45" s="856">
        <v>0</v>
      </c>
      <c r="J45" s="856">
        <v>0</v>
      </c>
      <c r="K45" s="856">
        <v>0</v>
      </c>
      <c r="L45" s="843">
        <v>0</v>
      </c>
      <c r="M45" s="840">
        <v>0</v>
      </c>
      <c r="N45" s="241" t="s">
        <v>2708</v>
      </c>
    </row>
    <row r="46" spans="1:14" x14ac:dyDescent="0.2">
      <c r="A46" s="844" t="s">
        <v>750</v>
      </c>
      <c r="B46" s="249">
        <v>1</v>
      </c>
      <c r="C46" s="843">
        <v>1</v>
      </c>
      <c r="D46" s="855">
        <v>2</v>
      </c>
      <c r="E46" s="249">
        <v>59</v>
      </c>
      <c r="F46" s="843">
        <v>59</v>
      </c>
      <c r="G46" s="843">
        <v>0</v>
      </c>
      <c r="H46" s="249">
        <v>19</v>
      </c>
      <c r="I46" s="856">
        <v>12.4</v>
      </c>
      <c r="J46" s="856">
        <v>2.79</v>
      </c>
      <c r="K46" s="856">
        <v>40.951612903225801</v>
      </c>
      <c r="L46" s="843">
        <v>51</v>
      </c>
      <c r="M46" s="840">
        <v>47</v>
      </c>
      <c r="N46" s="241" t="s">
        <v>2708</v>
      </c>
    </row>
    <row r="47" spans="1:14" x14ac:dyDescent="0.2">
      <c r="A47" s="844" t="s">
        <v>749</v>
      </c>
      <c r="B47" s="249">
        <v>1</v>
      </c>
      <c r="C47" s="843">
        <v>1</v>
      </c>
      <c r="D47" s="855">
        <v>1</v>
      </c>
      <c r="E47" s="249">
        <v>40</v>
      </c>
      <c r="F47" s="843">
        <v>40</v>
      </c>
      <c r="G47" s="843">
        <v>0</v>
      </c>
      <c r="H47" s="249">
        <v>7</v>
      </c>
      <c r="I47" s="856">
        <v>6.95</v>
      </c>
      <c r="J47" s="856">
        <v>2.52</v>
      </c>
      <c r="K47" s="856">
        <v>52.118705035971203</v>
      </c>
      <c r="L47" s="843">
        <v>12</v>
      </c>
      <c r="M47" s="840">
        <v>12</v>
      </c>
      <c r="N47" s="241" t="s">
        <v>2708</v>
      </c>
    </row>
    <row r="48" spans="1:14" x14ac:dyDescent="0.2">
      <c r="A48" s="844" t="s">
        <v>748</v>
      </c>
      <c r="B48" s="249">
        <v>2</v>
      </c>
      <c r="C48" s="843">
        <v>2</v>
      </c>
      <c r="D48" s="855">
        <v>2</v>
      </c>
      <c r="E48" s="249">
        <v>57</v>
      </c>
      <c r="F48" s="843">
        <v>57</v>
      </c>
      <c r="G48" s="843">
        <v>0</v>
      </c>
      <c r="H48" s="249">
        <v>19</v>
      </c>
      <c r="I48" s="856">
        <v>11.83</v>
      </c>
      <c r="J48" s="856">
        <v>1.21</v>
      </c>
      <c r="K48" s="856">
        <v>41.567624683009299</v>
      </c>
      <c r="L48" s="843">
        <v>59</v>
      </c>
      <c r="M48" s="840">
        <v>55.25</v>
      </c>
      <c r="N48" s="241" t="s">
        <v>2708</v>
      </c>
    </row>
    <row r="49" spans="1:14" ht="13.5" thickBot="1" x14ac:dyDescent="0.25">
      <c r="A49" s="839" t="s">
        <v>747</v>
      </c>
      <c r="B49" s="836">
        <v>1</v>
      </c>
      <c r="C49" s="838">
        <v>1</v>
      </c>
      <c r="D49" s="857">
        <v>1</v>
      </c>
      <c r="E49" s="836">
        <v>30</v>
      </c>
      <c r="F49" s="838">
        <v>30</v>
      </c>
      <c r="G49" s="838">
        <v>0</v>
      </c>
      <c r="H49" s="272">
        <v>8</v>
      </c>
      <c r="I49" s="271">
        <v>4.5999999999999996</v>
      </c>
      <c r="J49" s="271">
        <v>0.26</v>
      </c>
      <c r="K49" s="271">
        <v>47.934782608695699</v>
      </c>
      <c r="L49" s="270">
        <v>42</v>
      </c>
      <c r="M49" s="269">
        <v>39.549999999999997</v>
      </c>
      <c r="N49" s="241" t="s">
        <v>2708</v>
      </c>
    </row>
    <row r="50" spans="1:14" ht="13.5" thickBot="1" x14ac:dyDescent="0.25">
      <c r="A50" s="245" t="s">
        <v>746</v>
      </c>
      <c r="B50" s="243">
        <v>10</v>
      </c>
      <c r="C50" s="833">
        <v>10</v>
      </c>
      <c r="D50" s="858">
        <v>11</v>
      </c>
      <c r="E50" s="243">
        <v>320</v>
      </c>
      <c r="F50" s="833">
        <v>320</v>
      </c>
      <c r="G50" s="833">
        <v>0</v>
      </c>
      <c r="H50" s="243">
        <v>87</v>
      </c>
      <c r="I50" s="268">
        <v>60.28</v>
      </c>
      <c r="J50" s="268">
        <v>8.4599999999999991</v>
      </c>
      <c r="K50" s="851">
        <v>43.21</v>
      </c>
      <c r="L50" s="833">
        <v>292</v>
      </c>
      <c r="M50" s="242">
        <v>273.01</v>
      </c>
      <c r="N50" s="241" t="s">
        <v>2708</v>
      </c>
    </row>
    <row r="52" spans="1:14" ht="13.5" thickBot="1" x14ac:dyDescent="0.25">
      <c r="A52" s="261" t="s">
        <v>1317</v>
      </c>
      <c r="D52" s="274"/>
      <c r="E52" s="263"/>
      <c r="F52" s="263"/>
      <c r="G52" s="263"/>
      <c r="H52" s="263"/>
      <c r="I52" s="274"/>
      <c r="J52" s="274"/>
      <c r="K52" s="274"/>
    </row>
    <row r="53" spans="1:14" ht="12.75" customHeight="1" x14ac:dyDescent="0.2">
      <c r="A53" s="1262" t="s">
        <v>764</v>
      </c>
      <c r="B53" s="1282" t="s">
        <v>1289</v>
      </c>
      <c r="C53" s="1283"/>
      <c r="D53" s="1284"/>
      <c r="E53" s="1262" t="s">
        <v>1185</v>
      </c>
      <c r="F53" s="1269"/>
      <c r="G53" s="1270"/>
      <c r="H53" s="1282" t="s">
        <v>1288</v>
      </c>
      <c r="I53" s="1283"/>
      <c r="J53" s="1283"/>
      <c r="K53" s="1283"/>
      <c r="L53" s="1283"/>
      <c r="M53" s="1285"/>
    </row>
    <row r="54" spans="1:14" ht="12.75" customHeight="1" x14ac:dyDescent="0.2">
      <c r="A54" s="1263"/>
      <c r="B54" s="1257"/>
      <c r="C54" s="1261"/>
      <c r="D54" s="1268"/>
      <c r="E54" s="1271"/>
      <c r="F54" s="1272"/>
      <c r="G54" s="1273"/>
      <c r="H54" s="1257" t="s">
        <v>1193</v>
      </c>
      <c r="I54" s="1261"/>
      <c r="J54" s="1261"/>
      <c r="K54" s="1261"/>
      <c r="L54" s="1261" t="s">
        <v>1287</v>
      </c>
      <c r="M54" s="1275"/>
    </row>
    <row r="55" spans="1:14" ht="12.75" customHeight="1" x14ac:dyDescent="0.2">
      <c r="A55" s="1263"/>
      <c r="B55" s="1257" t="s">
        <v>1286</v>
      </c>
      <c r="C55" s="1261" t="s">
        <v>1285</v>
      </c>
      <c r="D55" s="1268" t="s">
        <v>1284</v>
      </c>
      <c r="E55" s="1258" t="s">
        <v>746</v>
      </c>
      <c r="F55" s="1253" t="s">
        <v>1283</v>
      </c>
      <c r="G55" s="1255" t="s">
        <v>1316</v>
      </c>
      <c r="H55" s="1257" t="s">
        <v>687</v>
      </c>
      <c r="I55" s="1259" t="s">
        <v>1192</v>
      </c>
      <c r="J55" s="1259"/>
      <c r="K55" s="1259" t="s">
        <v>1281</v>
      </c>
      <c r="L55" s="1261" t="s">
        <v>687</v>
      </c>
      <c r="M55" s="1280" t="s">
        <v>1192</v>
      </c>
    </row>
    <row r="56" spans="1:14" ht="26.25" thickBot="1" x14ac:dyDescent="0.25">
      <c r="A56" s="1264"/>
      <c r="B56" s="1276"/>
      <c r="C56" s="1277"/>
      <c r="D56" s="1278"/>
      <c r="E56" s="1279"/>
      <c r="F56" s="1254"/>
      <c r="G56" s="1256"/>
      <c r="H56" s="1258"/>
      <c r="I56" s="852" t="s">
        <v>852</v>
      </c>
      <c r="J56" s="852" t="s">
        <v>1280</v>
      </c>
      <c r="K56" s="1260"/>
      <c r="L56" s="1253"/>
      <c r="M56" s="1281"/>
    </row>
    <row r="57" spans="1:14" x14ac:dyDescent="0.2">
      <c r="A57" s="258" t="s">
        <v>760</v>
      </c>
      <c r="B57" s="257">
        <v>7</v>
      </c>
      <c r="C57" s="256">
        <v>7</v>
      </c>
      <c r="D57" s="266">
        <v>23</v>
      </c>
      <c r="E57" s="257">
        <v>428</v>
      </c>
      <c r="F57" s="256">
        <v>290</v>
      </c>
      <c r="G57" s="256">
        <v>138</v>
      </c>
      <c r="H57" s="254">
        <v>271</v>
      </c>
      <c r="I57" s="273">
        <v>204.36</v>
      </c>
      <c r="J57" s="273">
        <v>87.15</v>
      </c>
      <c r="K57" s="273">
        <v>42.4496476805637</v>
      </c>
      <c r="L57" s="253">
        <v>732</v>
      </c>
      <c r="M57" s="252">
        <v>688.15</v>
      </c>
      <c r="N57" s="241" t="s">
        <v>2708</v>
      </c>
    </row>
    <row r="58" spans="1:14" x14ac:dyDescent="0.2">
      <c r="A58" s="844" t="s">
        <v>759</v>
      </c>
      <c r="B58" s="249">
        <v>0</v>
      </c>
      <c r="C58" s="843">
        <v>0</v>
      </c>
      <c r="D58" s="855">
        <v>0</v>
      </c>
      <c r="E58" s="249">
        <v>0</v>
      </c>
      <c r="F58" s="843">
        <v>0</v>
      </c>
      <c r="G58" s="843">
        <v>0</v>
      </c>
      <c r="H58" s="249">
        <v>0</v>
      </c>
      <c r="I58" s="856">
        <v>0</v>
      </c>
      <c r="J58" s="856">
        <v>0</v>
      </c>
      <c r="K58" s="856">
        <v>0</v>
      </c>
      <c r="L58" s="843">
        <v>0</v>
      </c>
      <c r="M58" s="840">
        <v>0</v>
      </c>
      <c r="N58" s="241" t="s">
        <v>2708</v>
      </c>
    </row>
    <row r="59" spans="1:14" x14ac:dyDescent="0.2">
      <c r="A59" s="844" t="s">
        <v>758</v>
      </c>
      <c r="B59" s="249">
        <v>1</v>
      </c>
      <c r="C59" s="843">
        <v>1</v>
      </c>
      <c r="D59" s="855">
        <v>3</v>
      </c>
      <c r="E59" s="249">
        <v>62</v>
      </c>
      <c r="F59" s="843">
        <v>48</v>
      </c>
      <c r="G59" s="843">
        <v>14</v>
      </c>
      <c r="H59" s="249">
        <v>31</v>
      </c>
      <c r="I59" s="856">
        <v>27.84</v>
      </c>
      <c r="J59" s="856">
        <v>14.11</v>
      </c>
      <c r="K59" s="856">
        <v>38.942528735632202</v>
      </c>
      <c r="L59" s="843">
        <v>76</v>
      </c>
      <c r="M59" s="840">
        <v>76</v>
      </c>
      <c r="N59" s="241" t="s">
        <v>2708</v>
      </c>
    </row>
    <row r="60" spans="1:14" x14ac:dyDescent="0.2">
      <c r="A60" s="844" t="s">
        <v>757</v>
      </c>
      <c r="B60" s="249">
        <v>1</v>
      </c>
      <c r="C60" s="843">
        <v>1</v>
      </c>
      <c r="D60" s="855">
        <v>2</v>
      </c>
      <c r="E60" s="249">
        <v>40</v>
      </c>
      <c r="F60" s="843">
        <v>30</v>
      </c>
      <c r="G60" s="843">
        <v>10</v>
      </c>
      <c r="H60" s="249">
        <v>17</v>
      </c>
      <c r="I60" s="856">
        <v>12.8</v>
      </c>
      <c r="J60" s="856">
        <v>8</v>
      </c>
      <c r="K60" s="856">
        <v>40</v>
      </c>
      <c r="L60" s="843">
        <v>61</v>
      </c>
      <c r="M60" s="840">
        <v>58.5</v>
      </c>
      <c r="N60" s="241" t="s">
        <v>2708</v>
      </c>
    </row>
    <row r="61" spans="1:14" x14ac:dyDescent="0.2">
      <c r="A61" s="844" t="s">
        <v>756</v>
      </c>
      <c r="B61" s="249">
        <v>1</v>
      </c>
      <c r="C61" s="843">
        <v>1</v>
      </c>
      <c r="D61" s="855">
        <v>1</v>
      </c>
      <c r="E61" s="249">
        <v>15</v>
      </c>
      <c r="F61" s="843">
        <v>15</v>
      </c>
      <c r="G61" s="843">
        <v>0</v>
      </c>
      <c r="H61" s="249">
        <v>11</v>
      </c>
      <c r="I61" s="856">
        <v>9.16</v>
      </c>
      <c r="J61" s="856">
        <v>0</v>
      </c>
      <c r="K61" s="856">
        <v>37.072052401746703</v>
      </c>
      <c r="L61" s="843">
        <v>25</v>
      </c>
      <c r="M61" s="840">
        <v>23.7</v>
      </c>
      <c r="N61" s="241" t="s">
        <v>2708</v>
      </c>
    </row>
    <row r="62" spans="1:14" x14ac:dyDescent="0.2">
      <c r="A62" s="844" t="s">
        <v>755</v>
      </c>
      <c r="B62" s="249">
        <v>1</v>
      </c>
      <c r="C62" s="843">
        <v>1</v>
      </c>
      <c r="D62" s="855">
        <v>2</v>
      </c>
      <c r="E62" s="249">
        <v>53</v>
      </c>
      <c r="F62" s="843">
        <v>39</v>
      </c>
      <c r="G62" s="843">
        <v>14</v>
      </c>
      <c r="H62" s="249">
        <v>19</v>
      </c>
      <c r="I62" s="856">
        <v>16.149999999999999</v>
      </c>
      <c r="J62" s="856">
        <v>5.75</v>
      </c>
      <c r="K62" s="856">
        <v>38.057275541795697</v>
      </c>
      <c r="L62" s="843">
        <v>78</v>
      </c>
      <c r="M62" s="840">
        <v>76</v>
      </c>
      <c r="N62" s="241" t="s">
        <v>2708</v>
      </c>
    </row>
    <row r="63" spans="1:14" x14ac:dyDescent="0.2">
      <c r="A63" s="844" t="s">
        <v>754</v>
      </c>
      <c r="B63" s="249">
        <v>1</v>
      </c>
      <c r="C63" s="843">
        <v>1</v>
      </c>
      <c r="D63" s="855">
        <v>3</v>
      </c>
      <c r="E63" s="249">
        <v>52</v>
      </c>
      <c r="F63" s="843">
        <v>29</v>
      </c>
      <c r="G63" s="843">
        <v>23</v>
      </c>
      <c r="H63" s="249">
        <v>26</v>
      </c>
      <c r="I63" s="856">
        <v>23.5</v>
      </c>
      <c r="J63" s="856">
        <v>7.14</v>
      </c>
      <c r="K63" s="856">
        <v>36.095744680851098</v>
      </c>
      <c r="L63" s="843">
        <v>94</v>
      </c>
      <c r="M63" s="840">
        <v>86.28</v>
      </c>
      <c r="N63" s="241" t="s">
        <v>2708</v>
      </c>
    </row>
    <row r="64" spans="1:14" x14ac:dyDescent="0.2">
      <c r="A64" s="844" t="s">
        <v>753</v>
      </c>
      <c r="B64" s="249">
        <v>0</v>
      </c>
      <c r="C64" s="843">
        <v>0</v>
      </c>
      <c r="D64" s="855">
        <v>0</v>
      </c>
      <c r="E64" s="249">
        <v>0</v>
      </c>
      <c r="F64" s="843">
        <v>0</v>
      </c>
      <c r="G64" s="843">
        <v>0</v>
      </c>
      <c r="H64" s="249">
        <v>0</v>
      </c>
      <c r="I64" s="856">
        <v>0</v>
      </c>
      <c r="J64" s="856">
        <v>0</v>
      </c>
      <c r="K64" s="856">
        <v>0</v>
      </c>
      <c r="L64" s="843">
        <v>0</v>
      </c>
      <c r="M64" s="840">
        <v>0</v>
      </c>
      <c r="N64" s="241" t="s">
        <v>2708</v>
      </c>
    </row>
    <row r="65" spans="1:14" x14ac:dyDescent="0.2">
      <c r="A65" s="844" t="s">
        <v>752</v>
      </c>
      <c r="B65" s="249">
        <v>1</v>
      </c>
      <c r="C65" s="843">
        <v>1</v>
      </c>
      <c r="D65" s="855">
        <v>3</v>
      </c>
      <c r="E65" s="249">
        <v>69</v>
      </c>
      <c r="F65" s="843">
        <v>54</v>
      </c>
      <c r="G65" s="843">
        <v>15</v>
      </c>
      <c r="H65" s="249">
        <v>23</v>
      </c>
      <c r="I65" s="856">
        <v>15.3</v>
      </c>
      <c r="J65" s="856">
        <v>0</v>
      </c>
      <c r="K65" s="856">
        <v>38.6111111111111</v>
      </c>
      <c r="L65" s="843">
        <v>98</v>
      </c>
      <c r="M65" s="840">
        <v>85.65</v>
      </c>
      <c r="N65" s="241" t="s">
        <v>2708</v>
      </c>
    </row>
    <row r="66" spans="1:14" x14ac:dyDescent="0.2">
      <c r="A66" s="844" t="s">
        <v>751</v>
      </c>
      <c r="B66" s="249">
        <v>1</v>
      </c>
      <c r="C66" s="843">
        <v>1</v>
      </c>
      <c r="D66" s="855">
        <v>2</v>
      </c>
      <c r="E66" s="249">
        <v>52</v>
      </c>
      <c r="F66" s="843">
        <v>44</v>
      </c>
      <c r="G66" s="843">
        <v>8</v>
      </c>
      <c r="H66" s="249">
        <v>18</v>
      </c>
      <c r="I66" s="856">
        <v>13.6</v>
      </c>
      <c r="J66" s="856">
        <v>2.78</v>
      </c>
      <c r="K66" s="856">
        <v>36.911764705882398</v>
      </c>
      <c r="L66" s="843">
        <v>59</v>
      </c>
      <c r="M66" s="840">
        <v>54.65</v>
      </c>
      <c r="N66" s="241" t="s">
        <v>2708</v>
      </c>
    </row>
    <row r="67" spans="1:14" x14ac:dyDescent="0.2">
      <c r="A67" s="844" t="s">
        <v>750</v>
      </c>
      <c r="B67" s="249">
        <v>2</v>
      </c>
      <c r="C67" s="843">
        <v>2</v>
      </c>
      <c r="D67" s="855">
        <v>8</v>
      </c>
      <c r="E67" s="249">
        <v>162</v>
      </c>
      <c r="F67" s="843">
        <v>131</v>
      </c>
      <c r="G67" s="843">
        <v>31</v>
      </c>
      <c r="H67" s="249">
        <v>113</v>
      </c>
      <c r="I67" s="856">
        <v>69.95</v>
      </c>
      <c r="J67" s="856">
        <v>43.55</v>
      </c>
      <c r="K67" s="856">
        <v>40.822373123659801</v>
      </c>
      <c r="L67" s="843">
        <v>240</v>
      </c>
      <c r="M67" s="840">
        <v>233.1</v>
      </c>
      <c r="N67" s="241" t="s">
        <v>2708</v>
      </c>
    </row>
    <row r="68" spans="1:14" x14ac:dyDescent="0.2">
      <c r="A68" s="844" t="s">
        <v>749</v>
      </c>
      <c r="B68" s="249">
        <v>0</v>
      </c>
      <c r="C68" s="843">
        <v>0</v>
      </c>
      <c r="D68" s="855">
        <v>0</v>
      </c>
      <c r="E68" s="249">
        <v>0</v>
      </c>
      <c r="F68" s="843">
        <v>0</v>
      </c>
      <c r="G68" s="843">
        <v>0</v>
      </c>
      <c r="H68" s="249">
        <v>0</v>
      </c>
      <c r="I68" s="856">
        <v>0</v>
      </c>
      <c r="J68" s="856">
        <v>0</v>
      </c>
      <c r="K68" s="856">
        <v>0</v>
      </c>
      <c r="L68" s="843">
        <v>0</v>
      </c>
      <c r="M68" s="840">
        <v>0</v>
      </c>
      <c r="N68" s="241" t="s">
        <v>2708</v>
      </c>
    </row>
    <row r="69" spans="1:14" x14ac:dyDescent="0.2">
      <c r="A69" s="844" t="s">
        <v>748</v>
      </c>
      <c r="B69" s="249">
        <v>3</v>
      </c>
      <c r="C69" s="843">
        <v>3</v>
      </c>
      <c r="D69" s="855">
        <v>8</v>
      </c>
      <c r="E69" s="249">
        <v>212</v>
      </c>
      <c r="F69" s="843">
        <v>183</v>
      </c>
      <c r="G69" s="843">
        <v>29</v>
      </c>
      <c r="H69" s="249">
        <v>102</v>
      </c>
      <c r="I69" s="856">
        <v>79.75</v>
      </c>
      <c r="J69" s="856">
        <v>33.31</v>
      </c>
      <c r="K69" s="856">
        <v>39.854106583072102</v>
      </c>
      <c r="L69" s="843">
        <v>251</v>
      </c>
      <c r="M69" s="840">
        <v>238.68</v>
      </c>
      <c r="N69" s="241" t="s">
        <v>2708</v>
      </c>
    </row>
    <row r="70" spans="1:14" ht="13.5" thickBot="1" x14ac:dyDescent="0.25">
      <c r="A70" s="839" t="s">
        <v>747</v>
      </c>
      <c r="B70" s="836">
        <v>0</v>
      </c>
      <c r="C70" s="838">
        <v>0</v>
      </c>
      <c r="D70" s="857">
        <v>0</v>
      </c>
      <c r="E70" s="836">
        <v>0</v>
      </c>
      <c r="F70" s="838">
        <v>0</v>
      </c>
      <c r="G70" s="838">
        <v>0</v>
      </c>
      <c r="H70" s="272">
        <v>0</v>
      </c>
      <c r="I70" s="271">
        <v>0</v>
      </c>
      <c r="J70" s="271">
        <v>0</v>
      </c>
      <c r="K70" s="271">
        <v>0</v>
      </c>
      <c r="L70" s="270">
        <v>0</v>
      </c>
      <c r="M70" s="269">
        <v>0</v>
      </c>
      <c r="N70" s="241" t="s">
        <v>2708</v>
      </c>
    </row>
    <row r="71" spans="1:14" ht="13.5" thickBot="1" x14ac:dyDescent="0.25">
      <c r="A71" s="245" t="s">
        <v>746</v>
      </c>
      <c r="B71" s="243">
        <v>19</v>
      </c>
      <c r="C71" s="833">
        <v>19</v>
      </c>
      <c r="D71" s="858">
        <v>55</v>
      </c>
      <c r="E71" s="243">
        <v>1145</v>
      </c>
      <c r="F71" s="833">
        <v>863</v>
      </c>
      <c r="G71" s="833">
        <v>282</v>
      </c>
      <c r="H71" s="243">
        <v>614</v>
      </c>
      <c r="I71" s="268">
        <v>472.41</v>
      </c>
      <c r="J71" s="268">
        <v>201.79000000000002</v>
      </c>
      <c r="K71" s="851">
        <v>40.659999999999997</v>
      </c>
      <c r="L71" s="833">
        <v>1714</v>
      </c>
      <c r="M71" s="242">
        <v>1620.71</v>
      </c>
      <c r="N71" s="241" t="s">
        <v>2708</v>
      </c>
    </row>
    <row r="73" spans="1:14" ht="13.5" thickBot="1" x14ac:dyDescent="0.25">
      <c r="A73" s="261" t="s">
        <v>1315</v>
      </c>
      <c r="D73" s="274"/>
      <c r="E73" s="263"/>
      <c r="F73" s="263"/>
      <c r="G73" s="263"/>
      <c r="H73" s="263"/>
      <c r="I73" s="274"/>
      <c r="J73" s="274"/>
      <c r="K73" s="274"/>
    </row>
    <row r="74" spans="1:14" ht="12.75" customHeight="1" x14ac:dyDescent="0.2">
      <c r="A74" s="1262" t="s">
        <v>764</v>
      </c>
      <c r="B74" s="1282" t="s">
        <v>1289</v>
      </c>
      <c r="C74" s="1283"/>
      <c r="D74" s="1284"/>
      <c r="E74" s="1262" t="s">
        <v>1185</v>
      </c>
      <c r="F74" s="1269"/>
      <c r="G74" s="1270"/>
      <c r="H74" s="1282" t="s">
        <v>1288</v>
      </c>
      <c r="I74" s="1283"/>
      <c r="J74" s="1283"/>
      <c r="K74" s="1283"/>
      <c r="L74" s="1283"/>
      <c r="M74" s="1285"/>
    </row>
    <row r="75" spans="1:14" ht="12.75" customHeight="1" x14ac:dyDescent="0.2">
      <c r="A75" s="1263"/>
      <c r="B75" s="1257"/>
      <c r="C75" s="1261"/>
      <c r="D75" s="1268"/>
      <c r="E75" s="1271"/>
      <c r="F75" s="1272"/>
      <c r="G75" s="1273"/>
      <c r="H75" s="1257" t="s">
        <v>1193</v>
      </c>
      <c r="I75" s="1261"/>
      <c r="J75" s="1261"/>
      <c r="K75" s="1261"/>
      <c r="L75" s="1261" t="s">
        <v>1287</v>
      </c>
      <c r="M75" s="1275"/>
    </row>
    <row r="76" spans="1:14" ht="12.75" customHeight="1" x14ac:dyDescent="0.2">
      <c r="A76" s="1263"/>
      <c r="B76" s="1257" t="s">
        <v>1286</v>
      </c>
      <c r="C76" s="1261" t="s">
        <v>1285</v>
      </c>
      <c r="D76" s="1268" t="s">
        <v>1284</v>
      </c>
      <c r="E76" s="1258" t="s">
        <v>746</v>
      </c>
      <c r="F76" s="1253" t="s">
        <v>1283</v>
      </c>
      <c r="G76" s="1255" t="s">
        <v>1282</v>
      </c>
      <c r="H76" s="1257" t="s">
        <v>687</v>
      </c>
      <c r="I76" s="1259" t="s">
        <v>1192</v>
      </c>
      <c r="J76" s="1259"/>
      <c r="K76" s="1259" t="s">
        <v>1281</v>
      </c>
      <c r="L76" s="1261" t="s">
        <v>687</v>
      </c>
      <c r="M76" s="1280" t="s">
        <v>1192</v>
      </c>
    </row>
    <row r="77" spans="1:14" ht="26.25" thickBot="1" x14ac:dyDescent="0.25">
      <c r="A77" s="1264"/>
      <c r="B77" s="1276"/>
      <c r="C77" s="1277"/>
      <c r="D77" s="1278"/>
      <c r="E77" s="1279"/>
      <c r="F77" s="1254"/>
      <c r="G77" s="1256"/>
      <c r="H77" s="1258"/>
      <c r="I77" s="852" t="s">
        <v>852</v>
      </c>
      <c r="J77" s="852" t="s">
        <v>1280</v>
      </c>
      <c r="K77" s="1260"/>
      <c r="L77" s="1253"/>
      <c r="M77" s="1281"/>
    </row>
    <row r="78" spans="1:14" x14ac:dyDescent="0.2">
      <c r="A78" s="258" t="s">
        <v>760</v>
      </c>
      <c r="B78" s="257">
        <v>2</v>
      </c>
      <c r="C78" s="256">
        <v>2</v>
      </c>
      <c r="D78" s="266">
        <v>2</v>
      </c>
      <c r="E78" s="257">
        <v>77</v>
      </c>
      <c r="F78" s="256">
        <v>77</v>
      </c>
      <c r="G78" s="256">
        <v>0</v>
      </c>
      <c r="H78" s="254">
        <v>30</v>
      </c>
      <c r="I78" s="273">
        <v>21.33</v>
      </c>
      <c r="J78" s="273">
        <v>6.01</v>
      </c>
      <c r="K78" s="273">
        <v>43.617205813408297</v>
      </c>
      <c r="L78" s="253">
        <v>50</v>
      </c>
      <c r="M78" s="252">
        <v>44.43</v>
      </c>
      <c r="N78" s="241" t="s">
        <v>2708</v>
      </c>
    </row>
    <row r="79" spans="1:14" x14ac:dyDescent="0.2">
      <c r="A79" s="844" t="s">
        <v>759</v>
      </c>
      <c r="B79" s="249">
        <v>0</v>
      </c>
      <c r="C79" s="843">
        <v>0</v>
      </c>
      <c r="D79" s="855">
        <v>0</v>
      </c>
      <c r="E79" s="249">
        <v>0</v>
      </c>
      <c r="F79" s="843">
        <v>0</v>
      </c>
      <c r="G79" s="843">
        <v>0</v>
      </c>
      <c r="H79" s="249">
        <v>0</v>
      </c>
      <c r="I79" s="856">
        <v>0</v>
      </c>
      <c r="J79" s="856">
        <v>0</v>
      </c>
      <c r="K79" s="856">
        <v>0</v>
      </c>
      <c r="L79" s="843">
        <v>0</v>
      </c>
      <c r="M79" s="840">
        <v>0</v>
      </c>
      <c r="N79" s="241" t="s">
        <v>2708</v>
      </c>
    </row>
    <row r="80" spans="1:14" x14ac:dyDescent="0.2">
      <c r="A80" s="844" t="s">
        <v>758</v>
      </c>
      <c r="B80" s="249">
        <v>0</v>
      </c>
      <c r="C80" s="843">
        <v>0</v>
      </c>
      <c r="D80" s="855">
        <v>0</v>
      </c>
      <c r="E80" s="249">
        <v>0</v>
      </c>
      <c r="F80" s="843">
        <v>0</v>
      </c>
      <c r="G80" s="843">
        <v>0</v>
      </c>
      <c r="H80" s="249">
        <v>0</v>
      </c>
      <c r="I80" s="856">
        <v>0</v>
      </c>
      <c r="J80" s="856">
        <v>0</v>
      </c>
      <c r="K80" s="856">
        <v>0</v>
      </c>
      <c r="L80" s="843">
        <v>0</v>
      </c>
      <c r="M80" s="840">
        <v>0</v>
      </c>
      <c r="N80" s="241" t="s">
        <v>2708</v>
      </c>
    </row>
    <row r="81" spans="1:14" x14ac:dyDescent="0.2">
      <c r="A81" s="844" t="s">
        <v>757</v>
      </c>
      <c r="B81" s="249">
        <v>0</v>
      </c>
      <c r="C81" s="843">
        <v>0</v>
      </c>
      <c r="D81" s="855">
        <v>0</v>
      </c>
      <c r="E81" s="249">
        <v>0</v>
      </c>
      <c r="F81" s="843">
        <v>0</v>
      </c>
      <c r="G81" s="843">
        <v>0</v>
      </c>
      <c r="H81" s="249">
        <v>0</v>
      </c>
      <c r="I81" s="856">
        <v>0</v>
      </c>
      <c r="J81" s="856">
        <v>0</v>
      </c>
      <c r="K81" s="856">
        <v>0</v>
      </c>
      <c r="L81" s="843">
        <v>0</v>
      </c>
      <c r="M81" s="840">
        <v>0</v>
      </c>
      <c r="N81" s="241" t="s">
        <v>2708</v>
      </c>
    </row>
    <row r="82" spans="1:14" x14ac:dyDescent="0.2">
      <c r="A82" s="844" t="s">
        <v>756</v>
      </c>
      <c r="B82" s="249">
        <v>0</v>
      </c>
      <c r="C82" s="843">
        <v>0</v>
      </c>
      <c r="D82" s="855">
        <v>0</v>
      </c>
      <c r="E82" s="249">
        <v>0</v>
      </c>
      <c r="F82" s="843">
        <v>0</v>
      </c>
      <c r="G82" s="843">
        <v>0</v>
      </c>
      <c r="H82" s="249">
        <v>0</v>
      </c>
      <c r="I82" s="856">
        <v>0</v>
      </c>
      <c r="J82" s="856">
        <v>0</v>
      </c>
      <c r="K82" s="856">
        <v>0</v>
      </c>
      <c r="L82" s="843">
        <v>0</v>
      </c>
      <c r="M82" s="840">
        <v>0</v>
      </c>
      <c r="N82" s="241" t="s">
        <v>2708</v>
      </c>
    </row>
    <row r="83" spans="1:14" x14ac:dyDescent="0.2">
      <c r="A83" s="844" t="s">
        <v>755</v>
      </c>
      <c r="B83" s="249">
        <v>0</v>
      </c>
      <c r="C83" s="843">
        <v>0</v>
      </c>
      <c r="D83" s="855">
        <v>0</v>
      </c>
      <c r="E83" s="249">
        <v>0</v>
      </c>
      <c r="F83" s="843">
        <v>0</v>
      </c>
      <c r="G83" s="843">
        <v>0</v>
      </c>
      <c r="H83" s="249">
        <v>0</v>
      </c>
      <c r="I83" s="856">
        <v>0</v>
      </c>
      <c r="J83" s="856">
        <v>0</v>
      </c>
      <c r="K83" s="856">
        <v>0</v>
      </c>
      <c r="L83" s="843">
        <v>0</v>
      </c>
      <c r="M83" s="840">
        <v>0</v>
      </c>
      <c r="N83" s="241" t="s">
        <v>2708</v>
      </c>
    </row>
    <row r="84" spans="1:14" x14ac:dyDescent="0.2">
      <c r="A84" s="844" t="s">
        <v>754</v>
      </c>
      <c r="B84" s="249">
        <v>1</v>
      </c>
      <c r="C84" s="843">
        <v>1</v>
      </c>
      <c r="D84" s="855">
        <v>1</v>
      </c>
      <c r="E84" s="249">
        <v>12</v>
      </c>
      <c r="F84" s="843">
        <v>12</v>
      </c>
      <c r="G84" s="843">
        <v>0</v>
      </c>
      <c r="H84" s="249">
        <v>5</v>
      </c>
      <c r="I84" s="856">
        <v>4.2</v>
      </c>
      <c r="J84" s="856">
        <v>0</v>
      </c>
      <c r="K84" s="856">
        <v>39.547619047619001</v>
      </c>
      <c r="L84" s="843">
        <v>11</v>
      </c>
      <c r="M84" s="840">
        <v>9.9</v>
      </c>
      <c r="N84" s="241" t="s">
        <v>2708</v>
      </c>
    </row>
    <row r="85" spans="1:14" x14ac:dyDescent="0.2">
      <c r="A85" s="844" t="s">
        <v>753</v>
      </c>
      <c r="B85" s="249">
        <v>0</v>
      </c>
      <c r="C85" s="843">
        <v>0</v>
      </c>
      <c r="D85" s="855">
        <v>0</v>
      </c>
      <c r="E85" s="249">
        <v>0</v>
      </c>
      <c r="F85" s="843">
        <v>0</v>
      </c>
      <c r="G85" s="843">
        <v>0</v>
      </c>
      <c r="H85" s="249">
        <v>0</v>
      </c>
      <c r="I85" s="856">
        <v>0</v>
      </c>
      <c r="J85" s="856">
        <v>0</v>
      </c>
      <c r="K85" s="856">
        <v>0</v>
      </c>
      <c r="L85" s="843">
        <v>0</v>
      </c>
      <c r="M85" s="840">
        <v>0</v>
      </c>
      <c r="N85" s="241" t="s">
        <v>2708</v>
      </c>
    </row>
    <row r="86" spans="1:14" x14ac:dyDescent="0.2">
      <c r="A86" s="844" t="s">
        <v>752</v>
      </c>
      <c r="B86" s="249">
        <v>0</v>
      </c>
      <c r="C86" s="843">
        <v>0</v>
      </c>
      <c r="D86" s="855">
        <v>0</v>
      </c>
      <c r="E86" s="249">
        <v>0</v>
      </c>
      <c r="F86" s="843">
        <v>0</v>
      </c>
      <c r="G86" s="843">
        <v>0</v>
      </c>
      <c r="H86" s="249">
        <v>0</v>
      </c>
      <c r="I86" s="856">
        <v>0</v>
      </c>
      <c r="J86" s="856">
        <v>0</v>
      </c>
      <c r="K86" s="856">
        <v>0</v>
      </c>
      <c r="L86" s="843">
        <v>0</v>
      </c>
      <c r="M86" s="840">
        <v>0</v>
      </c>
      <c r="N86" s="241" t="s">
        <v>2708</v>
      </c>
    </row>
    <row r="87" spans="1:14" x14ac:dyDescent="0.2">
      <c r="A87" s="844" t="s">
        <v>751</v>
      </c>
      <c r="B87" s="249">
        <v>0</v>
      </c>
      <c r="C87" s="843">
        <v>0</v>
      </c>
      <c r="D87" s="855">
        <v>0</v>
      </c>
      <c r="E87" s="249">
        <v>0</v>
      </c>
      <c r="F87" s="843">
        <v>0</v>
      </c>
      <c r="G87" s="843">
        <v>0</v>
      </c>
      <c r="H87" s="249">
        <v>0</v>
      </c>
      <c r="I87" s="856">
        <v>0</v>
      </c>
      <c r="J87" s="856">
        <v>0</v>
      </c>
      <c r="K87" s="856">
        <v>0</v>
      </c>
      <c r="L87" s="843">
        <v>0</v>
      </c>
      <c r="M87" s="840">
        <v>0</v>
      </c>
      <c r="N87" s="241" t="s">
        <v>2708</v>
      </c>
    </row>
    <row r="88" spans="1:14" x14ac:dyDescent="0.2">
      <c r="A88" s="844" t="s">
        <v>750</v>
      </c>
      <c r="B88" s="249">
        <v>0</v>
      </c>
      <c r="C88" s="843">
        <v>0</v>
      </c>
      <c r="D88" s="855">
        <v>0</v>
      </c>
      <c r="E88" s="249">
        <v>0</v>
      </c>
      <c r="F88" s="843">
        <v>0</v>
      </c>
      <c r="G88" s="843">
        <v>0</v>
      </c>
      <c r="H88" s="249">
        <v>0</v>
      </c>
      <c r="I88" s="856">
        <v>0</v>
      </c>
      <c r="J88" s="856">
        <v>0</v>
      </c>
      <c r="K88" s="856">
        <v>0</v>
      </c>
      <c r="L88" s="843">
        <v>0</v>
      </c>
      <c r="M88" s="840">
        <v>0</v>
      </c>
      <c r="N88" s="241" t="s">
        <v>2708</v>
      </c>
    </row>
    <row r="89" spans="1:14" x14ac:dyDescent="0.2">
      <c r="A89" s="844" t="s">
        <v>749</v>
      </c>
      <c r="B89" s="249">
        <v>0</v>
      </c>
      <c r="C89" s="843">
        <v>0</v>
      </c>
      <c r="D89" s="855">
        <v>0</v>
      </c>
      <c r="E89" s="249">
        <v>0</v>
      </c>
      <c r="F89" s="843">
        <v>0</v>
      </c>
      <c r="G89" s="843">
        <v>0</v>
      </c>
      <c r="H89" s="249">
        <v>0</v>
      </c>
      <c r="I89" s="856">
        <v>0</v>
      </c>
      <c r="J89" s="856">
        <v>0</v>
      </c>
      <c r="K89" s="856">
        <v>0</v>
      </c>
      <c r="L89" s="843">
        <v>0</v>
      </c>
      <c r="M89" s="840">
        <v>0</v>
      </c>
      <c r="N89" s="241" t="s">
        <v>2708</v>
      </c>
    </row>
    <row r="90" spans="1:14" x14ac:dyDescent="0.2">
      <c r="A90" s="844" t="s">
        <v>748</v>
      </c>
      <c r="B90" s="249">
        <v>0</v>
      </c>
      <c r="C90" s="843">
        <v>0</v>
      </c>
      <c r="D90" s="855">
        <v>0</v>
      </c>
      <c r="E90" s="249">
        <v>0</v>
      </c>
      <c r="F90" s="843">
        <v>0</v>
      </c>
      <c r="G90" s="843">
        <v>0</v>
      </c>
      <c r="H90" s="249">
        <v>0</v>
      </c>
      <c r="I90" s="856">
        <v>0</v>
      </c>
      <c r="J90" s="856">
        <v>0</v>
      </c>
      <c r="K90" s="856">
        <v>0</v>
      </c>
      <c r="L90" s="843">
        <v>0</v>
      </c>
      <c r="M90" s="840">
        <v>0</v>
      </c>
      <c r="N90" s="241" t="s">
        <v>2708</v>
      </c>
    </row>
    <row r="91" spans="1:14" ht="13.5" thickBot="1" x14ac:dyDescent="0.25">
      <c r="A91" s="839" t="s">
        <v>747</v>
      </c>
      <c r="B91" s="836">
        <v>0</v>
      </c>
      <c r="C91" s="838">
        <v>0</v>
      </c>
      <c r="D91" s="857">
        <v>0</v>
      </c>
      <c r="E91" s="836">
        <v>0</v>
      </c>
      <c r="F91" s="838">
        <v>0</v>
      </c>
      <c r="G91" s="838">
        <v>0</v>
      </c>
      <c r="H91" s="272">
        <v>0</v>
      </c>
      <c r="I91" s="271">
        <v>0</v>
      </c>
      <c r="J91" s="271">
        <v>0</v>
      </c>
      <c r="K91" s="271">
        <v>0</v>
      </c>
      <c r="L91" s="270">
        <v>0</v>
      </c>
      <c r="M91" s="269">
        <v>0</v>
      </c>
      <c r="N91" s="241" t="s">
        <v>2708</v>
      </c>
    </row>
    <row r="92" spans="1:14" ht="13.5" thickBot="1" x14ac:dyDescent="0.25">
      <c r="A92" s="245" t="s">
        <v>746</v>
      </c>
      <c r="B92" s="243">
        <v>3</v>
      </c>
      <c r="C92" s="833">
        <v>3</v>
      </c>
      <c r="D92" s="858">
        <v>3</v>
      </c>
      <c r="E92" s="243">
        <v>89</v>
      </c>
      <c r="F92" s="833">
        <v>89</v>
      </c>
      <c r="G92" s="833">
        <v>0</v>
      </c>
      <c r="H92" s="243">
        <v>35</v>
      </c>
      <c r="I92" s="268">
        <v>25.53</v>
      </c>
      <c r="J92" s="268">
        <v>6.01</v>
      </c>
      <c r="K92" s="851">
        <v>42.95</v>
      </c>
      <c r="L92" s="833">
        <v>61</v>
      </c>
      <c r="M92" s="242">
        <v>54.33</v>
      </c>
      <c r="N92" s="241" t="s">
        <v>2708</v>
      </c>
    </row>
    <row r="94" spans="1:14" ht="13.5" thickBot="1" x14ac:dyDescent="0.25">
      <c r="A94" s="261" t="s">
        <v>1314</v>
      </c>
      <c r="D94" s="274"/>
      <c r="E94" s="263"/>
      <c r="F94" s="263"/>
      <c r="G94" s="263"/>
      <c r="H94" s="263"/>
      <c r="I94" s="274"/>
      <c r="J94" s="274"/>
      <c r="K94" s="274"/>
    </row>
    <row r="95" spans="1:14" ht="12.75" customHeight="1" x14ac:dyDescent="0.2">
      <c r="A95" s="1262" t="s">
        <v>764</v>
      </c>
      <c r="B95" s="1282" t="s">
        <v>1289</v>
      </c>
      <c r="C95" s="1283"/>
      <c r="D95" s="1284"/>
      <c r="E95" s="1262" t="s">
        <v>1185</v>
      </c>
      <c r="F95" s="1269"/>
      <c r="G95" s="1270"/>
      <c r="H95" s="1282" t="s">
        <v>1288</v>
      </c>
      <c r="I95" s="1283"/>
      <c r="J95" s="1283"/>
      <c r="K95" s="1283"/>
      <c r="L95" s="1283"/>
      <c r="M95" s="1285"/>
    </row>
    <row r="96" spans="1:14" ht="12.75" customHeight="1" x14ac:dyDescent="0.2">
      <c r="A96" s="1263"/>
      <c r="B96" s="1257"/>
      <c r="C96" s="1261"/>
      <c r="D96" s="1268"/>
      <c r="E96" s="1271"/>
      <c r="F96" s="1272"/>
      <c r="G96" s="1273"/>
      <c r="H96" s="1257" t="s">
        <v>1193</v>
      </c>
      <c r="I96" s="1261"/>
      <c r="J96" s="1261"/>
      <c r="K96" s="1261"/>
      <c r="L96" s="1261" t="s">
        <v>1287</v>
      </c>
      <c r="M96" s="1275"/>
    </row>
    <row r="97" spans="1:14" ht="12.75" customHeight="1" x14ac:dyDescent="0.2">
      <c r="A97" s="1263"/>
      <c r="B97" s="1257" t="s">
        <v>1286</v>
      </c>
      <c r="C97" s="1261" t="s">
        <v>1285</v>
      </c>
      <c r="D97" s="1268" t="s">
        <v>1284</v>
      </c>
      <c r="E97" s="1258" t="s">
        <v>746</v>
      </c>
      <c r="F97" s="1253" t="s">
        <v>1283</v>
      </c>
      <c r="G97" s="1255" t="s">
        <v>1282</v>
      </c>
      <c r="H97" s="1257" t="s">
        <v>687</v>
      </c>
      <c r="I97" s="1259" t="s">
        <v>1192</v>
      </c>
      <c r="J97" s="1259"/>
      <c r="K97" s="1259" t="s">
        <v>1281</v>
      </c>
      <c r="L97" s="1261" t="s">
        <v>687</v>
      </c>
      <c r="M97" s="1280" t="s">
        <v>1192</v>
      </c>
    </row>
    <row r="98" spans="1:14" ht="26.25" thickBot="1" x14ac:dyDescent="0.25">
      <c r="A98" s="1264"/>
      <c r="B98" s="1276"/>
      <c r="C98" s="1277"/>
      <c r="D98" s="1278"/>
      <c r="E98" s="1279"/>
      <c r="F98" s="1254"/>
      <c r="G98" s="1256"/>
      <c r="H98" s="1258"/>
      <c r="I98" s="852" t="s">
        <v>852</v>
      </c>
      <c r="J98" s="852" t="s">
        <v>1280</v>
      </c>
      <c r="K98" s="1260"/>
      <c r="L98" s="1253"/>
      <c r="M98" s="1281"/>
    </row>
    <row r="99" spans="1:14" x14ac:dyDescent="0.2">
      <c r="A99" s="258" t="s">
        <v>760</v>
      </c>
      <c r="B99" s="257">
        <v>6</v>
      </c>
      <c r="C99" s="256">
        <v>6</v>
      </c>
      <c r="D99" s="266">
        <v>6</v>
      </c>
      <c r="E99" s="257">
        <v>154</v>
      </c>
      <c r="F99" s="256">
        <v>154</v>
      </c>
      <c r="G99" s="256">
        <v>0</v>
      </c>
      <c r="H99" s="254">
        <v>72</v>
      </c>
      <c r="I99" s="273">
        <v>52.11</v>
      </c>
      <c r="J99" s="273">
        <v>164.42000000000002</v>
      </c>
      <c r="K99" s="273">
        <v>45.840049894453998</v>
      </c>
      <c r="L99" s="253">
        <v>122</v>
      </c>
      <c r="M99" s="252">
        <v>114.98</v>
      </c>
      <c r="N99" s="241" t="s">
        <v>2708</v>
      </c>
    </row>
    <row r="100" spans="1:14" x14ac:dyDescent="0.2">
      <c r="A100" s="844" t="s">
        <v>759</v>
      </c>
      <c r="B100" s="249">
        <v>5</v>
      </c>
      <c r="C100" s="843">
        <v>5</v>
      </c>
      <c r="D100" s="855">
        <v>5</v>
      </c>
      <c r="E100" s="249">
        <v>133</v>
      </c>
      <c r="F100" s="843">
        <v>133</v>
      </c>
      <c r="G100" s="843">
        <v>0</v>
      </c>
      <c r="H100" s="249">
        <v>40</v>
      </c>
      <c r="I100" s="856">
        <v>29.41</v>
      </c>
      <c r="J100" s="856">
        <v>3.91</v>
      </c>
      <c r="K100" s="856">
        <v>38.825399523971399</v>
      </c>
      <c r="L100" s="843">
        <v>158</v>
      </c>
      <c r="M100" s="840">
        <v>140.06</v>
      </c>
      <c r="N100" s="241" t="s">
        <v>2708</v>
      </c>
    </row>
    <row r="101" spans="1:14" x14ac:dyDescent="0.2">
      <c r="A101" s="844" t="s">
        <v>758</v>
      </c>
      <c r="B101" s="249">
        <v>3</v>
      </c>
      <c r="C101" s="843">
        <v>3</v>
      </c>
      <c r="D101" s="855">
        <v>3</v>
      </c>
      <c r="E101" s="249">
        <v>78</v>
      </c>
      <c r="F101" s="843">
        <v>78</v>
      </c>
      <c r="G101" s="843">
        <v>0</v>
      </c>
      <c r="H101" s="249">
        <v>47</v>
      </c>
      <c r="I101" s="856">
        <v>12.13</v>
      </c>
      <c r="J101" s="856">
        <v>1.39</v>
      </c>
      <c r="K101" s="856">
        <v>41.828112118713896</v>
      </c>
      <c r="L101" s="843">
        <v>45</v>
      </c>
      <c r="M101" s="840">
        <v>43.08</v>
      </c>
      <c r="N101" s="241" t="s">
        <v>2708</v>
      </c>
    </row>
    <row r="102" spans="1:14" x14ac:dyDescent="0.2">
      <c r="A102" s="844" t="s">
        <v>757</v>
      </c>
      <c r="B102" s="249">
        <v>2</v>
      </c>
      <c r="C102" s="843">
        <v>2</v>
      </c>
      <c r="D102" s="855">
        <v>2</v>
      </c>
      <c r="E102" s="249">
        <v>74</v>
      </c>
      <c r="F102" s="843">
        <v>74</v>
      </c>
      <c r="G102" s="843">
        <v>0</v>
      </c>
      <c r="H102" s="249">
        <v>15</v>
      </c>
      <c r="I102" s="856">
        <v>12.85</v>
      </c>
      <c r="J102" s="856">
        <v>1.27</v>
      </c>
      <c r="K102" s="856">
        <v>48.134241245136202</v>
      </c>
      <c r="L102" s="843">
        <v>39</v>
      </c>
      <c r="M102" s="840">
        <v>37.35</v>
      </c>
      <c r="N102" s="241" t="s">
        <v>2708</v>
      </c>
    </row>
    <row r="103" spans="1:14" x14ac:dyDescent="0.2">
      <c r="A103" s="844" t="s">
        <v>756</v>
      </c>
      <c r="B103" s="249">
        <v>2</v>
      </c>
      <c r="C103" s="843">
        <v>2</v>
      </c>
      <c r="D103" s="855">
        <v>2</v>
      </c>
      <c r="E103" s="249">
        <v>45</v>
      </c>
      <c r="F103" s="843">
        <v>45</v>
      </c>
      <c r="G103" s="843">
        <v>0</v>
      </c>
      <c r="H103" s="249">
        <v>8</v>
      </c>
      <c r="I103" s="856">
        <v>6.9</v>
      </c>
      <c r="J103" s="856">
        <v>0.6</v>
      </c>
      <c r="K103" s="856">
        <v>44.659420289855099</v>
      </c>
      <c r="L103" s="843">
        <v>29</v>
      </c>
      <c r="M103" s="840">
        <v>27.8</v>
      </c>
      <c r="N103" s="241" t="s">
        <v>2708</v>
      </c>
    </row>
    <row r="104" spans="1:14" x14ac:dyDescent="0.2">
      <c r="A104" s="844" t="s">
        <v>755</v>
      </c>
      <c r="B104" s="249">
        <v>2</v>
      </c>
      <c r="C104" s="843">
        <v>5</v>
      </c>
      <c r="D104" s="855">
        <v>5</v>
      </c>
      <c r="E104" s="249">
        <v>135</v>
      </c>
      <c r="F104" s="843">
        <v>135</v>
      </c>
      <c r="G104" s="843">
        <v>0</v>
      </c>
      <c r="H104" s="249">
        <v>28</v>
      </c>
      <c r="I104" s="856">
        <v>21.75</v>
      </c>
      <c r="J104" s="856">
        <v>8.51</v>
      </c>
      <c r="K104" s="856">
        <v>42.454022988505699</v>
      </c>
      <c r="L104" s="843">
        <v>71</v>
      </c>
      <c r="M104" s="840">
        <v>70</v>
      </c>
      <c r="N104" s="241" t="s">
        <v>2708</v>
      </c>
    </row>
    <row r="105" spans="1:14" x14ac:dyDescent="0.2">
      <c r="A105" s="844" t="s">
        <v>754</v>
      </c>
      <c r="B105" s="249">
        <v>4</v>
      </c>
      <c r="C105" s="843">
        <v>4</v>
      </c>
      <c r="D105" s="855">
        <v>4</v>
      </c>
      <c r="E105" s="249">
        <v>87</v>
      </c>
      <c r="F105" s="843">
        <v>87</v>
      </c>
      <c r="G105" s="843">
        <v>0</v>
      </c>
      <c r="H105" s="249">
        <v>22</v>
      </c>
      <c r="I105" s="856">
        <v>16.149999999999999</v>
      </c>
      <c r="J105" s="856">
        <v>4.84</v>
      </c>
      <c r="K105" s="856">
        <v>48.122291021671799</v>
      </c>
      <c r="L105" s="843">
        <v>67</v>
      </c>
      <c r="M105" s="840">
        <v>63.41</v>
      </c>
      <c r="N105" s="241" t="s">
        <v>2708</v>
      </c>
    </row>
    <row r="106" spans="1:14" x14ac:dyDescent="0.2">
      <c r="A106" s="844" t="s">
        <v>753</v>
      </c>
      <c r="B106" s="249">
        <v>4</v>
      </c>
      <c r="C106" s="843">
        <v>4</v>
      </c>
      <c r="D106" s="855">
        <v>5</v>
      </c>
      <c r="E106" s="249">
        <v>133</v>
      </c>
      <c r="F106" s="843">
        <v>133</v>
      </c>
      <c r="G106" s="843">
        <v>0</v>
      </c>
      <c r="H106" s="249">
        <v>30</v>
      </c>
      <c r="I106" s="856">
        <v>28.43</v>
      </c>
      <c r="J106" s="856">
        <v>3.5500000000000003</v>
      </c>
      <c r="K106" s="856">
        <v>44.577031304959498</v>
      </c>
      <c r="L106" s="843">
        <v>101</v>
      </c>
      <c r="M106" s="840">
        <v>96.13</v>
      </c>
      <c r="N106" s="241" t="s">
        <v>2708</v>
      </c>
    </row>
    <row r="107" spans="1:14" x14ac:dyDescent="0.2">
      <c r="A107" s="844" t="s">
        <v>752</v>
      </c>
      <c r="B107" s="249">
        <v>2</v>
      </c>
      <c r="C107" s="843">
        <v>2</v>
      </c>
      <c r="D107" s="855">
        <v>2</v>
      </c>
      <c r="E107" s="249">
        <v>46</v>
      </c>
      <c r="F107" s="843">
        <v>46</v>
      </c>
      <c r="G107" s="843">
        <v>0</v>
      </c>
      <c r="H107" s="249">
        <v>10</v>
      </c>
      <c r="I107" s="856">
        <v>8.4</v>
      </c>
      <c r="J107" s="856">
        <v>1.34</v>
      </c>
      <c r="K107" s="856">
        <v>42.190476190476197</v>
      </c>
      <c r="L107" s="843">
        <v>28</v>
      </c>
      <c r="M107" s="840">
        <v>26.35</v>
      </c>
      <c r="N107" s="241" t="s">
        <v>2708</v>
      </c>
    </row>
    <row r="108" spans="1:14" x14ac:dyDescent="0.2">
      <c r="A108" s="844" t="s">
        <v>751</v>
      </c>
      <c r="B108" s="249">
        <v>5</v>
      </c>
      <c r="C108" s="843">
        <v>5</v>
      </c>
      <c r="D108" s="855">
        <v>5</v>
      </c>
      <c r="E108" s="249">
        <v>106</v>
      </c>
      <c r="F108" s="843">
        <v>106</v>
      </c>
      <c r="G108" s="843">
        <v>0</v>
      </c>
      <c r="H108" s="249">
        <v>25</v>
      </c>
      <c r="I108" s="856">
        <v>18.5</v>
      </c>
      <c r="J108" s="856">
        <v>5.5</v>
      </c>
      <c r="K108" s="856">
        <v>42.2081081081081</v>
      </c>
      <c r="L108" s="843">
        <v>62</v>
      </c>
      <c r="M108" s="840">
        <v>60.2</v>
      </c>
      <c r="N108" s="241" t="s">
        <v>2708</v>
      </c>
    </row>
    <row r="109" spans="1:14" x14ac:dyDescent="0.2">
      <c r="A109" s="844" t="s">
        <v>750</v>
      </c>
      <c r="B109" s="249">
        <v>8</v>
      </c>
      <c r="C109" s="843">
        <v>8</v>
      </c>
      <c r="D109" s="855">
        <v>10</v>
      </c>
      <c r="E109" s="249">
        <v>246</v>
      </c>
      <c r="F109" s="843">
        <v>246</v>
      </c>
      <c r="G109" s="843">
        <v>0</v>
      </c>
      <c r="H109" s="249">
        <v>73</v>
      </c>
      <c r="I109" s="856">
        <v>56.45</v>
      </c>
      <c r="J109" s="856">
        <v>20.190000000000001</v>
      </c>
      <c r="K109" s="856">
        <v>45.994242692648399</v>
      </c>
      <c r="L109" s="843">
        <v>236</v>
      </c>
      <c r="M109" s="840">
        <v>229.98</v>
      </c>
      <c r="N109" s="241" t="s">
        <v>2708</v>
      </c>
    </row>
    <row r="110" spans="1:14" x14ac:dyDescent="0.2">
      <c r="A110" s="844" t="s">
        <v>749</v>
      </c>
      <c r="B110" s="249">
        <v>2</v>
      </c>
      <c r="C110" s="843">
        <v>2</v>
      </c>
      <c r="D110" s="855">
        <v>2</v>
      </c>
      <c r="E110" s="249">
        <v>58</v>
      </c>
      <c r="F110" s="843">
        <v>58</v>
      </c>
      <c r="G110" s="843">
        <v>0</v>
      </c>
      <c r="H110" s="249">
        <v>11</v>
      </c>
      <c r="I110" s="856">
        <v>9.6999999999999993</v>
      </c>
      <c r="J110" s="856">
        <v>3.2</v>
      </c>
      <c r="K110" s="856">
        <v>41.103092783505197</v>
      </c>
      <c r="L110" s="843">
        <v>18</v>
      </c>
      <c r="M110" s="840">
        <v>16</v>
      </c>
      <c r="N110" s="241" t="s">
        <v>2708</v>
      </c>
    </row>
    <row r="111" spans="1:14" x14ac:dyDescent="0.2">
      <c r="A111" s="844" t="s">
        <v>748</v>
      </c>
      <c r="B111" s="249">
        <v>10</v>
      </c>
      <c r="C111" s="843">
        <v>10</v>
      </c>
      <c r="D111" s="855">
        <v>10</v>
      </c>
      <c r="E111" s="249">
        <v>259</v>
      </c>
      <c r="F111" s="843">
        <v>259</v>
      </c>
      <c r="G111" s="843">
        <v>0</v>
      </c>
      <c r="H111" s="249">
        <v>56</v>
      </c>
      <c r="I111" s="856">
        <v>46.4</v>
      </c>
      <c r="J111" s="856">
        <v>12.350000000000001</v>
      </c>
      <c r="K111" s="856">
        <v>45.774784482758598</v>
      </c>
      <c r="L111" s="843">
        <v>195</v>
      </c>
      <c r="M111" s="840">
        <v>188.13</v>
      </c>
      <c r="N111" s="241" t="s">
        <v>2708</v>
      </c>
    </row>
    <row r="112" spans="1:14" ht="13.5" thickBot="1" x14ac:dyDescent="0.25">
      <c r="A112" s="839" t="s">
        <v>747</v>
      </c>
      <c r="B112" s="836">
        <v>3</v>
      </c>
      <c r="C112" s="838">
        <v>3</v>
      </c>
      <c r="D112" s="857">
        <v>3</v>
      </c>
      <c r="E112" s="836">
        <v>70</v>
      </c>
      <c r="F112" s="838">
        <v>70</v>
      </c>
      <c r="G112" s="838">
        <v>0</v>
      </c>
      <c r="H112" s="272">
        <v>17</v>
      </c>
      <c r="I112" s="271">
        <v>13.8</v>
      </c>
      <c r="J112" s="271">
        <v>7.8699999999999992</v>
      </c>
      <c r="K112" s="271">
        <v>39.6086956521739</v>
      </c>
      <c r="L112" s="270">
        <v>49</v>
      </c>
      <c r="M112" s="269">
        <v>46.2</v>
      </c>
      <c r="N112" s="241" t="s">
        <v>2708</v>
      </c>
    </row>
    <row r="113" spans="1:14" ht="13.5" thickBot="1" x14ac:dyDescent="0.25">
      <c r="A113" s="245" t="s">
        <v>746</v>
      </c>
      <c r="B113" s="243">
        <v>58</v>
      </c>
      <c r="C113" s="833">
        <v>61</v>
      </c>
      <c r="D113" s="858">
        <v>64</v>
      </c>
      <c r="E113" s="243">
        <v>1624</v>
      </c>
      <c r="F113" s="833">
        <v>1624</v>
      </c>
      <c r="G113" s="833">
        <v>0</v>
      </c>
      <c r="H113" s="243">
        <v>452</v>
      </c>
      <c r="I113" s="268">
        <v>332.98</v>
      </c>
      <c r="J113" s="268">
        <v>238.94</v>
      </c>
      <c r="K113" s="851">
        <v>44.25</v>
      </c>
      <c r="L113" s="833">
        <v>1220</v>
      </c>
      <c r="M113" s="242">
        <v>1159.67</v>
      </c>
      <c r="N113" s="241" t="s">
        <v>2708</v>
      </c>
    </row>
    <row r="115" spans="1:14" ht="13.5" thickBot="1" x14ac:dyDescent="0.25">
      <c r="A115" s="261" t="s">
        <v>1313</v>
      </c>
      <c r="D115" s="274"/>
      <c r="E115" s="263"/>
      <c r="F115" s="263"/>
      <c r="G115" s="263"/>
      <c r="H115" s="263"/>
      <c r="I115" s="274"/>
      <c r="J115" s="274"/>
      <c r="K115" s="274"/>
    </row>
    <row r="116" spans="1:14" ht="12.75" customHeight="1" x14ac:dyDescent="0.2">
      <c r="A116" s="1262" t="s">
        <v>764</v>
      </c>
      <c r="B116" s="1282" t="s">
        <v>1289</v>
      </c>
      <c r="C116" s="1283"/>
      <c r="D116" s="1284"/>
      <c r="E116" s="1262" t="s">
        <v>1185</v>
      </c>
      <c r="F116" s="1269"/>
      <c r="G116" s="1270"/>
      <c r="H116" s="1282" t="s">
        <v>1288</v>
      </c>
      <c r="I116" s="1283"/>
      <c r="J116" s="1283"/>
      <c r="K116" s="1283"/>
      <c r="L116" s="1283"/>
      <c r="M116" s="1285"/>
    </row>
    <row r="117" spans="1:14" ht="12.75" customHeight="1" x14ac:dyDescent="0.2">
      <c r="A117" s="1263"/>
      <c r="B117" s="1257"/>
      <c r="C117" s="1261"/>
      <c r="D117" s="1268"/>
      <c r="E117" s="1271"/>
      <c r="F117" s="1272"/>
      <c r="G117" s="1273"/>
      <c r="H117" s="1257" t="s">
        <v>1193</v>
      </c>
      <c r="I117" s="1261"/>
      <c r="J117" s="1261"/>
      <c r="K117" s="1261"/>
      <c r="L117" s="1261" t="s">
        <v>1287</v>
      </c>
      <c r="M117" s="1275"/>
    </row>
    <row r="118" spans="1:14" ht="12.75" customHeight="1" x14ac:dyDescent="0.2">
      <c r="A118" s="1263"/>
      <c r="B118" s="1257" t="s">
        <v>1286</v>
      </c>
      <c r="C118" s="1261" t="s">
        <v>1285</v>
      </c>
      <c r="D118" s="1268" t="s">
        <v>1284</v>
      </c>
      <c r="E118" s="1258" t="s">
        <v>746</v>
      </c>
      <c r="F118" s="1253" t="s">
        <v>1283</v>
      </c>
      <c r="G118" s="1255" t="s">
        <v>1282</v>
      </c>
      <c r="H118" s="1257" t="s">
        <v>687</v>
      </c>
      <c r="I118" s="1259" t="s">
        <v>1192</v>
      </c>
      <c r="J118" s="1259"/>
      <c r="K118" s="1259" t="s">
        <v>1281</v>
      </c>
      <c r="L118" s="1261" t="s">
        <v>687</v>
      </c>
      <c r="M118" s="1280" t="s">
        <v>1192</v>
      </c>
    </row>
    <row r="119" spans="1:14" ht="26.25" thickBot="1" x14ac:dyDescent="0.25">
      <c r="A119" s="1264"/>
      <c r="B119" s="1276"/>
      <c r="C119" s="1277"/>
      <c r="D119" s="1278"/>
      <c r="E119" s="1279"/>
      <c r="F119" s="1254"/>
      <c r="G119" s="1256"/>
      <c r="H119" s="1258"/>
      <c r="I119" s="852" t="s">
        <v>852</v>
      </c>
      <c r="J119" s="852" t="s">
        <v>1280</v>
      </c>
      <c r="K119" s="1260"/>
      <c r="L119" s="1253"/>
      <c r="M119" s="1281"/>
    </row>
    <row r="120" spans="1:14" x14ac:dyDescent="0.2">
      <c r="A120" s="258" t="s">
        <v>760</v>
      </c>
      <c r="B120" s="257">
        <v>4</v>
      </c>
      <c r="C120" s="256">
        <v>4</v>
      </c>
      <c r="D120" s="266">
        <v>8</v>
      </c>
      <c r="E120" s="257">
        <v>111</v>
      </c>
      <c r="F120" s="256">
        <v>61</v>
      </c>
      <c r="G120" s="256">
        <v>50</v>
      </c>
      <c r="H120" s="254">
        <v>49</v>
      </c>
      <c r="I120" s="273">
        <v>40.35</v>
      </c>
      <c r="J120" s="273">
        <v>15.41</v>
      </c>
      <c r="K120" s="273">
        <v>44.915117719950402</v>
      </c>
      <c r="L120" s="253">
        <v>153</v>
      </c>
      <c r="M120" s="252">
        <v>146.59</v>
      </c>
      <c r="N120" s="241" t="s">
        <v>2708</v>
      </c>
    </row>
    <row r="121" spans="1:14" x14ac:dyDescent="0.2">
      <c r="A121" s="844" t="s">
        <v>759</v>
      </c>
      <c r="B121" s="249">
        <v>0</v>
      </c>
      <c r="C121" s="843">
        <v>0</v>
      </c>
      <c r="D121" s="855">
        <v>0</v>
      </c>
      <c r="E121" s="249">
        <v>0</v>
      </c>
      <c r="F121" s="843">
        <v>0</v>
      </c>
      <c r="G121" s="843">
        <v>0</v>
      </c>
      <c r="H121" s="249">
        <v>0</v>
      </c>
      <c r="I121" s="856">
        <v>0</v>
      </c>
      <c r="J121" s="856">
        <v>0</v>
      </c>
      <c r="K121" s="856">
        <v>0</v>
      </c>
      <c r="L121" s="843">
        <v>0</v>
      </c>
      <c r="M121" s="840">
        <v>0</v>
      </c>
      <c r="N121" s="241" t="s">
        <v>2708</v>
      </c>
    </row>
    <row r="122" spans="1:14" x14ac:dyDescent="0.2">
      <c r="A122" s="844" t="s">
        <v>758</v>
      </c>
      <c r="B122" s="249">
        <v>0</v>
      </c>
      <c r="C122" s="843">
        <v>0</v>
      </c>
      <c r="D122" s="855">
        <v>0</v>
      </c>
      <c r="E122" s="249">
        <v>0</v>
      </c>
      <c r="F122" s="843">
        <v>0</v>
      </c>
      <c r="G122" s="843">
        <v>0</v>
      </c>
      <c r="H122" s="249">
        <v>0</v>
      </c>
      <c r="I122" s="856">
        <v>0</v>
      </c>
      <c r="J122" s="856">
        <v>0</v>
      </c>
      <c r="K122" s="856">
        <v>0</v>
      </c>
      <c r="L122" s="843">
        <v>0</v>
      </c>
      <c r="M122" s="840">
        <v>0</v>
      </c>
      <c r="N122" s="241" t="s">
        <v>2708</v>
      </c>
    </row>
    <row r="123" spans="1:14" x14ac:dyDescent="0.2">
      <c r="A123" s="844" t="s">
        <v>757</v>
      </c>
      <c r="B123" s="249">
        <v>1</v>
      </c>
      <c r="C123" s="843">
        <v>1</v>
      </c>
      <c r="D123" s="855">
        <v>2</v>
      </c>
      <c r="E123" s="249">
        <v>33</v>
      </c>
      <c r="F123" s="843">
        <v>18</v>
      </c>
      <c r="G123" s="843">
        <v>15</v>
      </c>
      <c r="H123" s="249">
        <v>16</v>
      </c>
      <c r="I123" s="856">
        <v>15.1</v>
      </c>
      <c r="J123" s="856">
        <v>0</v>
      </c>
      <c r="K123" s="856">
        <v>41.400662251655604</v>
      </c>
      <c r="L123" s="843">
        <v>63</v>
      </c>
      <c r="M123" s="840">
        <v>63</v>
      </c>
      <c r="N123" s="241" t="s">
        <v>2708</v>
      </c>
    </row>
    <row r="124" spans="1:14" x14ac:dyDescent="0.2">
      <c r="A124" s="844" t="s">
        <v>756</v>
      </c>
      <c r="B124" s="249">
        <v>0</v>
      </c>
      <c r="C124" s="843">
        <v>0</v>
      </c>
      <c r="D124" s="855">
        <v>0</v>
      </c>
      <c r="E124" s="249">
        <v>0</v>
      </c>
      <c r="F124" s="843">
        <v>0</v>
      </c>
      <c r="G124" s="843">
        <v>0</v>
      </c>
      <c r="H124" s="249">
        <v>0</v>
      </c>
      <c r="I124" s="856">
        <v>0</v>
      </c>
      <c r="J124" s="856">
        <v>0</v>
      </c>
      <c r="K124" s="856">
        <v>0</v>
      </c>
      <c r="L124" s="843">
        <v>0</v>
      </c>
      <c r="M124" s="840">
        <v>0</v>
      </c>
      <c r="N124" s="241" t="s">
        <v>2708</v>
      </c>
    </row>
    <row r="125" spans="1:14" x14ac:dyDescent="0.2">
      <c r="A125" s="844" t="s">
        <v>755</v>
      </c>
      <c r="B125" s="249">
        <v>0</v>
      </c>
      <c r="C125" s="843">
        <v>0</v>
      </c>
      <c r="D125" s="855">
        <v>0</v>
      </c>
      <c r="E125" s="249">
        <v>0</v>
      </c>
      <c r="F125" s="843">
        <v>0</v>
      </c>
      <c r="G125" s="843">
        <v>0</v>
      </c>
      <c r="H125" s="249">
        <v>0</v>
      </c>
      <c r="I125" s="856">
        <v>0</v>
      </c>
      <c r="J125" s="856">
        <v>0</v>
      </c>
      <c r="K125" s="856">
        <v>0</v>
      </c>
      <c r="L125" s="843">
        <v>0</v>
      </c>
      <c r="M125" s="840">
        <v>0</v>
      </c>
      <c r="N125" s="241" t="s">
        <v>2708</v>
      </c>
    </row>
    <row r="126" spans="1:14" x14ac:dyDescent="0.2">
      <c r="A126" s="844" t="s">
        <v>754</v>
      </c>
      <c r="B126" s="249">
        <v>0</v>
      </c>
      <c r="C126" s="843">
        <v>0</v>
      </c>
      <c r="D126" s="855">
        <v>0</v>
      </c>
      <c r="E126" s="249">
        <v>0</v>
      </c>
      <c r="F126" s="843">
        <v>0</v>
      </c>
      <c r="G126" s="843">
        <v>0</v>
      </c>
      <c r="H126" s="249">
        <v>0</v>
      </c>
      <c r="I126" s="856">
        <v>0</v>
      </c>
      <c r="J126" s="856">
        <v>0</v>
      </c>
      <c r="K126" s="856">
        <v>0</v>
      </c>
      <c r="L126" s="843">
        <v>0</v>
      </c>
      <c r="M126" s="840">
        <v>0</v>
      </c>
      <c r="N126" s="241" t="s">
        <v>2708</v>
      </c>
    </row>
    <row r="127" spans="1:14" x14ac:dyDescent="0.2">
      <c r="A127" s="844" t="s">
        <v>753</v>
      </c>
      <c r="B127" s="249">
        <v>1</v>
      </c>
      <c r="C127" s="843">
        <v>1</v>
      </c>
      <c r="D127" s="855">
        <v>3</v>
      </c>
      <c r="E127" s="249">
        <v>41</v>
      </c>
      <c r="F127" s="843">
        <v>28</v>
      </c>
      <c r="G127" s="843">
        <v>13</v>
      </c>
      <c r="H127" s="249">
        <v>32</v>
      </c>
      <c r="I127" s="856">
        <v>24.21</v>
      </c>
      <c r="J127" s="856">
        <v>3.77</v>
      </c>
      <c r="K127" s="856">
        <v>42.288517141676998</v>
      </c>
      <c r="L127" s="843">
        <v>111</v>
      </c>
      <c r="M127" s="840">
        <v>105.48</v>
      </c>
      <c r="N127" s="241" t="s">
        <v>2708</v>
      </c>
    </row>
    <row r="128" spans="1:14" x14ac:dyDescent="0.2">
      <c r="A128" s="844" t="s">
        <v>752</v>
      </c>
      <c r="B128" s="249">
        <v>1</v>
      </c>
      <c r="C128" s="843">
        <v>1</v>
      </c>
      <c r="D128" s="855">
        <v>1</v>
      </c>
      <c r="E128" s="249">
        <v>4</v>
      </c>
      <c r="F128" s="843">
        <v>4</v>
      </c>
      <c r="G128" s="843">
        <v>0</v>
      </c>
      <c r="H128" s="249">
        <v>3</v>
      </c>
      <c r="I128" s="856">
        <v>3</v>
      </c>
      <c r="J128" s="856">
        <v>0.75</v>
      </c>
      <c r="K128" s="856">
        <v>40.5</v>
      </c>
      <c r="L128" s="843">
        <v>13</v>
      </c>
      <c r="M128" s="840">
        <v>12.53</v>
      </c>
      <c r="N128" s="241" t="s">
        <v>2708</v>
      </c>
    </row>
    <row r="129" spans="1:14" x14ac:dyDescent="0.2">
      <c r="A129" s="844" t="s">
        <v>751</v>
      </c>
      <c r="B129" s="249">
        <v>0</v>
      </c>
      <c r="C129" s="843">
        <v>0</v>
      </c>
      <c r="D129" s="855">
        <v>0</v>
      </c>
      <c r="E129" s="249">
        <v>0</v>
      </c>
      <c r="F129" s="843">
        <v>0</v>
      </c>
      <c r="G129" s="843">
        <v>0</v>
      </c>
      <c r="H129" s="249">
        <v>0</v>
      </c>
      <c r="I129" s="856">
        <v>0</v>
      </c>
      <c r="J129" s="856">
        <v>0</v>
      </c>
      <c r="K129" s="856">
        <v>0</v>
      </c>
      <c r="L129" s="843">
        <v>0</v>
      </c>
      <c r="M129" s="840">
        <v>0</v>
      </c>
      <c r="N129" s="241" t="s">
        <v>2708</v>
      </c>
    </row>
    <row r="130" spans="1:14" x14ac:dyDescent="0.2">
      <c r="A130" s="844" t="s">
        <v>750</v>
      </c>
      <c r="B130" s="249">
        <v>1</v>
      </c>
      <c r="C130" s="843">
        <v>1</v>
      </c>
      <c r="D130" s="855">
        <v>2</v>
      </c>
      <c r="E130" s="249">
        <v>29</v>
      </c>
      <c r="F130" s="843">
        <v>25</v>
      </c>
      <c r="G130" s="843">
        <v>4</v>
      </c>
      <c r="H130" s="249">
        <v>34</v>
      </c>
      <c r="I130" s="856">
        <v>14.1</v>
      </c>
      <c r="J130" s="856">
        <v>6.29</v>
      </c>
      <c r="K130" s="856">
        <v>38.200000000000003</v>
      </c>
      <c r="L130" s="843">
        <v>48</v>
      </c>
      <c r="M130" s="840">
        <v>44</v>
      </c>
      <c r="N130" s="241" t="s">
        <v>2708</v>
      </c>
    </row>
    <row r="131" spans="1:14" x14ac:dyDescent="0.2">
      <c r="A131" s="844" t="s">
        <v>749</v>
      </c>
      <c r="B131" s="249">
        <v>1</v>
      </c>
      <c r="C131" s="843">
        <v>1</v>
      </c>
      <c r="D131" s="855">
        <v>4</v>
      </c>
      <c r="E131" s="249">
        <v>40</v>
      </c>
      <c r="F131" s="843">
        <v>18</v>
      </c>
      <c r="G131" s="843">
        <v>22</v>
      </c>
      <c r="H131" s="249">
        <v>21</v>
      </c>
      <c r="I131" s="856">
        <v>18.88</v>
      </c>
      <c r="J131" s="856">
        <v>3.83</v>
      </c>
      <c r="K131" s="856">
        <v>40.4004237288136</v>
      </c>
      <c r="L131" s="843">
        <v>88</v>
      </c>
      <c r="M131" s="840">
        <v>86</v>
      </c>
      <c r="N131" s="241" t="s">
        <v>2708</v>
      </c>
    </row>
    <row r="132" spans="1:14" x14ac:dyDescent="0.2">
      <c r="A132" s="844" t="s">
        <v>748</v>
      </c>
      <c r="B132" s="249">
        <v>2</v>
      </c>
      <c r="C132" s="843">
        <v>2</v>
      </c>
      <c r="D132" s="855">
        <v>3</v>
      </c>
      <c r="E132" s="249">
        <v>38</v>
      </c>
      <c r="F132" s="843">
        <v>30</v>
      </c>
      <c r="G132" s="843">
        <v>8</v>
      </c>
      <c r="H132" s="249">
        <v>21</v>
      </c>
      <c r="I132" s="856">
        <v>18.87</v>
      </c>
      <c r="J132" s="856">
        <v>5.25</v>
      </c>
      <c r="K132" s="856">
        <v>40.175145733969302</v>
      </c>
      <c r="L132" s="843">
        <v>84</v>
      </c>
      <c r="M132" s="840">
        <v>77.599999999999994</v>
      </c>
      <c r="N132" s="241" t="s">
        <v>2708</v>
      </c>
    </row>
    <row r="133" spans="1:14" ht="13.5" thickBot="1" x14ac:dyDescent="0.25">
      <c r="A133" s="839" t="s">
        <v>747</v>
      </c>
      <c r="B133" s="836">
        <v>0</v>
      </c>
      <c r="C133" s="838">
        <v>0</v>
      </c>
      <c r="D133" s="857">
        <v>0</v>
      </c>
      <c r="E133" s="836">
        <v>0</v>
      </c>
      <c r="F133" s="838">
        <v>0</v>
      </c>
      <c r="G133" s="838">
        <v>0</v>
      </c>
      <c r="H133" s="272">
        <v>0</v>
      </c>
      <c r="I133" s="271">
        <v>0</v>
      </c>
      <c r="J133" s="271">
        <v>0</v>
      </c>
      <c r="K133" s="271">
        <v>0</v>
      </c>
      <c r="L133" s="270">
        <v>0</v>
      </c>
      <c r="M133" s="269">
        <v>0</v>
      </c>
      <c r="N133" s="241" t="s">
        <v>2708</v>
      </c>
    </row>
    <row r="134" spans="1:14" ht="13.5" thickBot="1" x14ac:dyDescent="0.25">
      <c r="A134" s="245" t="s">
        <v>746</v>
      </c>
      <c r="B134" s="243">
        <v>11</v>
      </c>
      <c r="C134" s="833">
        <v>11</v>
      </c>
      <c r="D134" s="858">
        <v>23</v>
      </c>
      <c r="E134" s="243">
        <v>296</v>
      </c>
      <c r="F134" s="833">
        <v>184</v>
      </c>
      <c r="G134" s="833">
        <v>112</v>
      </c>
      <c r="H134" s="243">
        <v>142</v>
      </c>
      <c r="I134" s="268">
        <v>120.41</v>
      </c>
      <c r="J134" s="268">
        <v>35.299999999999997</v>
      </c>
      <c r="K134" s="851">
        <v>41.2</v>
      </c>
      <c r="L134" s="833">
        <v>512</v>
      </c>
      <c r="M134" s="242">
        <v>491.2</v>
      </c>
      <c r="N134" s="241" t="s">
        <v>2708</v>
      </c>
    </row>
    <row r="136" spans="1:14" ht="13.5" thickBot="1" x14ac:dyDescent="0.25">
      <c r="A136" s="261" t="s">
        <v>1312</v>
      </c>
      <c r="D136" s="274"/>
      <c r="E136" s="263"/>
      <c r="F136" s="263"/>
      <c r="G136" s="263"/>
      <c r="H136" s="263"/>
      <c r="I136" s="274"/>
      <c r="J136" s="274"/>
      <c r="K136" s="274"/>
    </row>
    <row r="137" spans="1:14" ht="12.75" customHeight="1" x14ac:dyDescent="0.2">
      <c r="A137" s="1262" t="s">
        <v>764</v>
      </c>
      <c r="B137" s="1282" t="s">
        <v>1289</v>
      </c>
      <c r="C137" s="1283"/>
      <c r="D137" s="1284"/>
      <c r="E137" s="1262" t="s">
        <v>1185</v>
      </c>
      <c r="F137" s="1269"/>
      <c r="G137" s="1270"/>
      <c r="H137" s="1282" t="s">
        <v>1288</v>
      </c>
      <c r="I137" s="1283"/>
      <c r="J137" s="1283"/>
      <c r="K137" s="1283"/>
      <c r="L137" s="1283"/>
      <c r="M137" s="1285"/>
    </row>
    <row r="138" spans="1:14" ht="12.75" customHeight="1" x14ac:dyDescent="0.2">
      <c r="A138" s="1263"/>
      <c r="B138" s="1257"/>
      <c r="C138" s="1261"/>
      <c r="D138" s="1268"/>
      <c r="E138" s="1271"/>
      <c r="F138" s="1272"/>
      <c r="G138" s="1273"/>
      <c r="H138" s="1257" t="s">
        <v>1193</v>
      </c>
      <c r="I138" s="1261"/>
      <c r="J138" s="1261"/>
      <c r="K138" s="1261"/>
      <c r="L138" s="1261" t="s">
        <v>1287</v>
      </c>
      <c r="M138" s="1275"/>
    </row>
    <row r="139" spans="1:14" ht="12.75" customHeight="1" x14ac:dyDescent="0.2">
      <c r="A139" s="1263"/>
      <c r="B139" s="1257" t="s">
        <v>1286</v>
      </c>
      <c r="C139" s="1261" t="s">
        <v>1285</v>
      </c>
      <c r="D139" s="1268" t="s">
        <v>1284</v>
      </c>
      <c r="E139" s="1258" t="s">
        <v>746</v>
      </c>
      <c r="F139" s="1253" t="s">
        <v>1283</v>
      </c>
      <c r="G139" s="1255" t="s">
        <v>1282</v>
      </c>
      <c r="H139" s="1257" t="s">
        <v>687</v>
      </c>
      <c r="I139" s="1259" t="s">
        <v>1192</v>
      </c>
      <c r="J139" s="1259"/>
      <c r="K139" s="1259" t="s">
        <v>1281</v>
      </c>
      <c r="L139" s="1261" t="s">
        <v>687</v>
      </c>
      <c r="M139" s="1280" t="s">
        <v>1192</v>
      </c>
    </row>
    <row r="140" spans="1:14" ht="26.25" thickBot="1" x14ac:dyDescent="0.25">
      <c r="A140" s="1264"/>
      <c r="B140" s="1276"/>
      <c r="C140" s="1277"/>
      <c r="D140" s="1278"/>
      <c r="E140" s="1279"/>
      <c r="F140" s="1254"/>
      <c r="G140" s="1256"/>
      <c r="H140" s="1258"/>
      <c r="I140" s="852" t="s">
        <v>852</v>
      </c>
      <c r="J140" s="852" t="s">
        <v>1280</v>
      </c>
      <c r="K140" s="1260"/>
      <c r="L140" s="1253"/>
      <c r="M140" s="1281"/>
    </row>
    <row r="141" spans="1:14" x14ac:dyDescent="0.2">
      <c r="A141" s="258" t="s">
        <v>760</v>
      </c>
      <c r="B141" s="257">
        <v>2</v>
      </c>
      <c r="C141" s="256">
        <v>2</v>
      </c>
      <c r="D141" s="266">
        <v>7</v>
      </c>
      <c r="E141" s="257">
        <v>191</v>
      </c>
      <c r="F141" s="256">
        <v>174</v>
      </c>
      <c r="G141" s="256">
        <v>17</v>
      </c>
      <c r="H141" s="254">
        <v>49</v>
      </c>
      <c r="I141" s="273">
        <v>28.7</v>
      </c>
      <c r="J141" s="273">
        <v>5.01</v>
      </c>
      <c r="K141" s="273">
        <v>47.088850174215999</v>
      </c>
      <c r="L141" s="253">
        <v>141</v>
      </c>
      <c r="M141" s="252">
        <v>138.9</v>
      </c>
      <c r="N141" s="241" t="s">
        <v>2708</v>
      </c>
    </row>
    <row r="142" spans="1:14" x14ac:dyDescent="0.2">
      <c r="A142" s="844" t="s">
        <v>759</v>
      </c>
      <c r="B142" s="249">
        <v>2</v>
      </c>
      <c r="C142" s="843">
        <v>2</v>
      </c>
      <c r="D142" s="855">
        <v>2</v>
      </c>
      <c r="E142" s="249">
        <v>42</v>
      </c>
      <c r="F142" s="843">
        <v>42</v>
      </c>
      <c r="G142" s="843">
        <v>0</v>
      </c>
      <c r="H142" s="249">
        <v>20</v>
      </c>
      <c r="I142" s="856">
        <v>12.35</v>
      </c>
      <c r="J142" s="856">
        <v>0.8</v>
      </c>
      <c r="K142" s="856">
        <v>44.1072874493927</v>
      </c>
      <c r="L142" s="843">
        <v>38</v>
      </c>
      <c r="M142" s="840">
        <v>34.450000000000003</v>
      </c>
      <c r="N142" s="241" t="s">
        <v>2708</v>
      </c>
    </row>
    <row r="143" spans="1:14" x14ac:dyDescent="0.2">
      <c r="A143" s="844" t="s">
        <v>758</v>
      </c>
      <c r="B143" s="249">
        <v>2</v>
      </c>
      <c r="C143" s="843">
        <v>2</v>
      </c>
      <c r="D143" s="855">
        <v>3</v>
      </c>
      <c r="E143" s="249">
        <v>62</v>
      </c>
      <c r="F143" s="843">
        <v>56</v>
      </c>
      <c r="G143" s="843">
        <v>6</v>
      </c>
      <c r="H143" s="249">
        <v>26</v>
      </c>
      <c r="I143" s="856">
        <v>13.23</v>
      </c>
      <c r="J143" s="856">
        <v>2.04</v>
      </c>
      <c r="K143" s="856">
        <v>47.675359032501902</v>
      </c>
      <c r="L143" s="843">
        <v>52</v>
      </c>
      <c r="M143" s="840">
        <v>49.4</v>
      </c>
      <c r="N143" s="241" t="s">
        <v>2708</v>
      </c>
    </row>
    <row r="144" spans="1:14" x14ac:dyDescent="0.2">
      <c r="A144" s="844" t="s">
        <v>757</v>
      </c>
      <c r="B144" s="249">
        <v>1</v>
      </c>
      <c r="C144" s="843">
        <v>1</v>
      </c>
      <c r="D144" s="855">
        <v>2</v>
      </c>
      <c r="E144" s="249">
        <v>33</v>
      </c>
      <c r="F144" s="843">
        <v>30</v>
      </c>
      <c r="G144" s="843">
        <v>3</v>
      </c>
      <c r="H144" s="249">
        <v>12</v>
      </c>
      <c r="I144" s="856">
        <v>10.63</v>
      </c>
      <c r="J144" s="856">
        <v>0</v>
      </c>
      <c r="K144" s="856">
        <v>43.916745061147701</v>
      </c>
      <c r="L144" s="843">
        <v>27</v>
      </c>
      <c r="M144" s="840">
        <v>26.8</v>
      </c>
      <c r="N144" s="241" t="s">
        <v>2708</v>
      </c>
    </row>
    <row r="145" spans="1:14" x14ac:dyDescent="0.2">
      <c r="A145" s="844" t="s">
        <v>756</v>
      </c>
      <c r="B145" s="249">
        <v>1</v>
      </c>
      <c r="C145" s="843">
        <v>1</v>
      </c>
      <c r="D145" s="855">
        <v>1</v>
      </c>
      <c r="E145" s="249">
        <v>20</v>
      </c>
      <c r="F145" s="843">
        <v>20</v>
      </c>
      <c r="G145" s="843">
        <v>0</v>
      </c>
      <c r="H145" s="249">
        <v>5</v>
      </c>
      <c r="I145" s="856">
        <v>4.5</v>
      </c>
      <c r="J145" s="856">
        <v>1.67</v>
      </c>
      <c r="K145" s="856">
        <v>46.1666666666667</v>
      </c>
      <c r="L145" s="843">
        <v>18</v>
      </c>
      <c r="M145" s="840">
        <v>18</v>
      </c>
      <c r="N145" s="241" t="s">
        <v>2708</v>
      </c>
    </row>
    <row r="146" spans="1:14" x14ac:dyDescent="0.2">
      <c r="A146" s="844" t="s">
        <v>755</v>
      </c>
      <c r="B146" s="249">
        <v>1</v>
      </c>
      <c r="C146" s="843">
        <v>1</v>
      </c>
      <c r="D146" s="855">
        <v>4</v>
      </c>
      <c r="E146" s="249">
        <v>75</v>
      </c>
      <c r="F146" s="843">
        <v>60</v>
      </c>
      <c r="G146" s="843">
        <v>15</v>
      </c>
      <c r="H146" s="249">
        <v>20</v>
      </c>
      <c r="I146" s="856">
        <v>19.100000000000001</v>
      </c>
      <c r="J146" s="856">
        <v>1.5</v>
      </c>
      <c r="K146" s="856">
        <v>36.730366492146601</v>
      </c>
      <c r="L146" s="843">
        <v>78</v>
      </c>
      <c r="M146" s="840">
        <v>77.5</v>
      </c>
      <c r="N146" s="241" t="s">
        <v>2708</v>
      </c>
    </row>
    <row r="147" spans="1:14" x14ac:dyDescent="0.2">
      <c r="A147" s="844" t="s">
        <v>754</v>
      </c>
      <c r="B147" s="249">
        <v>1</v>
      </c>
      <c r="C147" s="843">
        <v>1</v>
      </c>
      <c r="D147" s="855">
        <v>1</v>
      </c>
      <c r="E147" s="249">
        <v>26</v>
      </c>
      <c r="F147" s="843">
        <v>26</v>
      </c>
      <c r="G147" s="843">
        <v>0</v>
      </c>
      <c r="H147" s="249">
        <v>7</v>
      </c>
      <c r="I147" s="856">
        <v>5</v>
      </c>
      <c r="J147" s="856">
        <v>0.8</v>
      </c>
      <c r="K147" s="856">
        <v>38.94</v>
      </c>
      <c r="L147" s="843">
        <v>13</v>
      </c>
      <c r="M147" s="840">
        <v>13</v>
      </c>
      <c r="N147" s="241" t="s">
        <v>2708</v>
      </c>
    </row>
    <row r="148" spans="1:14" x14ac:dyDescent="0.2">
      <c r="A148" s="844" t="s">
        <v>753</v>
      </c>
      <c r="B148" s="249">
        <v>1</v>
      </c>
      <c r="C148" s="843">
        <v>1</v>
      </c>
      <c r="D148" s="855">
        <v>3</v>
      </c>
      <c r="E148" s="249">
        <v>47</v>
      </c>
      <c r="F148" s="843">
        <v>42</v>
      </c>
      <c r="G148" s="843">
        <v>5</v>
      </c>
      <c r="H148" s="249">
        <v>14</v>
      </c>
      <c r="I148" s="856">
        <v>12.69</v>
      </c>
      <c r="J148" s="856">
        <v>0.27</v>
      </c>
      <c r="K148" s="856">
        <v>43.5732860520095</v>
      </c>
      <c r="L148" s="843">
        <v>48</v>
      </c>
      <c r="M148" s="840">
        <v>43.6</v>
      </c>
      <c r="N148" s="241" t="s">
        <v>2708</v>
      </c>
    </row>
    <row r="149" spans="1:14" x14ac:dyDescent="0.2">
      <c r="A149" s="844" t="s">
        <v>752</v>
      </c>
      <c r="B149" s="249">
        <v>1</v>
      </c>
      <c r="C149" s="843">
        <v>1</v>
      </c>
      <c r="D149" s="855">
        <v>1</v>
      </c>
      <c r="E149" s="249">
        <v>50</v>
      </c>
      <c r="F149" s="843">
        <v>50</v>
      </c>
      <c r="G149" s="843">
        <v>0</v>
      </c>
      <c r="H149" s="249">
        <v>10</v>
      </c>
      <c r="I149" s="856">
        <v>9.1999999999999993</v>
      </c>
      <c r="J149" s="856">
        <v>0</v>
      </c>
      <c r="K149" s="856">
        <v>43.413043478260903</v>
      </c>
      <c r="L149" s="843">
        <v>27</v>
      </c>
      <c r="M149" s="840">
        <v>25.48</v>
      </c>
      <c r="N149" s="241" t="s">
        <v>2708</v>
      </c>
    </row>
    <row r="150" spans="1:14" x14ac:dyDescent="0.2">
      <c r="A150" s="844" t="s">
        <v>751</v>
      </c>
      <c r="B150" s="249">
        <v>3</v>
      </c>
      <c r="C150" s="843">
        <v>3</v>
      </c>
      <c r="D150" s="855">
        <v>4</v>
      </c>
      <c r="E150" s="249">
        <v>84</v>
      </c>
      <c r="F150" s="843">
        <v>80</v>
      </c>
      <c r="G150" s="843">
        <v>4</v>
      </c>
      <c r="H150" s="249">
        <v>20</v>
      </c>
      <c r="I150" s="856">
        <v>14.78</v>
      </c>
      <c r="J150" s="856">
        <v>0</v>
      </c>
      <c r="K150" s="856">
        <v>42.260487144790297</v>
      </c>
      <c r="L150" s="843">
        <v>62</v>
      </c>
      <c r="M150" s="840">
        <v>59.9</v>
      </c>
      <c r="N150" s="241" t="s">
        <v>2708</v>
      </c>
    </row>
    <row r="151" spans="1:14" x14ac:dyDescent="0.2">
      <c r="A151" s="844" t="s">
        <v>750</v>
      </c>
      <c r="B151" s="249">
        <v>5</v>
      </c>
      <c r="C151" s="843">
        <v>5</v>
      </c>
      <c r="D151" s="855">
        <v>11</v>
      </c>
      <c r="E151" s="249">
        <v>229</v>
      </c>
      <c r="F151" s="843">
        <v>215</v>
      </c>
      <c r="G151" s="843">
        <v>14</v>
      </c>
      <c r="H151" s="249">
        <v>58</v>
      </c>
      <c r="I151" s="856">
        <v>48.69</v>
      </c>
      <c r="J151" s="856">
        <v>8.58</v>
      </c>
      <c r="K151" s="856">
        <v>42.733723557198601</v>
      </c>
      <c r="L151" s="843">
        <v>176</v>
      </c>
      <c r="M151" s="840">
        <v>173.28</v>
      </c>
      <c r="N151" s="241" t="s">
        <v>2708</v>
      </c>
    </row>
    <row r="152" spans="1:14" x14ac:dyDescent="0.2">
      <c r="A152" s="844" t="s">
        <v>749</v>
      </c>
      <c r="B152" s="249">
        <v>2</v>
      </c>
      <c r="C152" s="843">
        <v>2</v>
      </c>
      <c r="D152" s="855">
        <v>2</v>
      </c>
      <c r="E152" s="249">
        <v>43</v>
      </c>
      <c r="F152" s="843">
        <v>43</v>
      </c>
      <c r="G152" s="843">
        <v>0</v>
      </c>
      <c r="H152" s="249">
        <v>12</v>
      </c>
      <c r="I152" s="856">
        <v>8.4</v>
      </c>
      <c r="J152" s="856">
        <v>1.86</v>
      </c>
      <c r="K152" s="856">
        <v>43.172619047619001</v>
      </c>
      <c r="L152" s="843">
        <v>11</v>
      </c>
      <c r="M152" s="840">
        <v>10.5</v>
      </c>
      <c r="N152" s="241" t="s">
        <v>2708</v>
      </c>
    </row>
    <row r="153" spans="1:14" x14ac:dyDescent="0.2">
      <c r="A153" s="844" t="s">
        <v>748</v>
      </c>
      <c r="B153" s="249">
        <v>3</v>
      </c>
      <c r="C153" s="843">
        <v>3</v>
      </c>
      <c r="D153" s="855">
        <v>8</v>
      </c>
      <c r="E153" s="249">
        <v>134</v>
      </c>
      <c r="F153" s="843">
        <v>117</v>
      </c>
      <c r="G153" s="843">
        <v>17</v>
      </c>
      <c r="H153" s="249">
        <v>39</v>
      </c>
      <c r="I153" s="856">
        <v>32.64</v>
      </c>
      <c r="J153" s="856">
        <v>2.7600000000000002</v>
      </c>
      <c r="K153" s="856">
        <v>42.199142156862699</v>
      </c>
      <c r="L153" s="843">
        <v>114</v>
      </c>
      <c r="M153" s="840">
        <v>111.05</v>
      </c>
      <c r="N153" s="241" t="s">
        <v>2708</v>
      </c>
    </row>
    <row r="154" spans="1:14" ht="13.5" thickBot="1" x14ac:dyDescent="0.25">
      <c r="A154" s="839" t="s">
        <v>747</v>
      </c>
      <c r="B154" s="836">
        <v>2</v>
      </c>
      <c r="C154" s="838">
        <v>2</v>
      </c>
      <c r="D154" s="857">
        <v>2</v>
      </c>
      <c r="E154" s="836">
        <v>48</v>
      </c>
      <c r="F154" s="838">
        <v>48</v>
      </c>
      <c r="G154" s="838">
        <v>0</v>
      </c>
      <c r="H154" s="272">
        <v>10</v>
      </c>
      <c r="I154" s="271">
        <v>8.4</v>
      </c>
      <c r="J154" s="271">
        <v>0.93</v>
      </c>
      <c r="K154" s="271">
        <v>43.285714285714299</v>
      </c>
      <c r="L154" s="270">
        <v>31</v>
      </c>
      <c r="M154" s="269">
        <v>29.25</v>
      </c>
      <c r="N154" s="241" t="s">
        <v>2708</v>
      </c>
    </row>
    <row r="155" spans="1:14" ht="13.5" thickBot="1" x14ac:dyDescent="0.25">
      <c r="A155" s="245" t="s">
        <v>746</v>
      </c>
      <c r="B155" s="243">
        <v>27</v>
      </c>
      <c r="C155" s="833">
        <v>27</v>
      </c>
      <c r="D155" s="858">
        <v>51</v>
      </c>
      <c r="E155" s="243">
        <v>1084</v>
      </c>
      <c r="F155" s="833">
        <v>1003</v>
      </c>
      <c r="G155" s="833">
        <v>81</v>
      </c>
      <c r="H155" s="243">
        <v>299</v>
      </c>
      <c r="I155" s="268">
        <v>228.31</v>
      </c>
      <c r="J155" s="268">
        <v>26.220000000000002</v>
      </c>
      <c r="K155" s="851">
        <v>43.18</v>
      </c>
      <c r="L155" s="833">
        <v>835</v>
      </c>
      <c r="M155" s="242">
        <v>811.11</v>
      </c>
      <c r="N155" s="241" t="s">
        <v>2708</v>
      </c>
    </row>
    <row r="157" spans="1:14" ht="13.5" thickBot="1" x14ac:dyDescent="0.25">
      <c r="A157" s="261" t="s">
        <v>1311</v>
      </c>
      <c r="D157" s="274"/>
      <c r="E157" s="263"/>
      <c r="F157" s="263"/>
      <c r="G157" s="263"/>
      <c r="H157" s="263"/>
      <c r="I157" s="274"/>
      <c r="J157" s="274"/>
      <c r="K157" s="274"/>
    </row>
    <row r="158" spans="1:14" ht="12.75" customHeight="1" x14ac:dyDescent="0.2">
      <c r="A158" s="1262" t="s">
        <v>764</v>
      </c>
      <c r="B158" s="1282" t="s">
        <v>1289</v>
      </c>
      <c r="C158" s="1283"/>
      <c r="D158" s="1284"/>
      <c r="E158" s="1262" t="s">
        <v>1185</v>
      </c>
      <c r="F158" s="1269"/>
      <c r="G158" s="1270"/>
      <c r="H158" s="1282" t="s">
        <v>1288</v>
      </c>
      <c r="I158" s="1283"/>
      <c r="J158" s="1283"/>
      <c r="K158" s="1283"/>
      <c r="L158" s="1283"/>
      <c r="M158" s="1285"/>
    </row>
    <row r="159" spans="1:14" ht="12.75" customHeight="1" x14ac:dyDescent="0.2">
      <c r="A159" s="1263"/>
      <c r="B159" s="1257"/>
      <c r="C159" s="1261"/>
      <c r="D159" s="1268"/>
      <c r="E159" s="1271"/>
      <c r="F159" s="1272"/>
      <c r="G159" s="1273"/>
      <c r="H159" s="1257" t="s">
        <v>1193</v>
      </c>
      <c r="I159" s="1261"/>
      <c r="J159" s="1261"/>
      <c r="K159" s="1261"/>
      <c r="L159" s="1261" t="s">
        <v>1287</v>
      </c>
      <c r="M159" s="1275"/>
    </row>
    <row r="160" spans="1:14" ht="12.75" customHeight="1" x14ac:dyDescent="0.2">
      <c r="A160" s="1263"/>
      <c r="B160" s="1257" t="s">
        <v>1286</v>
      </c>
      <c r="C160" s="1261" t="s">
        <v>1285</v>
      </c>
      <c r="D160" s="1268" t="s">
        <v>1284</v>
      </c>
      <c r="E160" s="1258" t="s">
        <v>746</v>
      </c>
      <c r="F160" s="1253" t="s">
        <v>1283</v>
      </c>
      <c r="G160" s="1255" t="s">
        <v>1282</v>
      </c>
      <c r="H160" s="1257" t="s">
        <v>687</v>
      </c>
      <c r="I160" s="1259" t="s">
        <v>1192</v>
      </c>
      <c r="J160" s="1259"/>
      <c r="K160" s="1259" t="s">
        <v>1281</v>
      </c>
      <c r="L160" s="1261" t="s">
        <v>687</v>
      </c>
      <c r="M160" s="1280" t="s">
        <v>1192</v>
      </c>
    </row>
    <row r="161" spans="1:14" ht="26.25" thickBot="1" x14ac:dyDescent="0.25">
      <c r="A161" s="1264"/>
      <c r="B161" s="1276"/>
      <c r="C161" s="1277"/>
      <c r="D161" s="1278"/>
      <c r="E161" s="1279"/>
      <c r="F161" s="1254"/>
      <c r="G161" s="1256"/>
      <c r="H161" s="1258"/>
      <c r="I161" s="852" t="s">
        <v>852</v>
      </c>
      <c r="J161" s="852" t="s">
        <v>1280</v>
      </c>
      <c r="K161" s="1260"/>
      <c r="L161" s="1253"/>
      <c r="M161" s="1281"/>
    </row>
    <row r="162" spans="1:14" x14ac:dyDescent="0.2">
      <c r="A162" s="258" t="s">
        <v>760</v>
      </c>
      <c r="B162" s="257">
        <v>4</v>
      </c>
      <c r="C162" s="256">
        <v>4</v>
      </c>
      <c r="D162" s="266">
        <v>7</v>
      </c>
      <c r="E162" s="257">
        <v>219</v>
      </c>
      <c r="F162" s="256">
        <v>200</v>
      </c>
      <c r="G162" s="256">
        <v>19</v>
      </c>
      <c r="H162" s="254">
        <v>78</v>
      </c>
      <c r="I162" s="273">
        <v>67.48</v>
      </c>
      <c r="J162" s="273">
        <v>21.23</v>
      </c>
      <c r="K162" s="273">
        <v>41.601363366923501</v>
      </c>
      <c r="L162" s="253">
        <v>224</v>
      </c>
      <c r="M162" s="252">
        <v>217.08</v>
      </c>
      <c r="N162" s="241" t="s">
        <v>2708</v>
      </c>
    </row>
    <row r="163" spans="1:14" x14ac:dyDescent="0.2">
      <c r="A163" s="844" t="s">
        <v>759</v>
      </c>
      <c r="B163" s="249">
        <v>3</v>
      </c>
      <c r="C163" s="843">
        <v>3</v>
      </c>
      <c r="D163" s="855">
        <v>3</v>
      </c>
      <c r="E163" s="249">
        <v>68</v>
      </c>
      <c r="F163" s="843">
        <v>68</v>
      </c>
      <c r="G163" s="843">
        <v>0</v>
      </c>
      <c r="H163" s="249">
        <v>33</v>
      </c>
      <c r="I163" s="856">
        <v>19.13</v>
      </c>
      <c r="J163" s="856">
        <v>6.08</v>
      </c>
      <c r="K163" s="856">
        <v>46.861735493988498</v>
      </c>
      <c r="L163" s="843">
        <v>69</v>
      </c>
      <c r="M163" s="840">
        <v>59.93</v>
      </c>
      <c r="N163" s="241" t="s">
        <v>2708</v>
      </c>
    </row>
    <row r="164" spans="1:14" x14ac:dyDescent="0.2">
      <c r="A164" s="844" t="s">
        <v>758</v>
      </c>
      <c r="B164" s="249">
        <v>3</v>
      </c>
      <c r="C164" s="843">
        <v>3</v>
      </c>
      <c r="D164" s="855">
        <v>3</v>
      </c>
      <c r="E164" s="249">
        <v>71</v>
      </c>
      <c r="F164" s="843">
        <v>71</v>
      </c>
      <c r="G164" s="843">
        <v>0</v>
      </c>
      <c r="H164" s="249">
        <v>27</v>
      </c>
      <c r="I164" s="856">
        <v>17.98</v>
      </c>
      <c r="J164" s="856">
        <v>3.2800000000000002</v>
      </c>
      <c r="K164" s="856">
        <v>41.667964404894299</v>
      </c>
      <c r="L164" s="843">
        <v>68</v>
      </c>
      <c r="M164" s="840">
        <v>64.7</v>
      </c>
      <c r="N164" s="241" t="s">
        <v>2708</v>
      </c>
    </row>
    <row r="165" spans="1:14" x14ac:dyDescent="0.2">
      <c r="A165" s="844" t="s">
        <v>757</v>
      </c>
      <c r="B165" s="249">
        <v>1</v>
      </c>
      <c r="C165" s="843">
        <v>1</v>
      </c>
      <c r="D165" s="855">
        <v>2</v>
      </c>
      <c r="E165" s="249">
        <v>47</v>
      </c>
      <c r="F165" s="843">
        <v>41</v>
      </c>
      <c r="G165" s="843">
        <v>6</v>
      </c>
      <c r="H165" s="249">
        <v>24</v>
      </c>
      <c r="I165" s="856">
        <v>20.149999999999999</v>
      </c>
      <c r="J165" s="856">
        <v>0</v>
      </c>
      <c r="K165" s="856">
        <v>39.400744416873401</v>
      </c>
      <c r="L165" s="843">
        <v>58</v>
      </c>
      <c r="M165" s="840">
        <v>55.46</v>
      </c>
      <c r="N165" s="241" t="s">
        <v>2708</v>
      </c>
    </row>
    <row r="166" spans="1:14" x14ac:dyDescent="0.2">
      <c r="A166" s="844" t="s">
        <v>756</v>
      </c>
      <c r="B166" s="249">
        <v>1</v>
      </c>
      <c r="C166" s="843">
        <v>1</v>
      </c>
      <c r="D166" s="855">
        <v>1</v>
      </c>
      <c r="E166" s="249">
        <v>20</v>
      </c>
      <c r="F166" s="843">
        <v>20</v>
      </c>
      <c r="G166" s="843">
        <v>0</v>
      </c>
      <c r="H166" s="249">
        <v>8</v>
      </c>
      <c r="I166" s="856">
        <v>4.5999999999999996</v>
      </c>
      <c r="J166" s="856">
        <v>0</v>
      </c>
      <c r="K166" s="856">
        <v>47.2826086956522</v>
      </c>
      <c r="L166" s="843">
        <v>20</v>
      </c>
      <c r="M166" s="840">
        <v>19.100000000000001</v>
      </c>
      <c r="N166" s="241" t="s">
        <v>2708</v>
      </c>
    </row>
    <row r="167" spans="1:14" x14ac:dyDescent="0.2">
      <c r="A167" s="844" t="s">
        <v>755</v>
      </c>
      <c r="B167" s="249">
        <v>1</v>
      </c>
      <c r="C167" s="843">
        <v>3</v>
      </c>
      <c r="D167" s="855">
        <v>4</v>
      </c>
      <c r="E167" s="249">
        <v>128</v>
      </c>
      <c r="F167" s="843">
        <v>128</v>
      </c>
      <c r="G167" s="843">
        <v>0</v>
      </c>
      <c r="H167" s="249">
        <v>27</v>
      </c>
      <c r="I167" s="856">
        <v>21.63</v>
      </c>
      <c r="J167" s="856">
        <v>4.3099999999999996</v>
      </c>
      <c r="K167" s="856">
        <v>38.800970873786397</v>
      </c>
      <c r="L167" s="843">
        <v>87</v>
      </c>
      <c r="M167" s="840">
        <v>86</v>
      </c>
      <c r="N167" s="241" t="s">
        <v>2708</v>
      </c>
    </row>
    <row r="168" spans="1:14" x14ac:dyDescent="0.2">
      <c r="A168" s="844" t="s">
        <v>754</v>
      </c>
      <c r="B168" s="249">
        <v>1</v>
      </c>
      <c r="C168" s="843">
        <v>1</v>
      </c>
      <c r="D168" s="855">
        <v>1</v>
      </c>
      <c r="E168" s="249">
        <v>29</v>
      </c>
      <c r="F168" s="843">
        <v>29</v>
      </c>
      <c r="G168" s="843">
        <v>0</v>
      </c>
      <c r="H168" s="249">
        <v>5</v>
      </c>
      <c r="I168" s="856">
        <v>4.63</v>
      </c>
      <c r="J168" s="856">
        <v>0.74</v>
      </c>
      <c r="K168" s="856">
        <v>42.834773218142502</v>
      </c>
      <c r="L168" s="843">
        <v>18</v>
      </c>
      <c r="M168" s="840">
        <v>18</v>
      </c>
      <c r="N168" s="241" t="s">
        <v>2708</v>
      </c>
    </row>
    <row r="169" spans="1:14" x14ac:dyDescent="0.2">
      <c r="A169" s="844" t="s">
        <v>753</v>
      </c>
      <c r="B169" s="249">
        <v>1</v>
      </c>
      <c r="C169" s="843">
        <v>1</v>
      </c>
      <c r="D169" s="855">
        <v>2</v>
      </c>
      <c r="E169" s="249">
        <v>31</v>
      </c>
      <c r="F169" s="843">
        <v>25</v>
      </c>
      <c r="G169" s="843">
        <v>6</v>
      </c>
      <c r="H169" s="249">
        <v>17</v>
      </c>
      <c r="I169" s="856">
        <v>14.96</v>
      </c>
      <c r="J169" s="856">
        <v>4.71</v>
      </c>
      <c r="K169" s="856">
        <v>38.640374331550802</v>
      </c>
      <c r="L169" s="843">
        <v>48</v>
      </c>
      <c r="M169" s="840">
        <v>44.95</v>
      </c>
      <c r="N169" s="241" t="s">
        <v>2708</v>
      </c>
    </row>
    <row r="170" spans="1:14" x14ac:dyDescent="0.2">
      <c r="A170" s="844" t="s">
        <v>752</v>
      </c>
      <c r="B170" s="249">
        <v>1</v>
      </c>
      <c r="C170" s="843">
        <v>1</v>
      </c>
      <c r="D170" s="855">
        <v>1</v>
      </c>
      <c r="E170" s="249">
        <v>36</v>
      </c>
      <c r="F170" s="843">
        <v>36</v>
      </c>
      <c r="G170" s="843">
        <v>0</v>
      </c>
      <c r="H170" s="249">
        <v>9</v>
      </c>
      <c r="I170" s="856">
        <v>8</v>
      </c>
      <c r="J170" s="856">
        <v>2</v>
      </c>
      <c r="K170" s="856">
        <v>47.05</v>
      </c>
      <c r="L170" s="843">
        <v>28</v>
      </c>
      <c r="M170" s="840">
        <v>26.5</v>
      </c>
      <c r="N170" s="241" t="s">
        <v>2708</v>
      </c>
    </row>
    <row r="171" spans="1:14" x14ac:dyDescent="0.2">
      <c r="A171" s="844" t="s">
        <v>751</v>
      </c>
      <c r="B171" s="249">
        <v>3</v>
      </c>
      <c r="C171" s="843">
        <v>3</v>
      </c>
      <c r="D171" s="855">
        <v>3</v>
      </c>
      <c r="E171" s="249">
        <v>62</v>
      </c>
      <c r="F171" s="843">
        <v>62</v>
      </c>
      <c r="G171" s="843">
        <v>0</v>
      </c>
      <c r="H171" s="249">
        <v>12</v>
      </c>
      <c r="I171" s="856">
        <v>9.08</v>
      </c>
      <c r="J171" s="856">
        <v>1.33</v>
      </c>
      <c r="K171" s="856">
        <v>43.125550660793003</v>
      </c>
      <c r="L171" s="843">
        <v>30</v>
      </c>
      <c r="M171" s="840">
        <v>29.05</v>
      </c>
      <c r="N171" s="241" t="s">
        <v>2708</v>
      </c>
    </row>
    <row r="172" spans="1:14" x14ac:dyDescent="0.2">
      <c r="A172" s="844" t="s">
        <v>750</v>
      </c>
      <c r="B172" s="249">
        <v>6</v>
      </c>
      <c r="C172" s="843">
        <v>6</v>
      </c>
      <c r="D172" s="855">
        <v>9</v>
      </c>
      <c r="E172" s="249">
        <v>177</v>
      </c>
      <c r="F172" s="843">
        <v>170</v>
      </c>
      <c r="G172" s="843">
        <v>7</v>
      </c>
      <c r="H172" s="249">
        <v>45</v>
      </c>
      <c r="I172" s="856">
        <v>40.51</v>
      </c>
      <c r="J172" s="856">
        <v>15.430000000000001</v>
      </c>
      <c r="K172" s="856">
        <v>42.109725993581797</v>
      </c>
      <c r="L172" s="843">
        <v>123</v>
      </c>
      <c r="M172" s="840">
        <v>115.79</v>
      </c>
      <c r="N172" s="241" t="s">
        <v>2708</v>
      </c>
    </row>
    <row r="173" spans="1:14" x14ac:dyDescent="0.2">
      <c r="A173" s="844" t="s">
        <v>749</v>
      </c>
      <c r="B173" s="249">
        <v>3</v>
      </c>
      <c r="C173" s="843">
        <v>3</v>
      </c>
      <c r="D173" s="855">
        <v>4</v>
      </c>
      <c r="E173" s="249">
        <v>94</v>
      </c>
      <c r="F173" s="843">
        <v>89</v>
      </c>
      <c r="G173" s="843">
        <v>5</v>
      </c>
      <c r="H173" s="249">
        <v>31</v>
      </c>
      <c r="I173" s="856">
        <v>28.46</v>
      </c>
      <c r="J173" s="856">
        <v>11.1</v>
      </c>
      <c r="K173" s="856">
        <v>40.451510892480698</v>
      </c>
      <c r="L173" s="843">
        <v>46</v>
      </c>
      <c r="M173" s="840">
        <v>44.1</v>
      </c>
      <c r="N173" s="241" t="s">
        <v>2708</v>
      </c>
    </row>
    <row r="174" spans="1:14" x14ac:dyDescent="0.2">
      <c r="A174" s="844" t="s">
        <v>748</v>
      </c>
      <c r="B174" s="249">
        <v>7</v>
      </c>
      <c r="C174" s="843">
        <v>7</v>
      </c>
      <c r="D174" s="855">
        <v>7</v>
      </c>
      <c r="E174" s="249">
        <v>170</v>
      </c>
      <c r="F174" s="843">
        <v>170</v>
      </c>
      <c r="G174" s="843">
        <v>0</v>
      </c>
      <c r="H174" s="249">
        <v>43</v>
      </c>
      <c r="I174" s="856">
        <v>33.4</v>
      </c>
      <c r="J174" s="856">
        <v>6.2799999999999994</v>
      </c>
      <c r="K174" s="856">
        <v>41.709580838323397</v>
      </c>
      <c r="L174" s="843">
        <v>69</v>
      </c>
      <c r="M174" s="840">
        <v>67.7</v>
      </c>
      <c r="N174" s="241" t="s">
        <v>2708</v>
      </c>
    </row>
    <row r="175" spans="1:14" ht="13.5" thickBot="1" x14ac:dyDescent="0.25">
      <c r="A175" s="839" t="s">
        <v>747</v>
      </c>
      <c r="B175" s="836">
        <v>3</v>
      </c>
      <c r="C175" s="838">
        <v>3</v>
      </c>
      <c r="D175" s="857">
        <v>3</v>
      </c>
      <c r="E175" s="836">
        <v>71</v>
      </c>
      <c r="F175" s="838">
        <v>71</v>
      </c>
      <c r="G175" s="838">
        <v>0</v>
      </c>
      <c r="H175" s="272">
        <v>31</v>
      </c>
      <c r="I175" s="271">
        <v>23.55</v>
      </c>
      <c r="J175" s="271">
        <v>10.280000000000001</v>
      </c>
      <c r="K175" s="271">
        <v>38.487261146496799</v>
      </c>
      <c r="L175" s="270">
        <v>61</v>
      </c>
      <c r="M175" s="269">
        <v>58.75</v>
      </c>
      <c r="N175" s="241" t="s">
        <v>2708</v>
      </c>
    </row>
    <row r="176" spans="1:14" ht="13.5" thickBot="1" x14ac:dyDescent="0.25">
      <c r="A176" s="245" t="s">
        <v>746</v>
      </c>
      <c r="B176" s="243">
        <v>38</v>
      </c>
      <c r="C176" s="833">
        <v>40</v>
      </c>
      <c r="D176" s="858">
        <v>50</v>
      </c>
      <c r="E176" s="243">
        <v>1223</v>
      </c>
      <c r="F176" s="833">
        <v>1180</v>
      </c>
      <c r="G176" s="833">
        <v>43</v>
      </c>
      <c r="H176" s="243">
        <v>390</v>
      </c>
      <c r="I176" s="268">
        <v>313.56</v>
      </c>
      <c r="J176" s="268">
        <v>86.77000000000001</v>
      </c>
      <c r="K176" s="851">
        <v>41.47</v>
      </c>
      <c r="L176" s="833">
        <v>947</v>
      </c>
      <c r="M176" s="242">
        <v>907.11</v>
      </c>
      <c r="N176" s="241" t="s">
        <v>2708</v>
      </c>
    </row>
    <row r="178" spans="1:14" ht="13.5" thickBot="1" x14ac:dyDescent="0.25">
      <c r="A178" s="261" t="s">
        <v>1310</v>
      </c>
      <c r="D178" s="274"/>
      <c r="E178" s="263"/>
      <c r="F178" s="263"/>
      <c r="G178" s="263"/>
      <c r="H178" s="263"/>
      <c r="I178" s="274"/>
      <c r="J178" s="274"/>
      <c r="K178" s="274"/>
    </row>
    <row r="179" spans="1:14" ht="12.75" customHeight="1" x14ac:dyDescent="0.2">
      <c r="A179" s="1262" t="s">
        <v>764</v>
      </c>
      <c r="B179" s="1282" t="s">
        <v>1289</v>
      </c>
      <c r="C179" s="1283"/>
      <c r="D179" s="1284"/>
      <c r="E179" s="1262" t="s">
        <v>1185</v>
      </c>
      <c r="F179" s="1269"/>
      <c r="G179" s="1270"/>
      <c r="H179" s="1282" t="s">
        <v>1288</v>
      </c>
      <c r="I179" s="1283"/>
      <c r="J179" s="1283"/>
      <c r="K179" s="1283"/>
      <c r="L179" s="1283"/>
      <c r="M179" s="1285"/>
    </row>
    <row r="180" spans="1:14" ht="12.75" customHeight="1" x14ac:dyDescent="0.2">
      <c r="A180" s="1263"/>
      <c r="B180" s="1257"/>
      <c r="C180" s="1261"/>
      <c r="D180" s="1268"/>
      <c r="E180" s="1271"/>
      <c r="F180" s="1272"/>
      <c r="G180" s="1273"/>
      <c r="H180" s="1257" t="s">
        <v>1193</v>
      </c>
      <c r="I180" s="1261"/>
      <c r="J180" s="1261"/>
      <c r="K180" s="1261"/>
      <c r="L180" s="1261" t="s">
        <v>1287</v>
      </c>
      <c r="M180" s="1275"/>
    </row>
    <row r="181" spans="1:14" ht="12.75" customHeight="1" x14ac:dyDescent="0.2">
      <c r="A181" s="1263"/>
      <c r="B181" s="1257" t="s">
        <v>1286</v>
      </c>
      <c r="C181" s="1261" t="s">
        <v>1285</v>
      </c>
      <c r="D181" s="1268" t="s">
        <v>1284</v>
      </c>
      <c r="E181" s="1258" t="s">
        <v>746</v>
      </c>
      <c r="F181" s="1253" t="s">
        <v>1283</v>
      </c>
      <c r="G181" s="1255" t="s">
        <v>1282</v>
      </c>
      <c r="H181" s="1257" t="s">
        <v>687</v>
      </c>
      <c r="I181" s="1259" t="s">
        <v>1192</v>
      </c>
      <c r="J181" s="1259"/>
      <c r="K181" s="1259" t="s">
        <v>1281</v>
      </c>
      <c r="L181" s="1261" t="s">
        <v>687</v>
      </c>
      <c r="M181" s="1280" t="s">
        <v>1192</v>
      </c>
    </row>
    <row r="182" spans="1:14" ht="26.25" thickBot="1" x14ac:dyDescent="0.25">
      <c r="A182" s="1264"/>
      <c r="B182" s="1276"/>
      <c r="C182" s="1277"/>
      <c r="D182" s="1278"/>
      <c r="E182" s="1279"/>
      <c r="F182" s="1254"/>
      <c r="G182" s="1256"/>
      <c r="H182" s="1258"/>
      <c r="I182" s="852" t="s">
        <v>852</v>
      </c>
      <c r="J182" s="852" t="s">
        <v>1280</v>
      </c>
      <c r="K182" s="1260"/>
      <c r="L182" s="1253"/>
      <c r="M182" s="1281"/>
    </row>
    <row r="183" spans="1:14" x14ac:dyDescent="0.2">
      <c r="A183" s="258" t="s">
        <v>760</v>
      </c>
      <c r="B183" s="257">
        <v>8</v>
      </c>
      <c r="C183" s="256">
        <v>8</v>
      </c>
      <c r="D183" s="266">
        <v>18</v>
      </c>
      <c r="E183" s="257">
        <v>412</v>
      </c>
      <c r="F183" s="256">
        <v>351</v>
      </c>
      <c r="G183" s="256">
        <v>61</v>
      </c>
      <c r="H183" s="254">
        <v>262</v>
      </c>
      <c r="I183" s="273">
        <v>188.06</v>
      </c>
      <c r="J183" s="273">
        <v>92.010000000000019</v>
      </c>
      <c r="K183" s="273">
        <v>42.1582473678613</v>
      </c>
      <c r="L183" s="253">
        <v>536</v>
      </c>
      <c r="M183" s="252">
        <v>491.77</v>
      </c>
      <c r="N183" s="241" t="s">
        <v>2708</v>
      </c>
    </row>
    <row r="184" spans="1:14" x14ac:dyDescent="0.2">
      <c r="A184" s="844" t="s">
        <v>759</v>
      </c>
      <c r="B184" s="249">
        <v>7</v>
      </c>
      <c r="C184" s="843">
        <v>7</v>
      </c>
      <c r="D184" s="855">
        <v>10</v>
      </c>
      <c r="E184" s="249">
        <v>216</v>
      </c>
      <c r="F184" s="843">
        <v>201</v>
      </c>
      <c r="G184" s="843">
        <v>15</v>
      </c>
      <c r="H184" s="249">
        <v>82</v>
      </c>
      <c r="I184" s="856">
        <v>66.55</v>
      </c>
      <c r="J184" s="856">
        <v>20.299999999999997</v>
      </c>
      <c r="K184" s="856">
        <v>37.887678437265201</v>
      </c>
      <c r="L184" s="843">
        <v>215</v>
      </c>
      <c r="M184" s="840">
        <v>200.53</v>
      </c>
      <c r="N184" s="241" t="s">
        <v>2708</v>
      </c>
    </row>
    <row r="185" spans="1:14" x14ac:dyDescent="0.2">
      <c r="A185" s="844" t="s">
        <v>758</v>
      </c>
      <c r="B185" s="249">
        <v>5</v>
      </c>
      <c r="C185" s="843">
        <v>5</v>
      </c>
      <c r="D185" s="855">
        <v>8</v>
      </c>
      <c r="E185" s="249">
        <v>154</v>
      </c>
      <c r="F185" s="843">
        <v>142</v>
      </c>
      <c r="G185" s="843">
        <v>12</v>
      </c>
      <c r="H185" s="249">
        <v>63</v>
      </c>
      <c r="I185" s="856">
        <v>41.53</v>
      </c>
      <c r="J185" s="856">
        <v>13.42</v>
      </c>
      <c r="K185" s="856">
        <v>41.370214302913602</v>
      </c>
      <c r="L185" s="843">
        <v>133</v>
      </c>
      <c r="M185" s="840">
        <v>122.15</v>
      </c>
      <c r="N185" s="241" t="s">
        <v>2708</v>
      </c>
    </row>
    <row r="186" spans="1:14" x14ac:dyDescent="0.2">
      <c r="A186" s="844" t="s">
        <v>757</v>
      </c>
      <c r="B186" s="249">
        <v>3</v>
      </c>
      <c r="C186" s="843">
        <v>3</v>
      </c>
      <c r="D186" s="855">
        <v>4</v>
      </c>
      <c r="E186" s="249">
        <v>134</v>
      </c>
      <c r="F186" s="843">
        <v>128</v>
      </c>
      <c r="G186" s="843">
        <v>6</v>
      </c>
      <c r="H186" s="249">
        <v>47</v>
      </c>
      <c r="I186" s="856">
        <v>40.5</v>
      </c>
      <c r="J186" s="856">
        <v>3.14</v>
      </c>
      <c r="K186" s="856">
        <v>42.416049382715997</v>
      </c>
      <c r="L186" s="843">
        <v>97</v>
      </c>
      <c r="M186" s="840">
        <v>94.95</v>
      </c>
      <c r="N186" s="241" t="s">
        <v>2708</v>
      </c>
    </row>
    <row r="187" spans="1:14" x14ac:dyDescent="0.2">
      <c r="A187" s="844" t="s">
        <v>756</v>
      </c>
      <c r="B187" s="249">
        <v>2</v>
      </c>
      <c r="C187" s="843">
        <v>2</v>
      </c>
      <c r="D187" s="855">
        <v>4</v>
      </c>
      <c r="E187" s="249">
        <v>69</v>
      </c>
      <c r="F187" s="843">
        <v>56</v>
      </c>
      <c r="G187" s="843">
        <v>13</v>
      </c>
      <c r="H187" s="249">
        <v>24</v>
      </c>
      <c r="I187" s="856">
        <v>20.98</v>
      </c>
      <c r="J187" s="856">
        <v>1.27</v>
      </c>
      <c r="K187" s="856">
        <v>36.9308865586273</v>
      </c>
      <c r="L187" s="843">
        <v>73</v>
      </c>
      <c r="M187" s="840">
        <v>70.05</v>
      </c>
      <c r="N187" s="241" t="s">
        <v>2708</v>
      </c>
    </row>
    <row r="188" spans="1:14" x14ac:dyDescent="0.2">
      <c r="A188" s="844" t="s">
        <v>755</v>
      </c>
      <c r="B188" s="249">
        <v>2</v>
      </c>
      <c r="C188" s="843">
        <v>6</v>
      </c>
      <c r="D188" s="855">
        <v>10</v>
      </c>
      <c r="E188" s="249">
        <v>245</v>
      </c>
      <c r="F188" s="843">
        <v>215</v>
      </c>
      <c r="G188" s="843">
        <v>30</v>
      </c>
      <c r="H188" s="249">
        <v>71</v>
      </c>
      <c r="I188" s="856">
        <v>57.22</v>
      </c>
      <c r="J188" s="856">
        <v>21.5</v>
      </c>
      <c r="K188" s="856">
        <v>41.618664802516598</v>
      </c>
      <c r="L188" s="843">
        <v>212</v>
      </c>
      <c r="M188" s="840">
        <v>210.48</v>
      </c>
      <c r="N188" s="241" t="s">
        <v>2708</v>
      </c>
    </row>
    <row r="189" spans="1:14" x14ac:dyDescent="0.2">
      <c r="A189" s="844" t="s">
        <v>754</v>
      </c>
      <c r="B189" s="249">
        <v>3</v>
      </c>
      <c r="C189" s="843">
        <v>3</v>
      </c>
      <c r="D189" s="855">
        <v>5</v>
      </c>
      <c r="E189" s="249">
        <v>93</v>
      </c>
      <c r="F189" s="843">
        <v>84</v>
      </c>
      <c r="G189" s="843">
        <v>9</v>
      </c>
      <c r="H189" s="249">
        <v>14</v>
      </c>
      <c r="I189" s="856">
        <v>9.6999999999999993</v>
      </c>
      <c r="J189" s="856">
        <v>0.84000000000000008</v>
      </c>
      <c r="K189" s="856">
        <v>37.829896907216501</v>
      </c>
      <c r="L189" s="843">
        <v>44</v>
      </c>
      <c r="M189" s="840">
        <v>39</v>
      </c>
      <c r="N189" s="241" t="s">
        <v>2708</v>
      </c>
    </row>
    <row r="190" spans="1:14" x14ac:dyDescent="0.2">
      <c r="A190" s="844" t="s">
        <v>753</v>
      </c>
      <c r="B190" s="249">
        <v>4</v>
      </c>
      <c r="C190" s="843">
        <v>4</v>
      </c>
      <c r="D190" s="855">
        <v>9</v>
      </c>
      <c r="E190" s="249">
        <v>146</v>
      </c>
      <c r="F190" s="843">
        <v>132</v>
      </c>
      <c r="G190" s="843">
        <v>14</v>
      </c>
      <c r="H190" s="249">
        <v>49</v>
      </c>
      <c r="I190" s="856">
        <v>35.46</v>
      </c>
      <c r="J190" s="856">
        <v>4.16</v>
      </c>
      <c r="K190" s="856">
        <v>40.318386914833603</v>
      </c>
      <c r="L190" s="843">
        <v>148</v>
      </c>
      <c r="M190" s="840">
        <v>137.91</v>
      </c>
      <c r="N190" s="241" t="s">
        <v>2708</v>
      </c>
    </row>
    <row r="191" spans="1:14" x14ac:dyDescent="0.2">
      <c r="A191" s="844" t="s">
        <v>752</v>
      </c>
      <c r="B191" s="249">
        <v>4</v>
      </c>
      <c r="C191" s="843">
        <v>4</v>
      </c>
      <c r="D191" s="855">
        <v>6</v>
      </c>
      <c r="E191" s="249">
        <v>160</v>
      </c>
      <c r="F191" s="843">
        <v>148</v>
      </c>
      <c r="G191" s="843">
        <v>12</v>
      </c>
      <c r="H191" s="249">
        <v>39</v>
      </c>
      <c r="I191" s="856">
        <v>36</v>
      </c>
      <c r="J191" s="856">
        <v>5.42</v>
      </c>
      <c r="K191" s="856">
        <v>40</v>
      </c>
      <c r="L191" s="843">
        <v>134</v>
      </c>
      <c r="M191" s="840">
        <v>124.48</v>
      </c>
      <c r="N191" s="241" t="s">
        <v>2708</v>
      </c>
    </row>
    <row r="192" spans="1:14" x14ac:dyDescent="0.2">
      <c r="A192" s="844" t="s">
        <v>751</v>
      </c>
      <c r="B192" s="249">
        <v>5</v>
      </c>
      <c r="C192" s="843">
        <v>5</v>
      </c>
      <c r="D192" s="855">
        <v>6</v>
      </c>
      <c r="E192" s="249">
        <v>145</v>
      </c>
      <c r="F192" s="843">
        <v>137</v>
      </c>
      <c r="G192" s="843">
        <v>8</v>
      </c>
      <c r="H192" s="249">
        <v>40</v>
      </c>
      <c r="I192" s="856">
        <v>31.08</v>
      </c>
      <c r="J192" s="856">
        <v>4.82</v>
      </c>
      <c r="K192" s="856">
        <v>41.929214929214901</v>
      </c>
      <c r="L192" s="843">
        <v>73</v>
      </c>
      <c r="M192" s="840">
        <v>71.17</v>
      </c>
      <c r="N192" s="241" t="s">
        <v>2708</v>
      </c>
    </row>
    <row r="193" spans="1:14" x14ac:dyDescent="0.2">
      <c r="A193" s="844" t="s">
        <v>750</v>
      </c>
      <c r="B193" s="249">
        <v>8</v>
      </c>
      <c r="C193" s="843">
        <v>8</v>
      </c>
      <c r="D193" s="855">
        <v>17</v>
      </c>
      <c r="E193" s="249">
        <v>359</v>
      </c>
      <c r="F193" s="843">
        <v>326</v>
      </c>
      <c r="G193" s="843">
        <v>33</v>
      </c>
      <c r="H193" s="249">
        <v>149</v>
      </c>
      <c r="I193" s="856">
        <v>124.19</v>
      </c>
      <c r="J193" s="856">
        <v>45.96</v>
      </c>
      <c r="K193" s="856">
        <v>40.039979064336897</v>
      </c>
      <c r="L193" s="843">
        <v>356</v>
      </c>
      <c r="M193" s="840">
        <v>335.45</v>
      </c>
      <c r="N193" s="241" t="s">
        <v>2708</v>
      </c>
    </row>
    <row r="194" spans="1:14" x14ac:dyDescent="0.2">
      <c r="A194" s="844" t="s">
        <v>749</v>
      </c>
      <c r="B194" s="249">
        <v>4</v>
      </c>
      <c r="C194" s="843">
        <v>4</v>
      </c>
      <c r="D194" s="855">
        <v>8</v>
      </c>
      <c r="E194" s="249">
        <v>208</v>
      </c>
      <c r="F194" s="843">
        <v>198</v>
      </c>
      <c r="G194" s="843">
        <v>10</v>
      </c>
      <c r="H194" s="249">
        <v>83</v>
      </c>
      <c r="I194" s="856">
        <v>50.72</v>
      </c>
      <c r="J194" s="856">
        <v>11.52</v>
      </c>
      <c r="K194" s="856">
        <v>39.970820189274399</v>
      </c>
      <c r="L194" s="843">
        <v>103</v>
      </c>
      <c r="M194" s="840">
        <v>98.9</v>
      </c>
      <c r="N194" s="241" t="s">
        <v>2708</v>
      </c>
    </row>
    <row r="195" spans="1:14" x14ac:dyDescent="0.2">
      <c r="A195" s="844" t="s">
        <v>748</v>
      </c>
      <c r="B195" s="249">
        <v>10</v>
      </c>
      <c r="C195" s="843">
        <v>10</v>
      </c>
      <c r="D195" s="855">
        <v>21</v>
      </c>
      <c r="E195" s="249">
        <v>403</v>
      </c>
      <c r="F195" s="843">
        <v>362</v>
      </c>
      <c r="G195" s="843">
        <v>41</v>
      </c>
      <c r="H195" s="249">
        <v>159</v>
      </c>
      <c r="I195" s="856">
        <v>116.68</v>
      </c>
      <c r="J195" s="856">
        <v>16.84</v>
      </c>
      <c r="K195" s="856">
        <v>40.250342817963698</v>
      </c>
      <c r="L195" s="843">
        <v>345</v>
      </c>
      <c r="M195" s="840">
        <v>333.43</v>
      </c>
      <c r="N195" s="241" t="s">
        <v>2708</v>
      </c>
    </row>
    <row r="196" spans="1:14" ht="13.5" thickBot="1" x14ac:dyDescent="0.25">
      <c r="A196" s="839" t="s">
        <v>747</v>
      </c>
      <c r="B196" s="836">
        <v>4</v>
      </c>
      <c r="C196" s="838">
        <v>4</v>
      </c>
      <c r="D196" s="857">
        <v>6</v>
      </c>
      <c r="E196" s="836">
        <v>126</v>
      </c>
      <c r="F196" s="838">
        <v>110</v>
      </c>
      <c r="G196" s="838">
        <v>16</v>
      </c>
      <c r="H196" s="272">
        <v>37</v>
      </c>
      <c r="I196" s="271">
        <v>29.98</v>
      </c>
      <c r="J196" s="271">
        <v>6.9</v>
      </c>
      <c r="K196" s="271">
        <v>38.358572381587699</v>
      </c>
      <c r="L196" s="270">
        <v>115</v>
      </c>
      <c r="M196" s="269">
        <v>108.09</v>
      </c>
      <c r="N196" s="241" t="s">
        <v>2708</v>
      </c>
    </row>
    <row r="197" spans="1:14" ht="13.5" thickBot="1" x14ac:dyDescent="0.25">
      <c r="A197" s="245" t="s">
        <v>746</v>
      </c>
      <c r="B197" s="243">
        <v>69</v>
      </c>
      <c r="C197" s="833">
        <v>73</v>
      </c>
      <c r="D197" s="858">
        <v>132</v>
      </c>
      <c r="E197" s="243">
        <v>2870</v>
      </c>
      <c r="F197" s="833">
        <v>2590</v>
      </c>
      <c r="G197" s="833">
        <v>280</v>
      </c>
      <c r="H197" s="243">
        <v>1110</v>
      </c>
      <c r="I197" s="268">
        <v>848.65</v>
      </c>
      <c r="J197" s="268">
        <v>248.10000000000002</v>
      </c>
      <c r="K197" s="851">
        <v>40.57</v>
      </c>
      <c r="L197" s="833">
        <v>2584</v>
      </c>
      <c r="M197" s="242">
        <v>2438.36</v>
      </c>
      <c r="N197" s="241" t="s">
        <v>2708</v>
      </c>
    </row>
    <row r="199" spans="1:14" ht="13.5" thickBot="1" x14ac:dyDescent="0.25">
      <c r="A199" s="261" t="s">
        <v>1309</v>
      </c>
      <c r="D199" s="274"/>
      <c r="E199" s="263"/>
      <c r="F199" s="263"/>
      <c r="G199" s="263"/>
      <c r="H199" s="263"/>
      <c r="I199" s="274"/>
      <c r="J199" s="274"/>
      <c r="K199" s="274"/>
    </row>
    <row r="200" spans="1:14" ht="12.75" customHeight="1" x14ac:dyDescent="0.2">
      <c r="A200" s="1262" t="s">
        <v>764</v>
      </c>
      <c r="B200" s="1282" t="s">
        <v>1289</v>
      </c>
      <c r="C200" s="1283"/>
      <c r="D200" s="1284"/>
      <c r="E200" s="1262" t="s">
        <v>1185</v>
      </c>
      <c r="F200" s="1269"/>
      <c r="G200" s="1270"/>
      <c r="H200" s="1282" t="s">
        <v>1288</v>
      </c>
      <c r="I200" s="1283"/>
      <c r="J200" s="1283"/>
      <c r="K200" s="1283"/>
      <c r="L200" s="1283"/>
      <c r="M200" s="1285"/>
    </row>
    <row r="201" spans="1:14" ht="12.75" customHeight="1" x14ac:dyDescent="0.2">
      <c r="A201" s="1263"/>
      <c r="B201" s="1257"/>
      <c r="C201" s="1261"/>
      <c r="D201" s="1268"/>
      <c r="E201" s="1271"/>
      <c r="F201" s="1272"/>
      <c r="G201" s="1273"/>
      <c r="H201" s="1257" t="s">
        <v>1193</v>
      </c>
      <c r="I201" s="1261"/>
      <c r="J201" s="1261"/>
      <c r="K201" s="1261"/>
      <c r="L201" s="1261" t="s">
        <v>1287</v>
      </c>
      <c r="M201" s="1275"/>
    </row>
    <row r="202" spans="1:14" ht="12.75" customHeight="1" x14ac:dyDescent="0.2">
      <c r="A202" s="1263"/>
      <c r="B202" s="1257" t="s">
        <v>1286</v>
      </c>
      <c r="C202" s="1261" t="s">
        <v>1285</v>
      </c>
      <c r="D202" s="1268" t="s">
        <v>1284</v>
      </c>
      <c r="E202" s="1258" t="s">
        <v>746</v>
      </c>
      <c r="F202" s="1253" t="s">
        <v>1283</v>
      </c>
      <c r="G202" s="1255" t="s">
        <v>1282</v>
      </c>
      <c r="H202" s="1257" t="s">
        <v>687</v>
      </c>
      <c r="I202" s="1259" t="s">
        <v>1192</v>
      </c>
      <c r="J202" s="1259"/>
      <c r="K202" s="1259" t="s">
        <v>1281</v>
      </c>
      <c r="L202" s="1261" t="s">
        <v>687</v>
      </c>
      <c r="M202" s="1280" t="s">
        <v>1192</v>
      </c>
    </row>
    <row r="203" spans="1:14" ht="26.25" thickBot="1" x14ac:dyDescent="0.25">
      <c r="A203" s="1264"/>
      <c r="B203" s="1276"/>
      <c r="C203" s="1277"/>
      <c r="D203" s="1278"/>
      <c r="E203" s="1279"/>
      <c r="F203" s="1254"/>
      <c r="G203" s="1256"/>
      <c r="H203" s="1258"/>
      <c r="I203" s="852" t="s">
        <v>852</v>
      </c>
      <c r="J203" s="852" t="s">
        <v>1280</v>
      </c>
      <c r="K203" s="1260"/>
      <c r="L203" s="1253"/>
      <c r="M203" s="1281"/>
    </row>
    <row r="204" spans="1:14" x14ac:dyDescent="0.2">
      <c r="A204" s="258" t="s">
        <v>760</v>
      </c>
      <c r="B204" s="257">
        <v>5</v>
      </c>
      <c r="C204" s="256">
        <v>5</v>
      </c>
      <c r="D204" s="266">
        <v>12</v>
      </c>
      <c r="E204" s="257">
        <v>274</v>
      </c>
      <c r="F204" s="256">
        <v>204</v>
      </c>
      <c r="G204" s="256">
        <v>70</v>
      </c>
      <c r="H204" s="254">
        <v>179</v>
      </c>
      <c r="I204" s="273">
        <v>109.8</v>
      </c>
      <c r="J204" s="273">
        <v>49.82</v>
      </c>
      <c r="K204" s="273">
        <v>44.266393442622999</v>
      </c>
      <c r="L204" s="253">
        <v>348</v>
      </c>
      <c r="M204" s="252">
        <v>312.39</v>
      </c>
      <c r="N204" s="241" t="s">
        <v>2708</v>
      </c>
    </row>
    <row r="205" spans="1:14" x14ac:dyDescent="0.2">
      <c r="A205" s="844" t="s">
        <v>759</v>
      </c>
      <c r="B205" s="249">
        <v>9</v>
      </c>
      <c r="C205" s="843">
        <v>9</v>
      </c>
      <c r="D205" s="855">
        <v>15</v>
      </c>
      <c r="E205" s="249">
        <v>262</v>
      </c>
      <c r="F205" s="843">
        <v>238</v>
      </c>
      <c r="G205" s="843">
        <v>24</v>
      </c>
      <c r="H205" s="249">
        <v>129</v>
      </c>
      <c r="I205" s="856">
        <v>90.21</v>
      </c>
      <c r="J205" s="856">
        <v>22.95</v>
      </c>
      <c r="K205" s="856">
        <v>40.816705465026097</v>
      </c>
      <c r="L205" s="843">
        <v>355</v>
      </c>
      <c r="M205" s="840">
        <v>321.14999999999998</v>
      </c>
      <c r="N205" s="241" t="s">
        <v>2708</v>
      </c>
    </row>
    <row r="206" spans="1:14" x14ac:dyDescent="0.2">
      <c r="A206" s="844" t="s">
        <v>758</v>
      </c>
      <c r="B206" s="249">
        <v>7</v>
      </c>
      <c r="C206" s="843">
        <v>7</v>
      </c>
      <c r="D206" s="855">
        <v>13</v>
      </c>
      <c r="E206" s="249">
        <v>209</v>
      </c>
      <c r="F206" s="843">
        <v>182</v>
      </c>
      <c r="G206" s="843">
        <v>27</v>
      </c>
      <c r="H206" s="249">
        <v>88</v>
      </c>
      <c r="I206" s="856">
        <v>64.31</v>
      </c>
      <c r="J206" s="856">
        <v>9.3699999999999992</v>
      </c>
      <c r="K206" s="856">
        <v>40.712719639247403</v>
      </c>
      <c r="L206" s="843">
        <v>283</v>
      </c>
      <c r="M206" s="840">
        <v>261.27999999999997</v>
      </c>
      <c r="N206" s="241" t="s">
        <v>2708</v>
      </c>
    </row>
    <row r="207" spans="1:14" x14ac:dyDescent="0.2">
      <c r="A207" s="844" t="s">
        <v>757</v>
      </c>
      <c r="B207" s="249">
        <v>6</v>
      </c>
      <c r="C207" s="843">
        <v>6</v>
      </c>
      <c r="D207" s="855">
        <v>8</v>
      </c>
      <c r="E207" s="249">
        <v>137</v>
      </c>
      <c r="F207" s="843">
        <v>124</v>
      </c>
      <c r="G207" s="843">
        <v>13</v>
      </c>
      <c r="H207" s="249">
        <v>69</v>
      </c>
      <c r="I207" s="856">
        <v>49.78</v>
      </c>
      <c r="J207" s="856">
        <v>2.8800000000000003</v>
      </c>
      <c r="K207" s="856">
        <v>43.542185616713503</v>
      </c>
      <c r="L207" s="843">
        <v>205</v>
      </c>
      <c r="M207" s="840">
        <v>196.8</v>
      </c>
      <c r="N207" s="241" t="s">
        <v>2708</v>
      </c>
    </row>
    <row r="208" spans="1:14" x14ac:dyDescent="0.2">
      <c r="A208" s="844" t="s">
        <v>756</v>
      </c>
      <c r="B208" s="249">
        <v>3</v>
      </c>
      <c r="C208" s="843">
        <v>4</v>
      </c>
      <c r="D208" s="855">
        <v>6</v>
      </c>
      <c r="E208" s="249">
        <v>111</v>
      </c>
      <c r="F208" s="843">
        <v>103</v>
      </c>
      <c r="G208" s="843">
        <v>8</v>
      </c>
      <c r="H208" s="249">
        <v>44</v>
      </c>
      <c r="I208" s="856">
        <v>29.83</v>
      </c>
      <c r="J208" s="856">
        <v>2.4900000000000002</v>
      </c>
      <c r="K208" s="856">
        <v>41.321320817968498</v>
      </c>
      <c r="L208" s="843">
        <v>171</v>
      </c>
      <c r="M208" s="840">
        <v>145</v>
      </c>
      <c r="N208" s="241" t="s">
        <v>2708</v>
      </c>
    </row>
    <row r="209" spans="1:14" x14ac:dyDescent="0.2">
      <c r="A209" s="844" t="s">
        <v>755</v>
      </c>
      <c r="B209" s="249">
        <v>6</v>
      </c>
      <c r="C209" s="843">
        <v>10</v>
      </c>
      <c r="D209" s="855">
        <v>21</v>
      </c>
      <c r="E209" s="249">
        <v>307</v>
      </c>
      <c r="F209" s="843">
        <v>258</v>
      </c>
      <c r="G209" s="843">
        <v>49</v>
      </c>
      <c r="H209" s="249">
        <v>147</v>
      </c>
      <c r="I209" s="856">
        <v>107.68</v>
      </c>
      <c r="J209" s="856">
        <v>18.29</v>
      </c>
      <c r="K209" s="856">
        <v>39.881222139673099</v>
      </c>
      <c r="L209" s="843">
        <v>453</v>
      </c>
      <c r="M209" s="840">
        <v>432.81</v>
      </c>
      <c r="N209" s="241" t="s">
        <v>2708</v>
      </c>
    </row>
    <row r="210" spans="1:14" x14ac:dyDescent="0.2">
      <c r="A210" s="844" t="s">
        <v>754</v>
      </c>
      <c r="B210" s="249">
        <v>4</v>
      </c>
      <c r="C210" s="843">
        <v>4</v>
      </c>
      <c r="D210" s="855">
        <v>7</v>
      </c>
      <c r="E210" s="249">
        <v>105</v>
      </c>
      <c r="F210" s="843">
        <v>93</v>
      </c>
      <c r="G210" s="843">
        <v>12</v>
      </c>
      <c r="H210" s="249">
        <v>49</v>
      </c>
      <c r="I210" s="856">
        <v>42.6</v>
      </c>
      <c r="J210" s="856">
        <v>5.7700000000000005</v>
      </c>
      <c r="K210" s="856">
        <v>39.650234741783997</v>
      </c>
      <c r="L210" s="843">
        <v>182</v>
      </c>
      <c r="M210" s="840">
        <v>168.38</v>
      </c>
      <c r="N210" s="241" t="s">
        <v>2708</v>
      </c>
    </row>
    <row r="211" spans="1:14" x14ac:dyDescent="0.2">
      <c r="A211" s="844" t="s">
        <v>753</v>
      </c>
      <c r="B211" s="249">
        <v>5</v>
      </c>
      <c r="C211" s="843">
        <v>5</v>
      </c>
      <c r="D211" s="855">
        <v>8</v>
      </c>
      <c r="E211" s="249">
        <v>139</v>
      </c>
      <c r="F211" s="843">
        <v>132</v>
      </c>
      <c r="G211" s="843">
        <v>7</v>
      </c>
      <c r="H211" s="249">
        <v>99</v>
      </c>
      <c r="I211" s="856">
        <v>66.13</v>
      </c>
      <c r="J211" s="856">
        <v>4.5199999999999996</v>
      </c>
      <c r="K211" s="856">
        <v>39.983290488431898</v>
      </c>
      <c r="L211" s="843">
        <v>346</v>
      </c>
      <c r="M211" s="840">
        <v>297.33999999999997</v>
      </c>
      <c r="N211" s="241" t="s">
        <v>2708</v>
      </c>
    </row>
    <row r="212" spans="1:14" x14ac:dyDescent="0.2">
      <c r="A212" s="844" t="s">
        <v>752</v>
      </c>
      <c r="B212" s="249">
        <v>4</v>
      </c>
      <c r="C212" s="843">
        <v>4</v>
      </c>
      <c r="D212" s="855">
        <v>7</v>
      </c>
      <c r="E212" s="249">
        <v>141</v>
      </c>
      <c r="F212" s="843">
        <v>127</v>
      </c>
      <c r="G212" s="843">
        <v>14</v>
      </c>
      <c r="H212" s="249">
        <v>58</v>
      </c>
      <c r="I212" s="856">
        <v>44.4</v>
      </c>
      <c r="J212" s="856">
        <v>5.52</v>
      </c>
      <c r="K212" s="856">
        <v>37.918918918918898</v>
      </c>
      <c r="L212" s="843">
        <v>160</v>
      </c>
      <c r="M212" s="840">
        <v>148.9</v>
      </c>
      <c r="N212" s="241" t="s">
        <v>2708</v>
      </c>
    </row>
    <row r="213" spans="1:14" x14ac:dyDescent="0.2">
      <c r="A213" s="844" t="s">
        <v>751</v>
      </c>
      <c r="B213" s="249">
        <v>5</v>
      </c>
      <c r="C213" s="843">
        <v>5</v>
      </c>
      <c r="D213" s="855">
        <v>10</v>
      </c>
      <c r="E213" s="249">
        <v>154</v>
      </c>
      <c r="F213" s="843">
        <v>134</v>
      </c>
      <c r="G213" s="843">
        <v>20</v>
      </c>
      <c r="H213" s="249">
        <v>75</v>
      </c>
      <c r="I213" s="856">
        <v>52.1</v>
      </c>
      <c r="J213" s="856">
        <v>7.69</v>
      </c>
      <c r="K213" s="856">
        <v>39.599808061420298</v>
      </c>
      <c r="L213" s="843">
        <v>211</v>
      </c>
      <c r="M213" s="840">
        <v>198.5</v>
      </c>
      <c r="N213" s="241" t="s">
        <v>2708</v>
      </c>
    </row>
    <row r="214" spans="1:14" x14ac:dyDescent="0.2">
      <c r="A214" s="844" t="s">
        <v>750</v>
      </c>
      <c r="B214" s="249">
        <v>7</v>
      </c>
      <c r="C214" s="843">
        <v>7</v>
      </c>
      <c r="D214" s="855">
        <v>16</v>
      </c>
      <c r="E214" s="249">
        <v>247</v>
      </c>
      <c r="F214" s="843">
        <v>213</v>
      </c>
      <c r="G214" s="843">
        <v>34</v>
      </c>
      <c r="H214" s="249">
        <v>122</v>
      </c>
      <c r="I214" s="856">
        <v>93.26</v>
      </c>
      <c r="J214" s="856">
        <v>30.680000000000003</v>
      </c>
      <c r="K214" s="856">
        <v>43.375509328758298</v>
      </c>
      <c r="L214" s="843">
        <v>375</v>
      </c>
      <c r="M214" s="840">
        <v>353.45</v>
      </c>
      <c r="N214" s="241" t="s">
        <v>2708</v>
      </c>
    </row>
    <row r="215" spans="1:14" x14ac:dyDescent="0.2">
      <c r="A215" s="844" t="s">
        <v>749</v>
      </c>
      <c r="B215" s="249">
        <v>5</v>
      </c>
      <c r="C215" s="843">
        <v>5</v>
      </c>
      <c r="D215" s="855">
        <v>13</v>
      </c>
      <c r="E215" s="249">
        <v>239</v>
      </c>
      <c r="F215" s="843">
        <v>207</v>
      </c>
      <c r="G215" s="843">
        <v>32</v>
      </c>
      <c r="H215" s="249">
        <v>115</v>
      </c>
      <c r="I215" s="856">
        <v>75.95</v>
      </c>
      <c r="J215" s="856">
        <v>18.36</v>
      </c>
      <c r="K215" s="856">
        <v>40.760566161948702</v>
      </c>
      <c r="L215" s="843">
        <v>215</v>
      </c>
      <c r="M215" s="840">
        <v>195.58</v>
      </c>
      <c r="N215" s="241" t="s">
        <v>2708</v>
      </c>
    </row>
    <row r="216" spans="1:14" x14ac:dyDescent="0.2">
      <c r="A216" s="844" t="s">
        <v>748</v>
      </c>
      <c r="B216" s="249">
        <v>10</v>
      </c>
      <c r="C216" s="843">
        <v>10</v>
      </c>
      <c r="D216" s="855">
        <v>24</v>
      </c>
      <c r="E216" s="249">
        <v>319</v>
      </c>
      <c r="F216" s="843">
        <v>257</v>
      </c>
      <c r="G216" s="843">
        <v>62</v>
      </c>
      <c r="H216" s="249">
        <v>184</v>
      </c>
      <c r="I216" s="856">
        <v>122.44</v>
      </c>
      <c r="J216" s="856">
        <v>22.59</v>
      </c>
      <c r="K216" s="856">
        <v>39.911548513557698</v>
      </c>
      <c r="L216" s="843">
        <v>520</v>
      </c>
      <c r="M216" s="840">
        <v>495.05</v>
      </c>
      <c r="N216" s="241" t="s">
        <v>2708</v>
      </c>
    </row>
    <row r="217" spans="1:14" ht="13.5" thickBot="1" x14ac:dyDescent="0.25">
      <c r="A217" s="839" t="s">
        <v>747</v>
      </c>
      <c r="B217" s="836">
        <v>5</v>
      </c>
      <c r="C217" s="838">
        <v>5</v>
      </c>
      <c r="D217" s="857">
        <v>9</v>
      </c>
      <c r="E217" s="836">
        <v>130</v>
      </c>
      <c r="F217" s="838">
        <v>113</v>
      </c>
      <c r="G217" s="838">
        <v>17</v>
      </c>
      <c r="H217" s="272">
        <v>51</v>
      </c>
      <c r="I217" s="271">
        <v>40.1</v>
      </c>
      <c r="J217" s="271">
        <v>6.8999999999999995</v>
      </c>
      <c r="K217" s="271">
        <v>40.587281795511203</v>
      </c>
      <c r="L217" s="270">
        <v>177</v>
      </c>
      <c r="M217" s="269">
        <v>163.65</v>
      </c>
      <c r="N217" s="241" t="s">
        <v>2708</v>
      </c>
    </row>
    <row r="218" spans="1:14" ht="13.5" thickBot="1" x14ac:dyDescent="0.25">
      <c r="A218" s="245" t="s">
        <v>746</v>
      </c>
      <c r="B218" s="243">
        <v>81</v>
      </c>
      <c r="C218" s="833">
        <v>86</v>
      </c>
      <c r="D218" s="858">
        <v>169</v>
      </c>
      <c r="E218" s="243">
        <v>2774</v>
      </c>
      <c r="F218" s="833">
        <v>2385</v>
      </c>
      <c r="G218" s="833">
        <v>389</v>
      </c>
      <c r="H218" s="243">
        <v>1395</v>
      </c>
      <c r="I218" s="268">
        <v>988.59</v>
      </c>
      <c r="J218" s="268">
        <v>207.82999999999998</v>
      </c>
      <c r="K218" s="851">
        <v>41.06</v>
      </c>
      <c r="L218" s="833">
        <v>3998</v>
      </c>
      <c r="M218" s="242">
        <v>3690.28</v>
      </c>
      <c r="N218" s="241" t="s">
        <v>2708</v>
      </c>
    </row>
    <row r="220" spans="1:14" ht="13.5" thickBot="1" x14ac:dyDescent="0.25">
      <c r="A220" s="261" t="s">
        <v>1308</v>
      </c>
      <c r="D220" s="274"/>
      <c r="E220" s="263"/>
      <c r="F220" s="263"/>
      <c r="G220" s="263"/>
      <c r="H220" s="263"/>
      <c r="I220" s="274"/>
      <c r="J220" s="274"/>
      <c r="K220" s="274"/>
    </row>
    <row r="221" spans="1:14" ht="12.75" customHeight="1" x14ac:dyDescent="0.2">
      <c r="A221" s="1262" t="s">
        <v>764</v>
      </c>
      <c r="B221" s="1282" t="s">
        <v>1289</v>
      </c>
      <c r="C221" s="1283"/>
      <c r="D221" s="1284"/>
      <c r="E221" s="1262" t="s">
        <v>1185</v>
      </c>
      <c r="F221" s="1269"/>
      <c r="G221" s="1270"/>
      <c r="H221" s="1282" t="s">
        <v>1288</v>
      </c>
      <c r="I221" s="1283"/>
      <c r="J221" s="1283"/>
      <c r="K221" s="1283"/>
      <c r="L221" s="1283"/>
      <c r="M221" s="1285"/>
    </row>
    <row r="222" spans="1:14" ht="12.75" customHeight="1" x14ac:dyDescent="0.2">
      <c r="A222" s="1263"/>
      <c r="B222" s="1257"/>
      <c r="C222" s="1261"/>
      <c r="D222" s="1268"/>
      <c r="E222" s="1271"/>
      <c r="F222" s="1272"/>
      <c r="G222" s="1273"/>
      <c r="H222" s="1257" t="s">
        <v>1193</v>
      </c>
      <c r="I222" s="1261"/>
      <c r="J222" s="1261"/>
      <c r="K222" s="1261"/>
      <c r="L222" s="1261" t="s">
        <v>1287</v>
      </c>
      <c r="M222" s="1275"/>
    </row>
    <row r="223" spans="1:14" ht="12.75" customHeight="1" x14ac:dyDescent="0.2">
      <c r="A223" s="1263"/>
      <c r="B223" s="1257" t="s">
        <v>1286</v>
      </c>
      <c r="C223" s="1261" t="s">
        <v>1285</v>
      </c>
      <c r="D223" s="1268" t="s">
        <v>1284</v>
      </c>
      <c r="E223" s="1258" t="s">
        <v>746</v>
      </c>
      <c r="F223" s="1253" t="s">
        <v>1283</v>
      </c>
      <c r="G223" s="1255" t="s">
        <v>1282</v>
      </c>
      <c r="H223" s="1257" t="s">
        <v>687</v>
      </c>
      <c r="I223" s="1259" t="s">
        <v>1192</v>
      </c>
      <c r="J223" s="1259"/>
      <c r="K223" s="1259" t="s">
        <v>1281</v>
      </c>
      <c r="L223" s="1261" t="s">
        <v>687</v>
      </c>
      <c r="M223" s="1280" t="s">
        <v>1192</v>
      </c>
    </row>
    <row r="224" spans="1:14" ht="26.25" thickBot="1" x14ac:dyDescent="0.25">
      <c r="A224" s="1264"/>
      <c r="B224" s="1276"/>
      <c r="C224" s="1277"/>
      <c r="D224" s="1278"/>
      <c r="E224" s="1279"/>
      <c r="F224" s="1254"/>
      <c r="G224" s="1256"/>
      <c r="H224" s="1258"/>
      <c r="I224" s="852" t="s">
        <v>852</v>
      </c>
      <c r="J224" s="852" t="s">
        <v>1280</v>
      </c>
      <c r="K224" s="1260"/>
      <c r="L224" s="1253"/>
      <c r="M224" s="1281"/>
    </row>
    <row r="225" spans="1:15" x14ac:dyDescent="0.2">
      <c r="A225" s="258" t="s">
        <v>760</v>
      </c>
      <c r="B225" s="257">
        <v>6</v>
      </c>
      <c r="C225" s="256">
        <v>6</v>
      </c>
      <c r="D225" s="266">
        <v>13</v>
      </c>
      <c r="E225" s="257">
        <v>376</v>
      </c>
      <c r="F225" s="256">
        <v>286</v>
      </c>
      <c r="G225" s="256">
        <v>90</v>
      </c>
      <c r="H225" s="254">
        <v>130</v>
      </c>
      <c r="I225" s="273">
        <v>103.5</v>
      </c>
      <c r="J225" s="273">
        <v>26</v>
      </c>
      <c r="K225" s="273">
        <v>42.115795238095238</v>
      </c>
      <c r="L225" s="253">
        <v>446</v>
      </c>
      <c r="M225" s="252">
        <v>402</v>
      </c>
      <c r="N225" s="241" t="s">
        <v>2708</v>
      </c>
      <c r="O225" s="267"/>
    </row>
    <row r="226" spans="1:15" x14ac:dyDescent="0.2">
      <c r="A226" s="844" t="s">
        <v>759</v>
      </c>
      <c r="B226" s="249">
        <v>11</v>
      </c>
      <c r="C226" s="843">
        <v>11</v>
      </c>
      <c r="D226" s="855">
        <v>17</v>
      </c>
      <c r="E226" s="249">
        <v>206</v>
      </c>
      <c r="F226" s="843">
        <v>180</v>
      </c>
      <c r="G226" s="843">
        <v>26</v>
      </c>
      <c r="H226" s="249">
        <v>93</v>
      </c>
      <c r="I226" s="856">
        <v>57.15</v>
      </c>
      <c r="J226" s="856">
        <v>16.700000000000003</v>
      </c>
      <c r="K226" s="856">
        <v>39.733753280839892</v>
      </c>
      <c r="L226" s="843">
        <v>220</v>
      </c>
      <c r="M226" s="840">
        <v>207.3</v>
      </c>
      <c r="N226" s="241" t="s">
        <v>2708</v>
      </c>
      <c r="O226" s="267"/>
    </row>
    <row r="227" spans="1:15" x14ac:dyDescent="0.2">
      <c r="A227" s="844" t="s">
        <v>758</v>
      </c>
      <c r="B227" s="249">
        <v>6</v>
      </c>
      <c r="C227" s="843">
        <v>6</v>
      </c>
      <c r="D227" s="855">
        <v>11</v>
      </c>
      <c r="E227" s="249">
        <v>158</v>
      </c>
      <c r="F227" s="843">
        <v>122</v>
      </c>
      <c r="G227" s="843">
        <v>36</v>
      </c>
      <c r="H227" s="249">
        <v>34</v>
      </c>
      <c r="I227" s="856">
        <v>35.81</v>
      </c>
      <c r="J227" s="856">
        <v>5.82</v>
      </c>
      <c r="K227" s="856">
        <v>40.361401843060584</v>
      </c>
      <c r="L227" s="843">
        <v>184</v>
      </c>
      <c r="M227" s="840">
        <v>174.6</v>
      </c>
      <c r="O227" s="267"/>
    </row>
    <row r="228" spans="1:15" x14ac:dyDescent="0.2">
      <c r="A228" s="844" t="s">
        <v>757</v>
      </c>
      <c r="B228" s="249">
        <v>6</v>
      </c>
      <c r="C228" s="843">
        <v>6</v>
      </c>
      <c r="D228" s="855">
        <v>8</v>
      </c>
      <c r="E228" s="249">
        <v>135</v>
      </c>
      <c r="F228" s="843">
        <v>97</v>
      </c>
      <c r="G228" s="843">
        <v>38</v>
      </c>
      <c r="H228" s="249">
        <v>46</v>
      </c>
      <c r="I228" s="856">
        <v>31</v>
      </c>
      <c r="J228" s="856">
        <v>1.7</v>
      </c>
      <c r="K228" s="856">
        <v>42.799307875894982</v>
      </c>
      <c r="L228" s="843">
        <v>161</v>
      </c>
      <c r="M228" s="840">
        <v>150.65</v>
      </c>
      <c r="N228" s="241" t="s">
        <v>2708</v>
      </c>
      <c r="O228" s="267"/>
    </row>
    <row r="229" spans="1:15" x14ac:dyDescent="0.2">
      <c r="A229" s="844" t="s">
        <v>756</v>
      </c>
      <c r="B229" s="249">
        <v>1</v>
      </c>
      <c r="C229" s="843">
        <v>2</v>
      </c>
      <c r="D229" s="855">
        <v>3</v>
      </c>
      <c r="E229" s="249">
        <v>39</v>
      </c>
      <c r="F229" s="843">
        <v>27</v>
      </c>
      <c r="G229" s="843">
        <v>12</v>
      </c>
      <c r="H229" s="249">
        <v>23</v>
      </c>
      <c r="I229" s="856">
        <v>18</v>
      </c>
      <c r="J229" s="856">
        <v>0.87000000000000011</v>
      </c>
      <c r="K229" s="856">
        <v>42.754999999999995</v>
      </c>
      <c r="L229" s="843">
        <v>127</v>
      </c>
      <c r="M229" s="840">
        <v>104.05000000000001</v>
      </c>
      <c r="N229" s="241" t="s">
        <v>2708</v>
      </c>
      <c r="O229" s="267"/>
    </row>
    <row r="230" spans="1:15" x14ac:dyDescent="0.2">
      <c r="A230" s="844" t="s">
        <v>755</v>
      </c>
      <c r="B230" s="249">
        <v>5</v>
      </c>
      <c r="C230" s="843">
        <v>9</v>
      </c>
      <c r="D230" s="855">
        <v>13</v>
      </c>
      <c r="E230" s="249">
        <v>205</v>
      </c>
      <c r="F230" s="843">
        <v>167</v>
      </c>
      <c r="G230" s="843">
        <v>38</v>
      </c>
      <c r="H230" s="249">
        <v>118</v>
      </c>
      <c r="I230" s="856">
        <v>78.660000000000011</v>
      </c>
      <c r="J230" s="856">
        <v>9.02</v>
      </c>
      <c r="K230" s="856">
        <v>40.537275616577666</v>
      </c>
      <c r="L230" s="843">
        <v>383</v>
      </c>
      <c r="M230" s="840">
        <v>258.60000000000002</v>
      </c>
      <c r="N230" s="241" t="s">
        <v>2708</v>
      </c>
      <c r="O230" s="267"/>
    </row>
    <row r="231" spans="1:15" x14ac:dyDescent="0.2">
      <c r="A231" s="844" t="s">
        <v>754</v>
      </c>
      <c r="B231" s="249">
        <v>4</v>
      </c>
      <c r="C231" s="843">
        <v>4</v>
      </c>
      <c r="D231" s="855">
        <v>6</v>
      </c>
      <c r="E231" s="249">
        <v>81</v>
      </c>
      <c r="F231" s="843">
        <v>67</v>
      </c>
      <c r="G231" s="843">
        <v>14</v>
      </c>
      <c r="H231" s="249">
        <v>46</v>
      </c>
      <c r="I231" s="856">
        <v>27.299999999999997</v>
      </c>
      <c r="J231" s="856">
        <v>2.9000000000000004</v>
      </c>
      <c r="K231" s="856">
        <v>37.921428571428571</v>
      </c>
      <c r="L231" s="843">
        <v>133</v>
      </c>
      <c r="M231" s="840">
        <v>120.98</v>
      </c>
      <c r="N231" s="241" t="s">
        <v>2708</v>
      </c>
      <c r="O231" s="267"/>
    </row>
    <row r="232" spans="1:15" x14ac:dyDescent="0.2">
      <c r="A232" s="844" t="s">
        <v>753</v>
      </c>
      <c r="B232" s="249">
        <v>5</v>
      </c>
      <c r="C232" s="843">
        <v>5</v>
      </c>
      <c r="D232" s="855">
        <v>10</v>
      </c>
      <c r="E232" s="249">
        <v>143</v>
      </c>
      <c r="F232" s="843">
        <v>121</v>
      </c>
      <c r="G232" s="843">
        <v>22</v>
      </c>
      <c r="H232" s="249">
        <v>90</v>
      </c>
      <c r="I232" s="856">
        <v>42.56</v>
      </c>
      <c r="J232" s="856">
        <v>4.45</v>
      </c>
      <c r="K232" s="856">
        <v>42.375122180451122</v>
      </c>
      <c r="L232" s="843">
        <v>251</v>
      </c>
      <c r="M232" s="840">
        <v>205.44</v>
      </c>
      <c r="N232" s="241" t="s">
        <v>2708</v>
      </c>
      <c r="O232" s="267"/>
    </row>
    <row r="233" spans="1:15" x14ac:dyDescent="0.2">
      <c r="A233" s="844" t="s">
        <v>752</v>
      </c>
      <c r="B233" s="249">
        <v>4</v>
      </c>
      <c r="C233" s="843">
        <v>4</v>
      </c>
      <c r="D233" s="855">
        <v>6</v>
      </c>
      <c r="E233" s="249">
        <v>81</v>
      </c>
      <c r="F233" s="843">
        <v>68</v>
      </c>
      <c r="G233" s="843">
        <v>13</v>
      </c>
      <c r="H233" s="249">
        <v>49</v>
      </c>
      <c r="I233" s="856">
        <v>37.85</v>
      </c>
      <c r="J233" s="856">
        <v>4.3</v>
      </c>
      <c r="K233" s="856">
        <v>38.763038309114926</v>
      </c>
      <c r="L233" s="843">
        <v>151</v>
      </c>
      <c r="M233" s="840">
        <v>136.69999999999999</v>
      </c>
      <c r="N233" s="241" t="s">
        <v>2708</v>
      </c>
      <c r="O233" s="267"/>
    </row>
    <row r="234" spans="1:15" x14ac:dyDescent="0.2">
      <c r="A234" s="844" t="s">
        <v>751</v>
      </c>
      <c r="B234" s="249">
        <v>5</v>
      </c>
      <c r="C234" s="843">
        <v>5</v>
      </c>
      <c r="D234" s="855">
        <v>8</v>
      </c>
      <c r="E234" s="249">
        <v>99</v>
      </c>
      <c r="F234" s="843">
        <v>80</v>
      </c>
      <c r="G234" s="843">
        <v>19</v>
      </c>
      <c r="H234" s="249">
        <v>73</v>
      </c>
      <c r="I234" s="856">
        <v>53.21</v>
      </c>
      <c r="J234" s="856">
        <v>6.67</v>
      </c>
      <c r="K234" s="856">
        <v>40.30703815072355</v>
      </c>
      <c r="L234" s="843">
        <v>220</v>
      </c>
      <c r="M234" s="840">
        <v>208.4</v>
      </c>
      <c r="N234" s="241" t="s">
        <v>2708</v>
      </c>
      <c r="O234" s="267"/>
    </row>
    <row r="235" spans="1:15" x14ac:dyDescent="0.2">
      <c r="A235" s="844" t="s">
        <v>750</v>
      </c>
      <c r="B235" s="249">
        <v>8</v>
      </c>
      <c r="C235" s="843">
        <v>8</v>
      </c>
      <c r="D235" s="855">
        <v>20</v>
      </c>
      <c r="E235" s="249">
        <v>244</v>
      </c>
      <c r="F235" s="843">
        <v>174</v>
      </c>
      <c r="G235" s="843">
        <v>70</v>
      </c>
      <c r="H235" s="249">
        <v>106</v>
      </c>
      <c r="I235" s="856">
        <v>88.4</v>
      </c>
      <c r="J235" s="856">
        <v>27.6</v>
      </c>
      <c r="K235" s="856">
        <v>45.736659688299603</v>
      </c>
      <c r="L235" s="843">
        <v>374</v>
      </c>
      <c r="M235" s="840">
        <v>349.2</v>
      </c>
      <c r="N235" s="241" t="s">
        <v>2708</v>
      </c>
      <c r="O235" s="267"/>
    </row>
    <row r="236" spans="1:15" x14ac:dyDescent="0.2">
      <c r="A236" s="844" t="s">
        <v>749</v>
      </c>
      <c r="B236" s="249">
        <v>4</v>
      </c>
      <c r="C236" s="843">
        <v>4</v>
      </c>
      <c r="D236" s="855">
        <v>9</v>
      </c>
      <c r="E236" s="249">
        <v>120</v>
      </c>
      <c r="F236" s="843">
        <v>106</v>
      </c>
      <c r="G236" s="843">
        <v>14</v>
      </c>
      <c r="H236" s="249">
        <v>46</v>
      </c>
      <c r="I236" s="856">
        <v>23.689999999999998</v>
      </c>
      <c r="J236" s="856">
        <v>2.14</v>
      </c>
      <c r="K236" s="856">
        <v>41.373191219924017</v>
      </c>
      <c r="L236" s="843">
        <v>76</v>
      </c>
      <c r="M236" s="840">
        <v>71.349999999999994</v>
      </c>
      <c r="N236" s="241" t="s">
        <v>2708</v>
      </c>
      <c r="O236" s="267"/>
    </row>
    <row r="237" spans="1:15" x14ac:dyDescent="0.2">
      <c r="A237" s="844" t="s">
        <v>748</v>
      </c>
      <c r="B237" s="249">
        <v>10</v>
      </c>
      <c r="C237" s="843">
        <v>10</v>
      </c>
      <c r="D237" s="855">
        <v>13</v>
      </c>
      <c r="E237" s="249">
        <v>233</v>
      </c>
      <c r="F237" s="843">
        <v>183</v>
      </c>
      <c r="G237" s="843">
        <v>50</v>
      </c>
      <c r="H237" s="249">
        <v>42</v>
      </c>
      <c r="I237" s="856">
        <v>39.6</v>
      </c>
      <c r="J237" s="856">
        <v>3.1</v>
      </c>
      <c r="K237" s="856">
        <v>38.622105263157891</v>
      </c>
      <c r="L237" s="843">
        <v>158</v>
      </c>
      <c r="M237" s="840">
        <v>153.97</v>
      </c>
      <c r="N237" s="241" t="s">
        <v>2708</v>
      </c>
      <c r="O237" s="267"/>
    </row>
    <row r="238" spans="1:15" ht="13.5" thickBot="1" x14ac:dyDescent="0.25">
      <c r="A238" s="839" t="s">
        <v>747</v>
      </c>
      <c r="B238" s="836">
        <v>5</v>
      </c>
      <c r="C238" s="838">
        <v>5</v>
      </c>
      <c r="D238" s="857">
        <v>7</v>
      </c>
      <c r="E238" s="836">
        <v>122</v>
      </c>
      <c r="F238" s="838">
        <v>104</v>
      </c>
      <c r="G238" s="838">
        <v>18</v>
      </c>
      <c r="H238" s="272">
        <v>45</v>
      </c>
      <c r="I238" s="271">
        <v>41.4</v>
      </c>
      <c r="J238" s="271">
        <v>4.82</v>
      </c>
      <c r="K238" s="271">
        <v>39.230386473429952</v>
      </c>
      <c r="L238" s="270">
        <v>199</v>
      </c>
      <c r="M238" s="269">
        <v>184.6</v>
      </c>
      <c r="N238" s="241" t="s">
        <v>2708</v>
      </c>
      <c r="O238" s="267"/>
    </row>
    <row r="239" spans="1:15" ht="13.5" thickBot="1" x14ac:dyDescent="0.25">
      <c r="A239" s="245" t="s">
        <v>746</v>
      </c>
      <c r="B239" s="243">
        <v>80</v>
      </c>
      <c r="C239" s="833">
        <v>85</v>
      </c>
      <c r="D239" s="858">
        <v>144</v>
      </c>
      <c r="E239" s="243">
        <v>2242</v>
      </c>
      <c r="F239" s="833">
        <v>1782</v>
      </c>
      <c r="G239" s="833">
        <v>460</v>
      </c>
      <c r="H239" s="243">
        <v>907</v>
      </c>
      <c r="I239" s="268">
        <v>678.13000000000011</v>
      </c>
      <c r="J239" s="268">
        <v>116.09</v>
      </c>
      <c r="K239" s="851">
        <v>41.260120633884327</v>
      </c>
      <c r="L239" s="859">
        <v>3083</v>
      </c>
      <c r="M239" s="268">
        <v>2727.8399999999997</v>
      </c>
      <c r="N239" s="241" t="s">
        <v>2708</v>
      </c>
      <c r="O239" s="267"/>
    </row>
    <row r="241" spans="1:14" ht="13.5" thickBot="1" x14ac:dyDescent="0.25">
      <c r="A241" s="261" t="s">
        <v>1307</v>
      </c>
      <c r="D241" s="274"/>
      <c r="E241" s="263"/>
      <c r="F241" s="263"/>
      <c r="G241" s="263"/>
      <c r="H241" s="263"/>
      <c r="I241" s="274"/>
      <c r="J241" s="274"/>
      <c r="K241" s="274"/>
    </row>
    <row r="242" spans="1:14" ht="12.75" customHeight="1" x14ac:dyDescent="0.2">
      <c r="A242" s="1262" t="s">
        <v>764</v>
      </c>
      <c r="B242" s="1282" t="s">
        <v>1289</v>
      </c>
      <c r="C242" s="1283"/>
      <c r="D242" s="1284"/>
      <c r="E242" s="1262" t="s">
        <v>1185</v>
      </c>
      <c r="F242" s="1269"/>
      <c r="G242" s="1270"/>
      <c r="H242" s="1282" t="s">
        <v>1288</v>
      </c>
      <c r="I242" s="1283"/>
      <c r="J242" s="1283"/>
      <c r="K242" s="1283"/>
      <c r="L242" s="1283"/>
      <c r="M242" s="1285"/>
    </row>
    <row r="243" spans="1:14" ht="12.75" customHeight="1" x14ac:dyDescent="0.2">
      <c r="A243" s="1263"/>
      <c r="B243" s="1257"/>
      <c r="C243" s="1261"/>
      <c r="D243" s="1268"/>
      <c r="E243" s="1271"/>
      <c r="F243" s="1272"/>
      <c r="G243" s="1273"/>
      <c r="H243" s="1257" t="s">
        <v>1193</v>
      </c>
      <c r="I243" s="1261"/>
      <c r="J243" s="1261"/>
      <c r="K243" s="1261"/>
      <c r="L243" s="1261" t="s">
        <v>1287</v>
      </c>
      <c r="M243" s="1275"/>
    </row>
    <row r="244" spans="1:14" ht="12.75" customHeight="1" x14ac:dyDescent="0.2">
      <c r="A244" s="1263"/>
      <c r="B244" s="1257" t="s">
        <v>1286</v>
      </c>
      <c r="C244" s="1261" t="s">
        <v>1285</v>
      </c>
      <c r="D244" s="1268" t="s">
        <v>1284</v>
      </c>
      <c r="E244" s="1258" t="s">
        <v>746</v>
      </c>
      <c r="F244" s="1253" t="s">
        <v>1283</v>
      </c>
      <c r="G244" s="1255" t="s">
        <v>1282</v>
      </c>
      <c r="H244" s="1257" t="s">
        <v>687</v>
      </c>
      <c r="I244" s="1259" t="s">
        <v>1192</v>
      </c>
      <c r="J244" s="1259"/>
      <c r="K244" s="1259" t="s">
        <v>1281</v>
      </c>
      <c r="L244" s="1261" t="s">
        <v>687</v>
      </c>
      <c r="M244" s="1280" t="s">
        <v>1192</v>
      </c>
    </row>
    <row r="245" spans="1:14" ht="26.25" thickBot="1" x14ac:dyDescent="0.25">
      <c r="A245" s="1264"/>
      <c r="B245" s="1276"/>
      <c r="C245" s="1277"/>
      <c r="D245" s="1278"/>
      <c r="E245" s="1279"/>
      <c r="F245" s="1254"/>
      <c r="G245" s="1256"/>
      <c r="H245" s="1258"/>
      <c r="I245" s="852" t="s">
        <v>852</v>
      </c>
      <c r="J245" s="852" t="s">
        <v>1280</v>
      </c>
      <c r="K245" s="1260"/>
      <c r="L245" s="1253"/>
      <c r="M245" s="1281"/>
    </row>
    <row r="246" spans="1:14" x14ac:dyDescent="0.2">
      <c r="A246" s="258" t="s">
        <v>760</v>
      </c>
      <c r="B246" s="257">
        <v>6</v>
      </c>
      <c r="C246" s="256">
        <v>6</v>
      </c>
      <c r="D246" s="266">
        <v>6</v>
      </c>
      <c r="E246" s="257">
        <v>285</v>
      </c>
      <c r="F246" s="256">
        <v>285</v>
      </c>
      <c r="G246" s="256">
        <v>0</v>
      </c>
      <c r="H246" s="254">
        <v>101</v>
      </c>
      <c r="I246" s="273">
        <v>85.3</v>
      </c>
      <c r="J246" s="273">
        <v>25.630000000000003</v>
      </c>
      <c r="K246" s="273">
        <v>42.7479484173505</v>
      </c>
      <c r="L246" s="253">
        <v>226</v>
      </c>
      <c r="M246" s="252">
        <v>207.8</v>
      </c>
      <c r="N246" s="241" t="s">
        <v>2708</v>
      </c>
    </row>
    <row r="247" spans="1:14" x14ac:dyDescent="0.2">
      <c r="A247" s="844" t="s">
        <v>759</v>
      </c>
      <c r="B247" s="249">
        <v>0</v>
      </c>
      <c r="C247" s="843">
        <v>0</v>
      </c>
      <c r="D247" s="855">
        <v>0</v>
      </c>
      <c r="E247" s="249">
        <v>0</v>
      </c>
      <c r="F247" s="843">
        <v>0</v>
      </c>
      <c r="G247" s="843">
        <v>0</v>
      </c>
      <c r="H247" s="249">
        <v>0</v>
      </c>
      <c r="I247" s="856">
        <v>0</v>
      </c>
      <c r="J247" s="856">
        <v>0</v>
      </c>
      <c r="K247" s="856">
        <v>0</v>
      </c>
      <c r="L247" s="843">
        <v>0</v>
      </c>
      <c r="M247" s="840">
        <v>0</v>
      </c>
      <c r="N247" s="241" t="s">
        <v>2708</v>
      </c>
    </row>
    <row r="248" spans="1:14" x14ac:dyDescent="0.2">
      <c r="A248" s="844" t="s">
        <v>758</v>
      </c>
      <c r="B248" s="249">
        <v>2</v>
      </c>
      <c r="C248" s="843">
        <v>2</v>
      </c>
      <c r="D248" s="855">
        <v>2</v>
      </c>
      <c r="E248" s="249">
        <v>65</v>
      </c>
      <c r="F248" s="843">
        <v>65</v>
      </c>
      <c r="G248" s="843">
        <v>0</v>
      </c>
      <c r="H248" s="249">
        <v>20</v>
      </c>
      <c r="I248" s="856">
        <v>15.74</v>
      </c>
      <c r="J248" s="856">
        <v>5.53</v>
      </c>
      <c r="K248" s="856">
        <v>40.568614993646797</v>
      </c>
      <c r="L248" s="843">
        <v>56</v>
      </c>
      <c r="M248" s="840">
        <v>53.78</v>
      </c>
      <c r="N248" s="241" t="s">
        <v>2708</v>
      </c>
    </row>
    <row r="249" spans="1:14" x14ac:dyDescent="0.2">
      <c r="A249" s="844" t="s">
        <v>757</v>
      </c>
      <c r="B249" s="249">
        <v>2</v>
      </c>
      <c r="C249" s="843">
        <v>2</v>
      </c>
      <c r="D249" s="855">
        <v>2</v>
      </c>
      <c r="E249" s="249">
        <v>96</v>
      </c>
      <c r="F249" s="843">
        <v>96</v>
      </c>
      <c r="G249" s="843">
        <v>0</v>
      </c>
      <c r="H249" s="249">
        <v>29</v>
      </c>
      <c r="I249" s="856">
        <v>24.6</v>
      </c>
      <c r="J249" s="856">
        <v>2.2999999999999998</v>
      </c>
      <c r="K249" s="856">
        <v>41.847154471544698</v>
      </c>
      <c r="L249" s="843">
        <v>72</v>
      </c>
      <c r="M249" s="840">
        <v>70.2</v>
      </c>
      <c r="N249" s="241" t="s">
        <v>2708</v>
      </c>
    </row>
    <row r="250" spans="1:14" x14ac:dyDescent="0.2">
      <c r="A250" s="844" t="s">
        <v>756</v>
      </c>
      <c r="B250" s="249">
        <v>1</v>
      </c>
      <c r="C250" s="843">
        <v>1</v>
      </c>
      <c r="D250" s="855">
        <v>1</v>
      </c>
      <c r="E250" s="249">
        <v>43</v>
      </c>
      <c r="F250" s="843">
        <v>43</v>
      </c>
      <c r="G250" s="843">
        <v>0</v>
      </c>
      <c r="H250" s="249">
        <v>9</v>
      </c>
      <c r="I250" s="856">
        <v>5.7</v>
      </c>
      <c r="J250" s="856">
        <v>0</v>
      </c>
      <c r="K250" s="856">
        <v>41.4298245614035</v>
      </c>
      <c r="L250" s="843">
        <v>31</v>
      </c>
      <c r="M250" s="840">
        <v>27.5</v>
      </c>
      <c r="N250" s="241" t="s">
        <v>2708</v>
      </c>
    </row>
    <row r="251" spans="1:14" x14ac:dyDescent="0.2">
      <c r="A251" s="844" t="s">
        <v>755</v>
      </c>
      <c r="B251" s="249">
        <v>1</v>
      </c>
      <c r="C251" s="843">
        <v>2</v>
      </c>
      <c r="D251" s="855">
        <v>3</v>
      </c>
      <c r="E251" s="249">
        <v>86</v>
      </c>
      <c r="F251" s="843">
        <v>83</v>
      </c>
      <c r="G251" s="843">
        <v>3</v>
      </c>
      <c r="H251" s="249">
        <v>21</v>
      </c>
      <c r="I251" s="856">
        <v>19.399999999999999</v>
      </c>
      <c r="J251" s="856">
        <v>3.54</v>
      </c>
      <c r="K251" s="856">
        <v>40.020618556701002</v>
      </c>
      <c r="L251" s="843">
        <v>68</v>
      </c>
      <c r="M251" s="840">
        <v>68</v>
      </c>
      <c r="N251" s="241" t="s">
        <v>2708</v>
      </c>
    </row>
    <row r="252" spans="1:14" x14ac:dyDescent="0.2">
      <c r="A252" s="844" t="s">
        <v>754</v>
      </c>
      <c r="B252" s="249">
        <v>1</v>
      </c>
      <c r="C252" s="843">
        <v>1</v>
      </c>
      <c r="D252" s="855">
        <v>2</v>
      </c>
      <c r="E252" s="249">
        <v>76</v>
      </c>
      <c r="F252" s="843">
        <v>76</v>
      </c>
      <c r="G252" s="843">
        <v>0</v>
      </c>
      <c r="H252" s="249">
        <v>17</v>
      </c>
      <c r="I252" s="856">
        <v>12.65</v>
      </c>
      <c r="J252" s="856">
        <v>0.8</v>
      </c>
      <c r="K252" s="856">
        <v>34.294466403162097</v>
      </c>
      <c r="L252" s="843">
        <v>41</v>
      </c>
      <c r="M252" s="840">
        <v>41</v>
      </c>
      <c r="N252" s="241" t="s">
        <v>2708</v>
      </c>
    </row>
    <row r="253" spans="1:14" x14ac:dyDescent="0.2">
      <c r="A253" s="844" t="s">
        <v>753</v>
      </c>
      <c r="B253" s="249">
        <v>3</v>
      </c>
      <c r="C253" s="843">
        <v>3</v>
      </c>
      <c r="D253" s="855">
        <v>5</v>
      </c>
      <c r="E253" s="249">
        <v>111</v>
      </c>
      <c r="F253" s="843">
        <v>111</v>
      </c>
      <c r="G253" s="843">
        <v>0</v>
      </c>
      <c r="H253" s="249">
        <v>34</v>
      </c>
      <c r="I253" s="856">
        <v>25.79</v>
      </c>
      <c r="J253" s="856">
        <v>1.26</v>
      </c>
      <c r="K253" s="856">
        <v>39.350717332299297</v>
      </c>
      <c r="L253" s="843">
        <v>88</v>
      </c>
      <c r="M253" s="840">
        <v>86.2</v>
      </c>
      <c r="N253" s="241" t="s">
        <v>2708</v>
      </c>
    </row>
    <row r="254" spans="1:14" x14ac:dyDescent="0.2">
      <c r="A254" s="844" t="s">
        <v>752</v>
      </c>
      <c r="B254" s="249">
        <v>2</v>
      </c>
      <c r="C254" s="843">
        <v>2</v>
      </c>
      <c r="D254" s="855">
        <v>2</v>
      </c>
      <c r="E254" s="249">
        <v>50</v>
      </c>
      <c r="F254" s="843">
        <v>50</v>
      </c>
      <c r="G254" s="843">
        <v>0</v>
      </c>
      <c r="H254" s="249">
        <v>12</v>
      </c>
      <c r="I254" s="856">
        <v>10.199999999999999</v>
      </c>
      <c r="J254" s="856">
        <v>0.53</v>
      </c>
      <c r="K254" s="856">
        <v>38.127450980392197</v>
      </c>
      <c r="L254" s="843">
        <v>25</v>
      </c>
      <c r="M254" s="840">
        <v>24.2</v>
      </c>
      <c r="N254" s="241" t="s">
        <v>2708</v>
      </c>
    </row>
    <row r="255" spans="1:14" x14ac:dyDescent="0.2">
      <c r="A255" s="844" t="s">
        <v>751</v>
      </c>
      <c r="B255" s="249">
        <v>0</v>
      </c>
      <c r="C255" s="843">
        <v>0</v>
      </c>
      <c r="D255" s="855">
        <v>0</v>
      </c>
      <c r="E255" s="249">
        <v>0</v>
      </c>
      <c r="F255" s="843">
        <v>0</v>
      </c>
      <c r="G255" s="843">
        <v>0</v>
      </c>
      <c r="H255" s="249">
        <v>0</v>
      </c>
      <c r="I255" s="856">
        <v>0</v>
      </c>
      <c r="J255" s="856">
        <v>0</v>
      </c>
      <c r="K255" s="856">
        <v>0</v>
      </c>
      <c r="L255" s="843">
        <v>0</v>
      </c>
      <c r="M255" s="840">
        <v>0</v>
      </c>
      <c r="N255" s="241" t="s">
        <v>2708</v>
      </c>
    </row>
    <row r="256" spans="1:14" x14ac:dyDescent="0.2">
      <c r="A256" s="844" t="s">
        <v>750</v>
      </c>
      <c r="B256" s="249">
        <v>4</v>
      </c>
      <c r="C256" s="843">
        <v>4</v>
      </c>
      <c r="D256" s="855">
        <v>6</v>
      </c>
      <c r="E256" s="249">
        <v>174</v>
      </c>
      <c r="F256" s="843">
        <v>169</v>
      </c>
      <c r="G256" s="843">
        <v>5</v>
      </c>
      <c r="H256" s="249">
        <v>52</v>
      </c>
      <c r="I256" s="856">
        <v>39.58</v>
      </c>
      <c r="J256" s="856">
        <v>14.4</v>
      </c>
      <c r="K256" s="856">
        <v>39.916877210712499</v>
      </c>
      <c r="L256" s="843">
        <v>120</v>
      </c>
      <c r="M256" s="840">
        <v>110.08</v>
      </c>
      <c r="N256" s="241" t="s">
        <v>2708</v>
      </c>
    </row>
    <row r="257" spans="1:14" x14ac:dyDescent="0.2">
      <c r="A257" s="844" t="s">
        <v>749</v>
      </c>
      <c r="B257" s="249">
        <v>2</v>
      </c>
      <c r="C257" s="843">
        <v>2</v>
      </c>
      <c r="D257" s="855">
        <v>2</v>
      </c>
      <c r="E257" s="249">
        <v>87</v>
      </c>
      <c r="F257" s="843">
        <v>87</v>
      </c>
      <c r="G257" s="843">
        <v>0</v>
      </c>
      <c r="H257" s="249">
        <v>25</v>
      </c>
      <c r="I257" s="856">
        <v>20.48</v>
      </c>
      <c r="J257" s="856">
        <v>4.66</v>
      </c>
      <c r="K257" s="856">
        <v>39.529296875</v>
      </c>
      <c r="L257" s="843">
        <v>32</v>
      </c>
      <c r="M257" s="840">
        <v>31.5</v>
      </c>
      <c r="N257" s="241" t="s">
        <v>2708</v>
      </c>
    </row>
    <row r="258" spans="1:14" x14ac:dyDescent="0.2">
      <c r="A258" s="844" t="s">
        <v>748</v>
      </c>
      <c r="B258" s="249">
        <v>3</v>
      </c>
      <c r="C258" s="843">
        <v>3</v>
      </c>
      <c r="D258" s="855">
        <v>3</v>
      </c>
      <c r="E258" s="249">
        <v>76</v>
      </c>
      <c r="F258" s="843">
        <v>76</v>
      </c>
      <c r="G258" s="843">
        <v>0</v>
      </c>
      <c r="H258" s="249">
        <v>30</v>
      </c>
      <c r="I258" s="856">
        <v>22.69</v>
      </c>
      <c r="J258" s="856">
        <v>6.5600000000000005</v>
      </c>
      <c r="K258" s="856">
        <v>39.303437637725899</v>
      </c>
      <c r="L258" s="843">
        <v>69</v>
      </c>
      <c r="M258" s="840">
        <v>62.12</v>
      </c>
      <c r="N258" s="241" t="s">
        <v>2708</v>
      </c>
    </row>
    <row r="259" spans="1:14" ht="13.5" thickBot="1" x14ac:dyDescent="0.25">
      <c r="A259" s="839" t="s">
        <v>747</v>
      </c>
      <c r="B259" s="836">
        <v>0</v>
      </c>
      <c r="C259" s="838">
        <v>0</v>
      </c>
      <c r="D259" s="857">
        <v>0</v>
      </c>
      <c r="E259" s="836">
        <v>0</v>
      </c>
      <c r="F259" s="838">
        <v>0</v>
      </c>
      <c r="G259" s="838">
        <v>0</v>
      </c>
      <c r="H259" s="272">
        <v>0</v>
      </c>
      <c r="I259" s="271">
        <v>0</v>
      </c>
      <c r="J259" s="271">
        <v>0</v>
      </c>
      <c r="K259" s="271">
        <v>0</v>
      </c>
      <c r="L259" s="270">
        <v>0</v>
      </c>
      <c r="M259" s="269">
        <v>0</v>
      </c>
      <c r="N259" s="241" t="s">
        <v>2708</v>
      </c>
    </row>
    <row r="260" spans="1:14" ht="13.5" thickBot="1" x14ac:dyDescent="0.25">
      <c r="A260" s="245" t="s">
        <v>746</v>
      </c>
      <c r="B260" s="243">
        <v>27</v>
      </c>
      <c r="C260" s="833">
        <v>28</v>
      </c>
      <c r="D260" s="858">
        <v>34</v>
      </c>
      <c r="E260" s="243">
        <v>1149</v>
      </c>
      <c r="F260" s="833">
        <v>1141</v>
      </c>
      <c r="G260" s="833">
        <v>8</v>
      </c>
      <c r="H260" s="243">
        <v>349</v>
      </c>
      <c r="I260" s="268">
        <v>282.13</v>
      </c>
      <c r="J260" s="268">
        <v>65.209999999999994</v>
      </c>
      <c r="K260" s="851">
        <v>40.57</v>
      </c>
      <c r="L260" s="833">
        <v>828</v>
      </c>
      <c r="M260" s="242">
        <v>782.38</v>
      </c>
      <c r="N260" s="241" t="s">
        <v>2708</v>
      </c>
    </row>
    <row r="262" spans="1:14" ht="13.5" thickBot="1" x14ac:dyDescent="0.25">
      <c r="A262" s="261" t="s">
        <v>1306</v>
      </c>
      <c r="D262" s="274"/>
      <c r="E262" s="263"/>
      <c r="F262" s="263"/>
      <c r="G262" s="263"/>
      <c r="H262" s="263"/>
      <c r="I262" s="274"/>
      <c r="J262" s="274"/>
      <c r="K262" s="274"/>
    </row>
    <row r="263" spans="1:14" ht="12.75" customHeight="1" x14ac:dyDescent="0.2">
      <c r="A263" s="1262" t="s">
        <v>764</v>
      </c>
      <c r="B263" s="1282" t="s">
        <v>1289</v>
      </c>
      <c r="C263" s="1283"/>
      <c r="D263" s="1284"/>
      <c r="E263" s="1262" t="s">
        <v>1185</v>
      </c>
      <c r="F263" s="1269"/>
      <c r="G263" s="1270"/>
      <c r="H263" s="1282" t="s">
        <v>1288</v>
      </c>
      <c r="I263" s="1283"/>
      <c r="J263" s="1283"/>
      <c r="K263" s="1283"/>
      <c r="L263" s="1283"/>
      <c r="M263" s="1285"/>
    </row>
    <row r="264" spans="1:14" ht="12.75" customHeight="1" x14ac:dyDescent="0.2">
      <c r="A264" s="1263"/>
      <c r="B264" s="1257"/>
      <c r="C264" s="1261"/>
      <c r="D264" s="1268"/>
      <c r="E264" s="1271"/>
      <c r="F264" s="1272"/>
      <c r="G264" s="1273"/>
      <c r="H264" s="1257" t="s">
        <v>1193</v>
      </c>
      <c r="I264" s="1261"/>
      <c r="J264" s="1261"/>
      <c r="K264" s="1261"/>
      <c r="L264" s="1261" t="s">
        <v>1287</v>
      </c>
      <c r="M264" s="1275"/>
    </row>
    <row r="265" spans="1:14" ht="12.75" customHeight="1" x14ac:dyDescent="0.2">
      <c r="A265" s="1263"/>
      <c r="B265" s="1257" t="s">
        <v>1286</v>
      </c>
      <c r="C265" s="1261" t="s">
        <v>1285</v>
      </c>
      <c r="D265" s="1268" t="s">
        <v>1284</v>
      </c>
      <c r="E265" s="1258" t="s">
        <v>746</v>
      </c>
      <c r="F265" s="1253" t="s">
        <v>1283</v>
      </c>
      <c r="G265" s="1255" t="s">
        <v>1282</v>
      </c>
      <c r="H265" s="1257" t="s">
        <v>687</v>
      </c>
      <c r="I265" s="1259" t="s">
        <v>1192</v>
      </c>
      <c r="J265" s="1259"/>
      <c r="K265" s="1259" t="s">
        <v>1281</v>
      </c>
      <c r="L265" s="1261" t="s">
        <v>687</v>
      </c>
      <c r="M265" s="1280" t="s">
        <v>1192</v>
      </c>
    </row>
    <row r="266" spans="1:14" ht="26.25" thickBot="1" x14ac:dyDescent="0.25">
      <c r="A266" s="1264"/>
      <c r="B266" s="1276"/>
      <c r="C266" s="1277"/>
      <c r="D266" s="1278"/>
      <c r="E266" s="1279"/>
      <c r="F266" s="1254"/>
      <c r="G266" s="1256"/>
      <c r="H266" s="1258"/>
      <c r="I266" s="852" t="s">
        <v>852</v>
      </c>
      <c r="J266" s="852" t="s">
        <v>1280</v>
      </c>
      <c r="K266" s="1260"/>
      <c r="L266" s="1253"/>
      <c r="M266" s="1281"/>
    </row>
    <row r="267" spans="1:14" x14ac:dyDescent="0.2">
      <c r="A267" s="258" t="s">
        <v>760</v>
      </c>
      <c r="B267" s="257">
        <v>4</v>
      </c>
      <c r="C267" s="256">
        <v>4</v>
      </c>
      <c r="D267" s="266">
        <v>13</v>
      </c>
      <c r="E267" s="257">
        <v>312</v>
      </c>
      <c r="F267" s="256">
        <v>292</v>
      </c>
      <c r="G267" s="256">
        <v>20</v>
      </c>
      <c r="H267" s="254">
        <v>141</v>
      </c>
      <c r="I267" s="273">
        <v>113.68</v>
      </c>
      <c r="J267" s="273">
        <v>65.47</v>
      </c>
      <c r="K267" s="273">
        <v>44.8465869106263</v>
      </c>
      <c r="L267" s="253">
        <v>340</v>
      </c>
      <c r="M267" s="252">
        <v>326.77999999999997</v>
      </c>
      <c r="N267" s="241" t="s">
        <v>2708</v>
      </c>
    </row>
    <row r="268" spans="1:14" x14ac:dyDescent="0.2">
      <c r="A268" s="844" t="s">
        <v>759</v>
      </c>
      <c r="B268" s="249">
        <v>1</v>
      </c>
      <c r="C268" s="843">
        <v>1</v>
      </c>
      <c r="D268" s="855">
        <v>2</v>
      </c>
      <c r="E268" s="249">
        <v>52</v>
      </c>
      <c r="F268" s="843">
        <v>48</v>
      </c>
      <c r="G268" s="843">
        <v>4</v>
      </c>
      <c r="H268" s="249">
        <v>16</v>
      </c>
      <c r="I268" s="856">
        <v>8.8000000000000007</v>
      </c>
      <c r="J268" s="856">
        <v>0</v>
      </c>
      <c r="K268" s="856">
        <v>37.159090909090899</v>
      </c>
      <c r="L268" s="843">
        <v>36</v>
      </c>
      <c r="M268" s="840">
        <v>31.5</v>
      </c>
      <c r="N268" s="241" t="s">
        <v>2708</v>
      </c>
    </row>
    <row r="269" spans="1:14" x14ac:dyDescent="0.2">
      <c r="A269" s="844" t="s">
        <v>758</v>
      </c>
      <c r="B269" s="249">
        <v>2</v>
      </c>
      <c r="C269" s="843">
        <v>2</v>
      </c>
      <c r="D269" s="855">
        <v>3</v>
      </c>
      <c r="E269" s="249">
        <v>73</v>
      </c>
      <c r="F269" s="843">
        <v>69</v>
      </c>
      <c r="G269" s="843">
        <v>4</v>
      </c>
      <c r="H269" s="249">
        <v>19</v>
      </c>
      <c r="I269" s="856">
        <v>18.8</v>
      </c>
      <c r="J269" s="856">
        <v>8.42</v>
      </c>
      <c r="K269" s="856">
        <v>48.723404255319103</v>
      </c>
      <c r="L269" s="843">
        <v>58</v>
      </c>
      <c r="M269" s="840">
        <v>56.8</v>
      </c>
      <c r="N269" s="241" t="s">
        <v>2708</v>
      </c>
    </row>
    <row r="270" spans="1:14" x14ac:dyDescent="0.2">
      <c r="A270" s="844" t="s">
        <v>757</v>
      </c>
      <c r="B270" s="249">
        <v>1</v>
      </c>
      <c r="C270" s="843">
        <v>1</v>
      </c>
      <c r="D270" s="855">
        <v>1</v>
      </c>
      <c r="E270" s="249">
        <v>66</v>
      </c>
      <c r="F270" s="843">
        <v>66</v>
      </c>
      <c r="G270" s="843">
        <v>0</v>
      </c>
      <c r="H270" s="249">
        <v>25</v>
      </c>
      <c r="I270" s="856">
        <v>23.8</v>
      </c>
      <c r="J270" s="856">
        <v>0</v>
      </c>
      <c r="K270" s="856">
        <v>41.936974789916</v>
      </c>
      <c r="L270" s="843">
        <v>80</v>
      </c>
      <c r="M270" s="840">
        <v>78.2</v>
      </c>
      <c r="N270" s="241" t="s">
        <v>2708</v>
      </c>
    </row>
    <row r="271" spans="1:14" x14ac:dyDescent="0.2">
      <c r="A271" s="844" t="s">
        <v>756</v>
      </c>
      <c r="B271" s="249">
        <v>1</v>
      </c>
      <c r="C271" s="843">
        <v>1</v>
      </c>
      <c r="D271" s="855">
        <v>1</v>
      </c>
      <c r="E271" s="249">
        <v>40</v>
      </c>
      <c r="F271" s="843">
        <v>40</v>
      </c>
      <c r="G271" s="843">
        <v>0</v>
      </c>
      <c r="H271" s="249">
        <v>7</v>
      </c>
      <c r="I271" s="856">
        <v>7</v>
      </c>
      <c r="J271" s="856">
        <v>2</v>
      </c>
      <c r="K271" s="856">
        <v>43.071428571428598</v>
      </c>
      <c r="L271" s="843">
        <v>26</v>
      </c>
      <c r="M271" s="840">
        <v>26</v>
      </c>
      <c r="N271" s="241" t="s">
        <v>2708</v>
      </c>
    </row>
    <row r="272" spans="1:14" x14ac:dyDescent="0.2">
      <c r="A272" s="844" t="s">
        <v>755</v>
      </c>
      <c r="B272" s="249">
        <v>0</v>
      </c>
      <c r="C272" s="843">
        <v>0</v>
      </c>
      <c r="D272" s="855">
        <v>0</v>
      </c>
      <c r="E272" s="249">
        <v>0</v>
      </c>
      <c r="F272" s="843">
        <v>0</v>
      </c>
      <c r="G272" s="843">
        <v>0</v>
      </c>
      <c r="H272" s="249">
        <v>0</v>
      </c>
      <c r="I272" s="856">
        <v>0</v>
      </c>
      <c r="J272" s="856">
        <v>0</v>
      </c>
      <c r="K272" s="856">
        <v>0</v>
      </c>
      <c r="L272" s="843">
        <v>0</v>
      </c>
      <c r="M272" s="840">
        <v>0</v>
      </c>
      <c r="N272" s="241" t="s">
        <v>2708</v>
      </c>
    </row>
    <row r="273" spans="1:14" x14ac:dyDescent="0.2">
      <c r="A273" s="844" t="s">
        <v>754</v>
      </c>
      <c r="B273" s="249">
        <v>1</v>
      </c>
      <c r="C273" s="843">
        <v>1</v>
      </c>
      <c r="D273" s="855">
        <v>1</v>
      </c>
      <c r="E273" s="249">
        <v>20</v>
      </c>
      <c r="F273" s="843">
        <v>20</v>
      </c>
      <c r="G273" s="843">
        <v>0</v>
      </c>
      <c r="H273" s="249">
        <v>17</v>
      </c>
      <c r="I273" s="856">
        <v>16</v>
      </c>
      <c r="J273" s="856">
        <v>9.2100000000000009</v>
      </c>
      <c r="K273" s="856">
        <v>43.962499999999999</v>
      </c>
      <c r="L273" s="843">
        <v>47</v>
      </c>
      <c r="M273" s="840">
        <v>47</v>
      </c>
      <c r="N273" s="241" t="s">
        <v>2708</v>
      </c>
    </row>
    <row r="274" spans="1:14" x14ac:dyDescent="0.2">
      <c r="A274" s="844" t="s">
        <v>753</v>
      </c>
      <c r="B274" s="249">
        <v>1</v>
      </c>
      <c r="C274" s="843">
        <v>1</v>
      </c>
      <c r="D274" s="855">
        <v>1</v>
      </c>
      <c r="E274" s="249">
        <v>24</v>
      </c>
      <c r="F274" s="843">
        <v>24</v>
      </c>
      <c r="G274" s="843">
        <v>0</v>
      </c>
      <c r="H274" s="249">
        <v>28</v>
      </c>
      <c r="I274" s="856">
        <v>24.75</v>
      </c>
      <c r="J274" s="856">
        <v>7.62</v>
      </c>
      <c r="K274" s="856">
        <v>38.209090909090897</v>
      </c>
      <c r="L274" s="843">
        <v>84</v>
      </c>
      <c r="M274" s="840">
        <v>82</v>
      </c>
      <c r="N274" s="241" t="s">
        <v>2708</v>
      </c>
    </row>
    <row r="275" spans="1:14" x14ac:dyDescent="0.2">
      <c r="A275" s="844" t="s">
        <v>752</v>
      </c>
      <c r="B275" s="249">
        <v>0</v>
      </c>
      <c r="C275" s="843">
        <v>0</v>
      </c>
      <c r="D275" s="855">
        <v>0</v>
      </c>
      <c r="E275" s="249">
        <v>0</v>
      </c>
      <c r="F275" s="843">
        <v>0</v>
      </c>
      <c r="G275" s="842">
        <v>0</v>
      </c>
      <c r="H275" s="249">
        <v>0</v>
      </c>
      <c r="I275" s="856">
        <v>0</v>
      </c>
      <c r="J275" s="856">
        <v>0</v>
      </c>
      <c r="K275" s="856">
        <v>0</v>
      </c>
      <c r="L275" s="843">
        <v>0</v>
      </c>
      <c r="M275" s="840">
        <v>0</v>
      </c>
      <c r="N275" s="241" t="s">
        <v>2708</v>
      </c>
    </row>
    <row r="276" spans="1:14" x14ac:dyDescent="0.2">
      <c r="A276" s="844" t="s">
        <v>751</v>
      </c>
      <c r="B276" s="249">
        <v>0</v>
      </c>
      <c r="C276" s="843">
        <v>0</v>
      </c>
      <c r="D276" s="855">
        <v>0</v>
      </c>
      <c r="E276" s="249">
        <v>0</v>
      </c>
      <c r="F276" s="843">
        <v>0</v>
      </c>
      <c r="G276" s="843">
        <v>0</v>
      </c>
      <c r="H276" s="249">
        <v>0</v>
      </c>
      <c r="I276" s="856">
        <v>0</v>
      </c>
      <c r="J276" s="856">
        <v>0</v>
      </c>
      <c r="K276" s="856">
        <v>0</v>
      </c>
      <c r="L276" s="843">
        <v>0</v>
      </c>
      <c r="M276" s="840">
        <v>0</v>
      </c>
      <c r="N276" s="241" t="s">
        <v>2708</v>
      </c>
    </row>
    <row r="277" spans="1:14" x14ac:dyDescent="0.2">
      <c r="A277" s="844" t="s">
        <v>750</v>
      </c>
      <c r="B277" s="249">
        <v>3</v>
      </c>
      <c r="C277" s="843">
        <v>3</v>
      </c>
      <c r="D277" s="855">
        <v>9</v>
      </c>
      <c r="E277" s="249">
        <v>219</v>
      </c>
      <c r="F277" s="843">
        <v>205</v>
      </c>
      <c r="G277" s="843">
        <v>14</v>
      </c>
      <c r="H277" s="249">
        <v>95</v>
      </c>
      <c r="I277" s="856">
        <v>75.13</v>
      </c>
      <c r="J277" s="856">
        <v>25.919999999999998</v>
      </c>
      <c r="K277" s="856">
        <v>40.4681884733129</v>
      </c>
      <c r="L277" s="843">
        <v>224</v>
      </c>
      <c r="M277" s="840">
        <v>215.4</v>
      </c>
      <c r="N277" s="241" t="s">
        <v>2708</v>
      </c>
    </row>
    <row r="278" spans="1:14" x14ac:dyDescent="0.2">
      <c r="A278" s="844" t="s">
        <v>749</v>
      </c>
      <c r="B278" s="249">
        <v>1</v>
      </c>
      <c r="C278" s="843">
        <v>1</v>
      </c>
      <c r="D278" s="855">
        <v>1</v>
      </c>
      <c r="E278" s="249">
        <v>54</v>
      </c>
      <c r="F278" s="843">
        <v>54</v>
      </c>
      <c r="G278" s="843">
        <v>0</v>
      </c>
      <c r="H278" s="249">
        <v>24</v>
      </c>
      <c r="I278" s="856">
        <v>19</v>
      </c>
      <c r="J278" s="856">
        <v>12.73</v>
      </c>
      <c r="K278" s="856">
        <v>43.765789473684201</v>
      </c>
      <c r="L278" s="843">
        <v>38</v>
      </c>
      <c r="M278" s="840">
        <v>37.200000000000003</v>
      </c>
      <c r="N278" s="241" t="s">
        <v>2708</v>
      </c>
    </row>
    <row r="279" spans="1:14" x14ac:dyDescent="0.2">
      <c r="A279" s="844" t="s">
        <v>748</v>
      </c>
      <c r="B279" s="249">
        <v>1</v>
      </c>
      <c r="C279" s="843">
        <v>1</v>
      </c>
      <c r="D279" s="855">
        <v>1</v>
      </c>
      <c r="E279" s="249">
        <v>30</v>
      </c>
      <c r="F279" s="843">
        <v>30</v>
      </c>
      <c r="G279" s="843">
        <v>0</v>
      </c>
      <c r="H279" s="249">
        <v>30</v>
      </c>
      <c r="I279" s="856">
        <v>23.9</v>
      </c>
      <c r="J279" s="856">
        <v>9</v>
      </c>
      <c r="K279" s="856">
        <v>42.780334728033502</v>
      </c>
      <c r="L279" s="843">
        <v>88</v>
      </c>
      <c r="M279" s="840">
        <v>88</v>
      </c>
      <c r="N279" s="241" t="s">
        <v>2708</v>
      </c>
    </row>
    <row r="280" spans="1:14" ht="13.5" thickBot="1" x14ac:dyDescent="0.25">
      <c r="A280" s="839" t="s">
        <v>747</v>
      </c>
      <c r="B280" s="836">
        <v>1</v>
      </c>
      <c r="C280" s="838">
        <v>1</v>
      </c>
      <c r="D280" s="857">
        <v>2</v>
      </c>
      <c r="E280" s="836">
        <v>32</v>
      </c>
      <c r="F280" s="838">
        <v>26</v>
      </c>
      <c r="G280" s="838">
        <v>6</v>
      </c>
      <c r="H280" s="272">
        <v>12</v>
      </c>
      <c r="I280" s="271">
        <v>10.9</v>
      </c>
      <c r="J280" s="271">
        <v>5.2</v>
      </c>
      <c r="K280" s="271">
        <v>39.4908256880734</v>
      </c>
      <c r="L280" s="270">
        <v>66</v>
      </c>
      <c r="M280" s="269">
        <v>65</v>
      </c>
      <c r="N280" s="241" t="s">
        <v>2708</v>
      </c>
    </row>
    <row r="281" spans="1:14" ht="13.5" thickBot="1" x14ac:dyDescent="0.25">
      <c r="A281" s="245" t="s">
        <v>746</v>
      </c>
      <c r="B281" s="243">
        <v>17</v>
      </c>
      <c r="C281" s="833">
        <v>17</v>
      </c>
      <c r="D281" s="858">
        <v>35</v>
      </c>
      <c r="E281" s="243">
        <v>922</v>
      </c>
      <c r="F281" s="833">
        <v>874</v>
      </c>
      <c r="G281" s="833">
        <v>48</v>
      </c>
      <c r="H281" s="243">
        <v>414</v>
      </c>
      <c r="I281" s="268">
        <v>341.76</v>
      </c>
      <c r="J281" s="268">
        <v>145.57</v>
      </c>
      <c r="K281" s="851">
        <v>42.68</v>
      </c>
      <c r="L281" s="833">
        <v>1087</v>
      </c>
      <c r="M281" s="242">
        <v>1053.8800000000001</v>
      </c>
      <c r="N281" s="241" t="s">
        <v>2708</v>
      </c>
    </row>
    <row r="283" spans="1:14" ht="13.5" thickBot="1" x14ac:dyDescent="0.25">
      <c r="A283" s="261" t="s">
        <v>1305</v>
      </c>
      <c r="D283" s="274"/>
      <c r="E283" s="263"/>
      <c r="F283" s="263"/>
      <c r="G283" s="263"/>
      <c r="H283" s="263"/>
      <c r="I283" s="274"/>
      <c r="J283" s="274"/>
      <c r="K283" s="274"/>
    </row>
    <row r="284" spans="1:14" ht="12.75" customHeight="1" x14ac:dyDescent="0.2">
      <c r="A284" s="1262" t="s">
        <v>764</v>
      </c>
      <c r="B284" s="1282" t="s">
        <v>1289</v>
      </c>
      <c r="C284" s="1283"/>
      <c r="D284" s="1284"/>
      <c r="E284" s="1262" t="s">
        <v>1185</v>
      </c>
      <c r="F284" s="1269"/>
      <c r="G284" s="1270"/>
      <c r="H284" s="1282" t="s">
        <v>1288</v>
      </c>
      <c r="I284" s="1283"/>
      <c r="J284" s="1283"/>
      <c r="K284" s="1283"/>
      <c r="L284" s="1283"/>
      <c r="M284" s="1285"/>
    </row>
    <row r="285" spans="1:14" ht="12.75" customHeight="1" x14ac:dyDescent="0.2">
      <c r="A285" s="1263"/>
      <c r="B285" s="1257"/>
      <c r="C285" s="1261"/>
      <c r="D285" s="1268"/>
      <c r="E285" s="1271"/>
      <c r="F285" s="1272"/>
      <c r="G285" s="1273"/>
      <c r="H285" s="1257" t="s">
        <v>1193</v>
      </c>
      <c r="I285" s="1261"/>
      <c r="J285" s="1261"/>
      <c r="K285" s="1261"/>
      <c r="L285" s="1261" t="s">
        <v>1287</v>
      </c>
      <c r="M285" s="1275"/>
    </row>
    <row r="286" spans="1:14" ht="12.75" customHeight="1" x14ac:dyDescent="0.2">
      <c r="A286" s="1263"/>
      <c r="B286" s="1257" t="s">
        <v>1286</v>
      </c>
      <c r="C286" s="1261" t="s">
        <v>1285</v>
      </c>
      <c r="D286" s="1268" t="s">
        <v>1284</v>
      </c>
      <c r="E286" s="1258" t="s">
        <v>746</v>
      </c>
      <c r="F286" s="1253" t="s">
        <v>1283</v>
      </c>
      <c r="G286" s="1255" t="s">
        <v>1282</v>
      </c>
      <c r="H286" s="1257" t="s">
        <v>687</v>
      </c>
      <c r="I286" s="1259" t="s">
        <v>1192</v>
      </c>
      <c r="J286" s="1259"/>
      <c r="K286" s="1259" t="s">
        <v>1281</v>
      </c>
      <c r="L286" s="1261" t="s">
        <v>687</v>
      </c>
      <c r="M286" s="1280" t="s">
        <v>1192</v>
      </c>
    </row>
    <row r="287" spans="1:14" ht="26.25" thickBot="1" x14ac:dyDescent="0.25">
      <c r="A287" s="1264"/>
      <c r="B287" s="1276"/>
      <c r="C287" s="1277"/>
      <c r="D287" s="1278"/>
      <c r="E287" s="1279"/>
      <c r="F287" s="1254"/>
      <c r="G287" s="1256"/>
      <c r="H287" s="1258"/>
      <c r="I287" s="852" t="s">
        <v>852</v>
      </c>
      <c r="J287" s="852" t="s">
        <v>1280</v>
      </c>
      <c r="K287" s="1260"/>
      <c r="L287" s="1253"/>
      <c r="M287" s="1281"/>
    </row>
    <row r="288" spans="1:14" x14ac:dyDescent="0.2">
      <c r="A288" s="258" t="s">
        <v>760</v>
      </c>
      <c r="B288" s="257">
        <v>3</v>
      </c>
      <c r="C288" s="256">
        <v>3</v>
      </c>
      <c r="D288" s="266">
        <v>3</v>
      </c>
      <c r="E288" s="257">
        <v>79</v>
      </c>
      <c r="F288" s="256">
        <v>79</v>
      </c>
      <c r="G288" s="256">
        <v>0</v>
      </c>
      <c r="H288" s="254">
        <v>26</v>
      </c>
      <c r="I288" s="273">
        <v>21.35</v>
      </c>
      <c r="J288" s="273">
        <v>13.35</v>
      </c>
      <c r="K288" s="273">
        <v>48.830210772833702</v>
      </c>
      <c r="L288" s="253">
        <v>65</v>
      </c>
      <c r="M288" s="252">
        <v>61.92</v>
      </c>
      <c r="N288" s="241" t="s">
        <v>2708</v>
      </c>
    </row>
    <row r="289" spans="1:14" x14ac:dyDescent="0.2">
      <c r="A289" s="844" t="s">
        <v>759</v>
      </c>
      <c r="B289" s="249">
        <v>1</v>
      </c>
      <c r="C289" s="843">
        <v>1</v>
      </c>
      <c r="D289" s="855">
        <v>1</v>
      </c>
      <c r="E289" s="249">
        <v>20</v>
      </c>
      <c r="F289" s="843">
        <v>20</v>
      </c>
      <c r="G289" s="843">
        <v>0</v>
      </c>
      <c r="H289" s="249">
        <v>7</v>
      </c>
      <c r="I289" s="856">
        <v>6.8</v>
      </c>
      <c r="J289" s="856">
        <v>4.2699999999999996</v>
      </c>
      <c r="K289" s="856">
        <v>43</v>
      </c>
      <c r="L289" s="843">
        <v>25</v>
      </c>
      <c r="M289" s="840">
        <v>24</v>
      </c>
      <c r="N289" s="241" t="s">
        <v>2708</v>
      </c>
    </row>
    <row r="290" spans="1:14" x14ac:dyDescent="0.2">
      <c r="A290" s="844" t="s">
        <v>758</v>
      </c>
      <c r="B290" s="249">
        <v>0</v>
      </c>
      <c r="C290" s="843">
        <v>0</v>
      </c>
      <c r="D290" s="855">
        <v>0</v>
      </c>
      <c r="E290" s="249">
        <v>0</v>
      </c>
      <c r="F290" s="843">
        <v>0</v>
      </c>
      <c r="G290" s="843">
        <v>0</v>
      </c>
      <c r="H290" s="249">
        <v>0</v>
      </c>
      <c r="I290" s="856">
        <v>0</v>
      </c>
      <c r="J290" s="856">
        <v>0</v>
      </c>
      <c r="K290" s="856">
        <v>0</v>
      </c>
      <c r="L290" s="843">
        <v>0</v>
      </c>
      <c r="M290" s="840">
        <v>0</v>
      </c>
      <c r="N290" s="241" t="s">
        <v>2708</v>
      </c>
    </row>
    <row r="291" spans="1:14" x14ac:dyDescent="0.2">
      <c r="A291" s="844" t="s">
        <v>757</v>
      </c>
      <c r="B291" s="249">
        <v>0</v>
      </c>
      <c r="C291" s="843">
        <v>0</v>
      </c>
      <c r="D291" s="855">
        <v>0</v>
      </c>
      <c r="E291" s="249">
        <v>0</v>
      </c>
      <c r="F291" s="843">
        <v>0</v>
      </c>
      <c r="G291" s="843">
        <v>0</v>
      </c>
      <c r="H291" s="249">
        <v>0</v>
      </c>
      <c r="I291" s="856">
        <v>0</v>
      </c>
      <c r="J291" s="856">
        <v>0</v>
      </c>
      <c r="K291" s="856">
        <v>0</v>
      </c>
      <c r="L291" s="843">
        <v>0</v>
      </c>
      <c r="M291" s="840">
        <v>0</v>
      </c>
      <c r="N291" s="241" t="s">
        <v>2708</v>
      </c>
    </row>
    <row r="292" spans="1:14" x14ac:dyDescent="0.2">
      <c r="A292" s="844" t="s">
        <v>756</v>
      </c>
      <c r="B292" s="249">
        <v>0</v>
      </c>
      <c r="C292" s="843">
        <v>0</v>
      </c>
      <c r="D292" s="855">
        <v>0</v>
      </c>
      <c r="E292" s="249">
        <v>0</v>
      </c>
      <c r="F292" s="843">
        <v>0</v>
      </c>
      <c r="G292" s="843">
        <v>0</v>
      </c>
      <c r="H292" s="249">
        <v>0</v>
      </c>
      <c r="I292" s="856">
        <v>0</v>
      </c>
      <c r="J292" s="856">
        <v>0</v>
      </c>
      <c r="K292" s="856">
        <v>0</v>
      </c>
      <c r="L292" s="843">
        <v>0</v>
      </c>
      <c r="M292" s="840">
        <v>0</v>
      </c>
      <c r="N292" s="241" t="s">
        <v>2708</v>
      </c>
    </row>
    <row r="293" spans="1:14" x14ac:dyDescent="0.2">
      <c r="A293" s="844" t="s">
        <v>755</v>
      </c>
      <c r="B293" s="249">
        <v>1</v>
      </c>
      <c r="C293" s="843">
        <v>2</v>
      </c>
      <c r="D293" s="855">
        <v>2</v>
      </c>
      <c r="E293" s="249">
        <v>95</v>
      </c>
      <c r="F293" s="843">
        <v>95</v>
      </c>
      <c r="G293" s="843">
        <v>0</v>
      </c>
      <c r="H293" s="249">
        <v>20</v>
      </c>
      <c r="I293" s="856">
        <v>18.899999999999999</v>
      </c>
      <c r="J293" s="856">
        <v>6.99</v>
      </c>
      <c r="K293" s="856">
        <v>43.314814814814802</v>
      </c>
      <c r="L293" s="843">
        <v>101</v>
      </c>
      <c r="M293" s="840">
        <v>98.7</v>
      </c>
      <c r="N293" s="241" t="s">
        <v>2708</v>
      </c>
    </row>
    <row r="294" spans="1:14" x14ac:dyDescent="0.2">
      <c r="A294" s="844" t="s">
        <v>754</v>
      </c>
      <c r="B294" s="249">
        <v>1</v>
      </c>
      <c r="C294" s="843">
        <v>1</v>
      </c>
      <c r="D294" s="855">
        <v>1</v>
      </c>
      <c r="E294" s="249">
        <v>24</v>
      </c>
      <c r="F294" s="843">
        <v>24</v>
      </c>
      <c r="G294" s="843">
        <v>0</v>
      </c>
      <c r="H294" s="249">
        <v>17</v>
      </c>
      <c r="I294" s="856">
        <v>16</v>
      </c>
      <c r="J294" s="856">
        <v>6.67</v>
      </c>
      <c r="K294" s="856">
        <v>43.962499999999999</v>
      </c>
      <c r="L294" s="843">
        <v>53</v>
      </c>
      <c r="M294" s="840">
        <v>50.75</v>
      </c>
      <c r="N294" s="241" t="s">
        <v>2708</v>
      </c>
    </row>
    <row r="295" spans="1:14" x14ac:dyDescent="0.2">
      <c r="A295" s="844" t="s">
        <v>753</v>
      </c>
      <c r="B295" s="249">
        <v>3</v>
      </c>
      <c r="C295" s="843">
        <v>3</v>
      </c>
      <c r="D295" s="855">
        <v>4</v>
      </c>
      <c r="E295" s="249">
        <v>110</v>
      </c>
      <c r="F295" s="843">
        <v>110</v>
      </c>
      <c r="G295" s="843">
        <v>0</v>
      </c>
      <c r="H295" s="249">
        <v>15</v>
      </c>
      <c r="I295" s="856">
        <v>12.28</v>
      </c>
      <c r="J295" s="856">
        <v>3.09</v>
      </c>
      <c r="K295" s="856">
        <v>40.698697068403902</v>
      </c>
      <c r="L295" s="843">
        <v>39</v>
      </c>
      <c r="M295" s="840">
        <v>38.049999999999997</v>
      </c>
      <c r="N295" s="241" t="s">
        <v>2708</v>
      </c>
    </row>
    <row r="296" spans="1:14" x14ac:dyDescent="0.2">
      <c r="A296" s="844" t="s">
        <v>752</v>
      </c>
      <c r="B296" s="249">
        <v>1</v>
      </c>
      <c r="C296" s="843">
        <v>1</v>
      </c>
      <c r="D296" s="855">
        <v>1</v>
      </c>
      <c r="E296" s="249">
        <v>46</v>
      </c>
      <c r="F296" s="843">
        <v>46</v>
      </c>
      <c r="G296" s="843">
        <v>0</v>
      </c>
      <c r="H296" s="249">
        <v>18</v>
      </c>
      <c r="I296" s="856">
        <v>7.75</v>
      </c>
      <c r="J296" s="856">
        <v>2.1</v>
      </c>
      <c r="K296" s="856">
        <v>43.8</v>
      </c>
      <c r="L296" s="843">
        <v>32</v>
      </c>
      <c r="M296" s="840">
        <v>26.7</v>
      </c>
      <c r="N296" s="241" t="s">
        <v>2708</v>
      </c>
    </row>
    <row r="297" spans="1:14" x14ac:dyDescent="0.2">
      <c r="A297" s="844" t="s">
        <v>751</v>
      </c>
      <c r="B297" s="249">
        <v>1</v>
      </c>
      <c r="C297" s="843">
        <v>1</v>
      </c>
      <c r="D297" s="855">
        <v>1</v>
      </c>
      <c r="E297" s="249">
        <v>46</v>
      </c>
      <c r="F297" s="843">
        <v>46</v>
      </c>
      <c r="G297" s="843">
        <v>0</v>
      </c>
      <c r="H297" s="249">
        <v>16</v>
      </c>
      <c r="I297" s="856">
        <v>11.7</v>
      </c>
      <c r="J297" s="856">
        <v>3.54</v>
      </c>
      <c r="K297" s="856">
        <v>42.696581196581199</v>
      </c>
      <c r="L297" s="843">
        <v>43</v>
      </c>
      <c r="M297" s="840">
        <v>41</v>
      </c>
      <c r="N297" s="241" t="s">
        <v>2708</v>
      </c>
    </row>
    <row r="298" spans="1:14" x14ac:dyDescent="0.2">
      <c r="A298" s="844" t="s">
        <v>750</v>
      </c>
      <c r="B298" s="249">
        <v>2</v>
      </c>
      <c r="C298" s="843">
        <v>2</v>
      </c>
      <c r="D298" s="855">
        <v>2</v>
      </c>
      <c r="E298" s="249">
        <v>43</v>
      </c>
      <c r="F298" s="843">
        <v>43</v>
      </c>
      <c r="G298" s="843">
        <v>0</v>
      </c>
      <c r="H298" s="249">
        <v>38</v>
      </c>
      <c r="I298" s="856">
        <v>34.799999999999997</v>
      </c>
      <c r="J298" s="856">
        <v>25.259999999999998</v>
      </c>
      <c r="K298" s="856">
        <v>41.678160919540197</v>
      </c>
      <c r="L298" s="843">
        <v>69</v>
      </c>
      <c r="M298" s="840">
        <v>69</v>
      </c>
      <c r="N298" s="241" t="s">
        <v>2708</v>
      </c>
    </row>
    <row r="299" spans="1:14" x14ac:dyDescent="0.2">
      <c r="A299" s="844" t="s">
        <v>749</v>
      </c>
      <c r="B299" s="249">
        <v>0</v>
      </c>
      <c r="C299" s="843">
        <v>0</v>
      </c>
      <c r="D299" s="855">
        <v>0</v>
      </c>
      <c r="E299" s="249">
        <v>0</v>
      </c>
      <c r="F299" s="843">
        <v>0</v>
      </c>
      <c r="G299" s="843">
        <v>0</v>
      </c>
      <c r="H299" s="249">
        <v>0</v>
      </c>
      <c r="I299" s="856">
        <v>0</v>
      </c>
      <c r="J299" s="856">
        <v>0</v>
      </c>
      <c r="K299" s="856">
        <v>0</v>
      </c>
      <c r="L299" s="843">
        <v>0</v>
      </c>
      <c r="M299" s="840">
        <v>0</v>
      </c>
      <c r="N299" s="241" t="s">
        <v>2708</v>
      </c>
    </row>
    <row r="300" spans="1:14" x14ac:dyDescent="0.2">
      <c r="A300" s="844" t="s">
        <v>748</v>
      </c>
      <c r="B300" s="249">
        <v>1</v>
      </c>
      <c r="C300" s="843">
        <v>1</v>
      </c>
      <c r="D300" s="855">
        <v>3</v>
      </c>
      <c r="E300" s="249">
        <v>66</v>
      </c>
      <c r="F300" s="843">
        <v>66</v>
      </c>
      <c r="G300" s="843">
        <v>0</v>
      </c>
      <c r="H300" s="249">
        <v>13</v>
      </c>
      <c r="I300" s="856">
        <v>11.9</v>
      </c>
      <c r="J300" s="856">
        <v>4.67</v>
      </c>
      <c r="K300" s="856">
        <v>37.479999999999997</v>
      </c>
      <c r="L300" s="843">
        <v>71</v>
      </c>
      <c r="M300" s="840">
        <v>69.5</v>
      </c>
      <c r="N300" s="241" t="s">
        <v>2708</v>
      </c>
    </row>
    <row r="301" spans="1:14" ht="13.5" thickBot="1" x14ac:dyDescent="0.25">
      <c r="A301" s="839" t="s">
        <v>747</v>
      </c>
      <c r="B301" s="836">
        <v>1</v>
      </c>
      <c r="C301" s="838">
        <v>1</v>
      </c>
      <c r="D301" s="857">
        <v>1</v>
      </c>
      <c r="E301" s="836">
        <v>6</v>
      </c>
      <c r="F301" s="838">
        <v>6</v>
      </c>
      <c r="G301" s="838">
        <v>0</v>
      </c>
      <c r="H301" s="272">
        <v>3</v>
      </c>
      <c r="I301" s="271">
        <v>2.8</v>
      </c>
      <c r="J301" s="271">
        <v>1</v>
      </c>
      <c r="K301" s="271">
        <v>40</v>
      </c>
      <c r="L301" s="270">
        <v>24</v>
      </c>
      <c r="M301" s="269">
        <v>20.5</v>
      </c>
      <c r="N301" s="241" t="s">
        <v>2708</v>
      </c>
    </row>
    <row r="302" spans="1:14" ht="13.5" thickBot="1" x14ac:dyDescent="0.25">
      <c r="A302" s="245" t="s">
        <v>746</v>
      </c>
      <c r="B302" s="243">
        <v>15</v>
      </c>
      <c r="C302" s="833">
        <v>16</v>
      </c>
      <c r="D302" s="858">
        <v>19</v>
      </c>
      <c r="E302" s="243">
        <v>535</v>
      </c>
      <c r="F302" s="833">
        <v>535</v>
      </c>
      <c r="G302" s="833">
        <v>0</v>
      </c>
      <c r="H302" s="243">
        <v>173</v>
      </c>
      <c r="I302" s="268">
        <v>144.28</v>
      </c>
      <c r="J302" s="268">
        <v>70.940000000000012</v>
      </c>
      <c r="K302" s="851">
        <v>43.6</v>
      </c>
      <c r="L302" s="833">
        <v>522</v>
      </c>
      <c r="M302" s="242">
        <v>500.12</v>
      </c>
      <c r="N302" s="241" t="s">
        <v>2708</v>
      </c>
    </row>
    <row r="304" spans="1:14" ht="13.5" thickBot="1" x14ac:dyDescent="0.25">
      <c r="A304" s="261" t="s">
        <v>1304</v>
      </c>
      <c r="D304" s="274"/>
      <c r="E304" s="263"/>
      <c r="F304" s="263"/>
      <c r="G304" s="263"/>
      <c r="H304" s="263"/>
      <c r="I304" s="274"/>
      <c r="J304" s="274"/>
      <c r="K304" s="274"/>
    </row>
    <row r="305" spans="1:14" ht="12.75" customHeight="1" x14ac:dyDescent="0.2">
      <c r="A305" s="1262" t="s">
        <v>764</v>
      </c>
      <c r="B305" s="1282" t="s">
        <v>1289</v>
      </c>
      <c r="C305" s="1283"/>
      <c r="D305" s="1284"/>
      <c r="E305" s="1262" t="s">
        <v>1185</v>
      </c>
      <c r="F305" s="1269"/>
      <c r="G305" s="1270"/>
      <c r="H305" s="1282" t="s">
        <v>1288</v>
      </c>
      <c r="I305" s="1283"/>
      <c r="J305" s="1283"/>
      <c r="K305" s="1283"/>
      <c r="L305" s="1283"/>
      <c r="M305" s="1285"/>
    </row>
    <row r="306" spans="1:14" ht="12.75" customHeight="1" x14ac:dyDescent="0.2">
      <c r="A306" s="1263"/>
      <c r="B306" s="1257"/>
      <c r="C306" s="1261"/>
      <c r="D306" s="1268"/>
      <c r="E306" s="1271"/>
      <c r="F306" s="1272"/>
      <c r="G306" s="1273"/>
      <c r="H306" s="1257" t="s">
        <v>1193</v>
      </c>
      <c r="I306" s="1261"/>
      <c r="J306" s="1261"/>
      <c r="K306" s="1261"/>
      <c r="L306" s="1261" t="s">
        <v>1287</v>
      </c>
      <c r="M306" s="1275"/>
    </row>
    <row r="307" spans="1:14" ht="12.75" customHeight="1" x14ac:dyDescent="0.2">
      <c r="A307" s="1263"/>
      <c r="B307" s="1257" t="s">
        <v>1286</v>
      </c>
      <c r="C307" s="1261" t="s">
        <v>1285</v>
      </c>
      <c r="D307" s="1268" t="s">
        <v>1284</v>
      </c>
      <c r="E307" s="1258" t="s">
        <v>746</v>
      </c>
      <c r="F307" s="1253" t="s">
        <v>1283</v>
      </c>
      <c r="G307" s="1255" t="s">
        <v>1282</v>
      </c>
      <c r="H307" s="1257" t="s">
        <v>687</v>
      </c>
      <c r="I307" s="1259" t="s">
        <v>1192</v>
      </c>
      <c r="J307" s="1259"/>
      <c r="K307" s="1259" t="s">
        <v>1281</v>
      </c>
      <c r="L307" s="1261" t="s">
        <v>687</v>
      </c>
      <c r="M307" s="1280" t="s">
        <v>1192</v>
      </c>
    </row>
    <row r="308" spans="1:14" ht="26.25" thickBot="1" x14ac:dyDescent="0.25">
      <c r="A308" s="1264"/>
      <c r="B308" s="1276"/>
      <c r="C308" s="1277"/>
      <c r="D308" s="1278"/>
      <c r="E308" s="1279"/>
      <c r="F308" s="1254"/>
      <c r="G308" s="1256"/>
      <c r="H308" s="1258"/>
      <c r="I308" s="852" t="s">
        <v>852</v>
      </c>
      <c r="J308" s="852" t="s">
        <v>1280</v>
      </c>
      <c r="K308" s="1260"/>
      <c r="L308" s="1253"/>
      <c r="M308" s="1281"/>
    </row>
    <row r="309" spans="1:14" x14ac:dyDescent="0.2">
      <c r="A309" s="258" t="s">
        <v>760</v>
      </c>
      <c r="B309" s="257">
        <v>4</v>
      </c>
      <c r="C309" s="256">
        <v>4</v>
      </c>
      <c r="D309" s="266">
        <v>4</v>
      </c>
      <c r="E309" s="257">
        <v>85</v>
      </c>
      <c r="F309" s="256">
        <v>85</v>
      </c>
      <c r="G309" s="256">
        <v>0</v>
      </c>
      <c r="H309" s="254">
        <v>78</v>
      </c>
      <c r="I309" s="273">
        <v>46.13</v>
      </c>
      <c r="J309" s="273">
        <v>30.03</v>
      </c>
      <c r="K309" s="273">
        <v>40.627899414697602</v>
      </c>
      <c r="L309" s="253">
        <v>100</v>
      </c>
      <c r="M309" s="252">
        <v>93.65</v>
      </c>
      <c r="N309" s="241" t="s">
        <v>2708</v>
      </c>
    </row>
    <row r="310" spans="1:14" x14ac:dyDescent="0.2">
      <c r="A310" s="844" t="s">
        <v>759</v>
      </c>
      <c r="B310" s="249">
        <v>3</v>
      </c>
      <c r="C310" s="843">
        <v>3</v>
      </c>
      <c r="D310" s="855">
        <v>3</v>
      </c>
      <c r="E310" s="249">
        <v>47</v>
      </c>
      <c r="F310" s="843">
        <v>47</v>
      </c>
      <c r="G310" s="843">
        <v>0</v>
      </c>
      <c r="H310" s="249">
        <v>19</v>
      </c>
      <c r="I310" s="856">
        <v>12.95</v>
      </c>
      <c r="J310" s="856">
        <v>6.54</v>
      </c>
      <c r="K310" s="856">
        <v>38.6583011583012</v>
      </c>
      <c r="L310" s="843">
        <v>44</v>
      </c>
      <c r="M310" s="840">
        <v>37.6</v>
      </c>
      <c r="N310" s="241" t="s">
        <v>2708</v>
      </c>
    </row>
    <row r="311" spans="1:14" x14ac:dyDescent="0.2">
      <c r="A311" s="844" t="s">
        <v>758</v>
      </c>
      <c r="B311" s="249">
        <v>1</v>
      </c>
      <c r="C311" s="843">
        <v>1</v>
      </c>
      <c r="D311" s="855">
        <v>1</v>
      </c>
      <c r="E311" s="249">
        <v>20</v>
      </c>
      <c r="F311" s="843">
        <v>20</v>
      </c>
      <c r="G311" s="843">
        <v>0</v>
      </c>
      <c r="H311" s="249">
        <v>11</v>
      </c>
      <c r="I311" s="856">
        <v>9.3000000000000007</v>
      </c>
      <c r="J311" s="856">
        <v>6.06</v>
      </c>
      <c r="K311" s="856">
        <v>43.080645161290299</v>
      </c>
      <c r="L311" s="843">
        <v>20</v>
      </c>
      <c r="M311" s="840">
        <v>20</v>
      </c>
      <c r="N311" s="241" t="s">
        <v>2708</v>
      </c>
    </row>
    <row r="312" spans="1:14" x14ac:dyDescent="0.2">
      <c r="A312" s="844" t="s">
        <v>757</v>
      </c>
      <c r="B312" s="249">
        <v>1</v>
      </c>
      <c r="C312" s="843">
        <v>1</v>
      </c>
      <c r="D312" s="855">
        <v>1</v>
      </c>
      <c r="E312" s="249">
        <v>43</v>
      </c>
      <c r="F312" s="843">
        <v>43</v>
      </c>
      <c r="G312" s="843">
        <v>0</v>
      </c>
      <c r="H312" s="249">
        <v>20</v>
      </c>
      <c r="I312" s="856">
        <v>15.98</v>
      </c>
      <c r="J312" s="856">
        <v>0</v>
      </c>
      <c r="K312" s="856">
        <v>42.177096370463097</v>
      </c>
      <c r="L312" s="843">
        <v>36</v>
      </c>
      <c r="M312" s="840">
        <v>35.56</v>
      </c>
      <c r="N312" s="241" t="s">
        <v>2708</v>
      </c>
    </row>
    <row r="313" spans="1:14" x14ac:dyDescent="0.2">
      <c r="A313" s="844" t="s">
        <v>756</v>
      </c>
      <c r="B313" s="249">
        <v>1</v>
      </c>
      <c r="C313" s="843">
        <v>1</v>
      </c>
      <c r="D313" s="855">
        <v>1</v>
      </c>
      <c r="E313" s="249">
        <v>25</v>
      </c>
      <c r="F313" s="843">
        <v>25</v>
      </c>
      <c r="G313" s="843">
        <v>0</v>
      </c>
      <c r="H313" s="249">
        <v>7</v>
      </c>
      <c r="I313" s="856">
        <v>5.65</v>
      </c>
      <c r="J313" s="856">
        <v>1.46</v>
      </c>
      <c r="K313" s="856">
        <v>35.1194690265487</v>
      </c>
      <c r="L313" s="843">
        <v>15</v>
      </c>
      <c r="M313" s="840">
        <v>14</v>
      </c>
      <c r="N313" s="241" t="s">
        <v>2708</v>
      </c>
    </row>
    <row r="314" spans="1:14" x14ac:dyDescent="0.2">
      <c r="A314" s="844" t="s">
        <v>755</v>
      </c>
      <c r="B314" s="249">
        <v>1</v>
      </c>
      <c r="C314" s="843">
        <v>2</v>
      </c>
      <c r="D314" s="855">
        <v>2</v>
      </c>
      <c r="E314" s="249">
        <v>36</v>
      </c>
      <c r="F314" s="843">
        <v>36</v>
      </c>
      <c r="G314" s="843">
        <v>0</v>
      </c>
      <c r="H314" s="249">
        <v>15</v>
      </c>
      <c r="I314" s="856">
        <v>13.2</v>
      </c>
      <c r="J314" s="856">
        <v>2.67</v>
      </c>
      <c r="K314" s="856">
        <v>34.3333333333333</v>
      </c>
      <c r="L314" s="843">
        <v>22</v>
      </c>
      <c r="M314" s="840">
        <v>22</v>
      </c>
      <c r="N314" s="241" t="s">
        <v>2708</v>
      </c>
    </row>
    <row r="315" spans="1:14" x14ac:dyDescent="0.2">
      <c r="A315" s="844" t="s">
        <v>754</v>
      </c>
      <c r="B315" s="249">
        <v>2</v>
      </c>
      <c r="C315" s="843">
        <v>2</v>
      </c>
      <c r="D315" s="855">
        <v>2</v>
      </c>
      <c r="E315" s="249">
        <v>30</v>
      </c>
      <c r="F315" s="843">
        <v>30</v>
      </c>
      <c r="G315" s="843">
        <v>0</v>
      </c>
      <c r="H315" s="249">
        <v>5</v>
      </c>
      <c r="I315" s="856">
        <v>5</v>
      </c>
      <c r="J315" s="856">
        <v>0</v>
      </c>
      <c r="K315" s="856">
        <v>37.700000000000003</v>
      </c>
      <c r="L315" s="843">
        <v>15</v>
      </c>
      <c r="M315" s="840">
        <v>15</v>
      </c>
      <c r="N315" s="241" t="s">
        <v>2708</v>
      </c>
    </row>
    <row r="316" spans="1:14" x14ac:dyDescent="0.2">
      <c r="A316" s="844" t="s">
        <v>753</v>
      </c>
      <c r="B316" s="249">
        <v>1</v>
      </c>
      <c r="C316" s="843">
        <v>1</v>
      </c>
      <c r="D316" s="855">
        <v>1</v>
      </c>
      <c r="E316" s="249">
        <v>15</v>
      </c>
      <c r="F316" s="843">
        <v>15</v>
      </c>
      <c r="G316" s="843">
        <v>0</v>
      </c>
      <c r="H316" s="249">
        <v>14</v>
      </c>
      <c r="I316" s="856">
        <v>11.18</v>
      </c>
      <c r="J316" s="856">
        <v>0.23</v>
      </c>
      <c r="K316" s="856">
        <v>48.372987477638603</v>
      </c>
      <c r="L316" s="843">
        <v>19</v>
      </c>
      <c r="M316" s="840">
        <v>17.100000000000001</v>
      </c>
      <c r="N316" s="241" t="s">
        <v>2708</v>
      </c>
    </row>
    <row r="317" spans="1:14" x14ac:dyDescent="0.2">
      <c r="A317" s="844" t="s">
        <v>752</v>
      </c>
      <c r="B317" s="249">
        <v>2</v>
      </c>
      <c r="C317" s="843">
        <v>2</v>
      </c>
      <c r="D317" s="855">
        <v>2</v>
      </c>
      <c r="E317" s="249">
        <v>30</v>
      </c>
      <c r="F317" s="843">
        <v>30</v>
      </c>
      <c r="G317" s="843">
        <v>0</v>
      </c>
      <c r="H317" s="249">
        <v>5</v>
      </c>
      <c r="I317" s="856">
        <v>3.75</v>
      </c>
      <c r="J317" s="856">
        <v>1</v>
      </c>
      <c r="K317" s="856">
        <v>43.686666666666703</v>
      </c>
      <c r="L317" s="843">
        <v>17</v>
      </c>
      <c r="M317" s="840">
        <v>17</v>
      </c>
      <c r="N317" s="241" t="s">
        <v>2708</v>
      </c>
    </row>
    <row r="318" spans="1:14" x14ac:dyDescent="0.2">
      <c r="A318" s="844" t="s">
        <v>751</v>
      </c>
      <c r="B318" s="249">
        <v>3</v>
      </c>
      <c r="C318" s="843">
        <v>3</v>
      </c>
      <c r="D318" s="855">
        <v>3</v>
      </c>
      <c r="E318" s="249">
        <v>50</v>
      </c>
      <c r="F318" s="843">
        <v>50</v>
      </c>
      <c r="G318" s="843">
        <v>0</v>
      </c>
      <c r="H318" s="249">
        <v>11</v>
      </c>
      <c r="I318" s="856">
        <v>8.6999999999999993</v>
      </c>
      <c r="J318" s="856">
        <v>0</v>
      </c>
      <c r="K318" s="856">
        <v>41.028735632183903</v>
      </c>
      <c r="L318" s="843">
        <v>28</v>
      </c>
      <c r="M318" s="840">
        <v>26.6</v>
      </c>
      <c r="N318" s="241" t="s">
        <v>2708</v>
      </c>
    </row>
    <row r="319" spans="1:14" x14ac:dyDescent="0.2">
      <c r="A319" s="844" t="s">
        <v>750</v>
      </c>
      <c r="B319" s="249">
        <v>4</v>
      </c>
      <c r="C319" s="843">
        <v>4</v>
      </c>
      <c r="D319" s="855">
        <v>4</v>
      </c>
      <c r="E319" s="249">
        <v>89</v>
      </c>
      <c r="F319" s="843">
        <v>89</v>
      </c>
      <c r="G319" s="843">
        <v>0</v>
      </c>
      <c r="H319" s="249">
        <v>44</v>
      </c>
      <c r="I319" s="856">
        <v>32.869999999999997</v>
      </c>
      <c r="J319" s="856">
        <v>20.889999999999997</v>
      </c>
      <c r="K319" s="856">
        <v>40.7874961971402</v>
      </c>
      <c r="L319" s="843">
        <v>80</v>
      </c>
      <c r="M319" s="840">
        <v>77.87</v>
      </c>
      <c r="N319" s="241" t="s">
        <v>2708</v>
      </c>
    </row>
    <row r="320" spans="1:14" x14ac:dyDescent="0.2">
      <c r="A320" s="844" t="s">
        <v>749</v>
      </c>
      <c r="B320" s="249">
        <v>3</v>
      </c>
      <c r="C320" s="843">
        <v>3</v>
      </c>
      <c r="D320" s="855">
        <v>3</v>
      </c>
      <c r="E320" s="249">
        <v>57</v>
      </c>
      <c r="F320" s="843">
        <v>57</v>
      </c>
      <c r="G320" s="843">
        <v>0</v>
      </c>
      <c r="H320" s="249">
        <v>21</v>
      </c>
      <c r="I320" s="856">
        <v>17.350000000000001</v>
      </c>
      <c r="J320" s="856">
        <v>6.91</v>
      </c>
      <c r="K320" s="856">
        <v>41.750720461095099</v>
      </c>
      <c r="L320" s="843">
        <v>24</v>
      </c>
      <c r="M320" s="840">
        <v>23</v>
      </c>
      <c r="N320" s="241" t="s">
        <v>2708</v>
      </c>
    </row>
    <row r="321" spans="1:14" x14ac:dyDescent="0.2">
      <c r="A321" s="844" t="s">
        <v>748</v>
      </c>
      <c r="B321" s="249">
        <v>3</v>
      </c>
      <c r="C321" s="843">
        <v>3</v>
      </c>
      <c r="D321" s="855">
        <v>3</v>
      </c>
      <c r="E321" s="249">
        <v>51</v>
      </c>
      <c r="F321" s="843">
        <v>51</v>
      </c>
      <c r="G321" s="843">
        <v>0</v>
      </c>
      <c r="H321" s="249">
        <v>18</v>
      </c>
      <c r="I321" s="856">
        <v>16.149999999999999</v>
      </c>
      <c r="J321" s="856">
        <v>8.1999999999999993</v>
      </c>
      <c r="K321" s="856">
        <v>38.605263157894697</v>
      </c>
      <c r="L321" s="843">
        <v>38</v>
      </c>
      <c r="M321" s="840">
        <v>37.130000000000003</v>
      </c>
      <c r="N321" s="241" t="s">
        <v>2708</v>
      </c>
    </row>
    <row r="322" spans="1:14" ht="13.5" thickBot="1" x14ac:dyDescent="0.25">
      <c r="A322" s="839" t="s">
        <v>747</v>
      </c>
      <c r="B322" s="836">
        <v>2</v>
      </c>
      <c r="C322" s="838">
        <v>2</v>
      </c>
      <c r="D322" s="857">
        <v>2</v>
      </c>
      <c r="E322" s="836">
        <v>36</v>
      </c>
      <c r="F322" s="838">
        <v>36</v>
      </c>
      <c r="G322" s="838">
        <v>0</v>
      </c>
      <c r="H322" s="272">
        <v>11</v>
      </c>
      <c r="I322" s="271">
        <v>9.1</v>
      </c>
      <c r="J322" s="271">
        <v>2.73</v>
      </c>
      <c r="K322" s="271">
        <v>40.675824175824197</v>
      </c>
      <c r="L322" s="270">
        <v>26</v>
      </c>
      <c r="M322" s="269">
        <v>24.3</v>
      </c>
      <c r="N322" s="241" t="s">
        <v>2708</v>
      </c>
    </row>
    <row r="323" spans="1:14" ht="13.5" thickBot="1" x14ac:dyDescent="0.25">
      <c r="A323" s="245" t="s">
        <v>746</v>
      </c>
      <c r="B323" s="243">
        <v>31</v>
      </c>
      <c r="C323" s="833">
        <v>32</v>
      </c>
      <c r="D323" s="858">
        <v>32</v>
      </c>
      <c r="E323" s="243">
        <v>614</v>
      </c>
      <c r="F323" s="833">
        <v>614</v>
      </c>
      <c r="G323" s="833">
        <v>0</v>
      </c>
      <c r="H323" s="243">
        <v>279</v>
      </c>
      <c r="I323" s="268">
        <v>207.31</v>
      </c>
      <c r="J323" s="268">
        <v>86.72</v>
      </c>
      <c r="K323" s="851">
        <v>40.57</v>
      </c>
      <c r="L323" s="833">
        <v>484</v>
      </c>
      <c r="M323" s="242">
        <v>460.81</v>
      </c>
      <c r="N323" s="241" t="s">
        <v>2708</v>
      </c>
    </row>
    <row r="325" spans="1:14" ht="13.5" customHeight="1" thickBot="1" x14ac:dyDescent="0.25">
      <c r="A325" s="261" t="s">
        <v>2711</v>
      </c>
      <c r="D325" s="274"/>
      <c r="E325" s="263"/>
      <c r="F325" s="263"/>
      <c r="G325" s="263"/>
      <c r="H325" s="263"/>
      <c r="I325" s="274"/>
      <c r="J325" s="274"/>
      <c r="K325" s="274"/>
    </row>
    <row r="326" spans="1:14" ht="12.75" customHeight="1" x14ac:dyDescent="0.2">
      <c r="A326" s="1262" t="s">
        <v>764</v>
      </c>
      <c r="B326" s="1282" t="s">
        <v>1289</v>
      </c>
      <c r="C326" s="1283"/>
      <c r="D326" s="1284"/>
      <c r="E326" s="1262" t="s">
        <v>1185</v>
      </c>
      <c r="F326" s="1269"/>
      <c r="G326" s="1270"/>
      <c r="H326" s="1282" t="s">
        <v>1288</v>
      </c>
      <c r="I326" s="1283"/>
      <c r="J326" s="1283"/>
      <c r="K326" s="1283"/>
      <c r="L326" s="1283"/>
      <c r="M326" s="1285"/>
    </row>
    <row r="327" spans="1:14" ht="12.75" customHeight="1" x14ac:dyDescent="0.2">
      <c r="A327" s="1263"/>
      <c r="B327" s="1257"/>
      <c r="C327" s="1261"/>
      <c r="D327" s="1268"/>
      <c r="E327" s="1271"/>
      <c r="F327" s="1272"/>
      <c r="G327" s="1273"/>
      <c r="H327" s="1257" t="s">
        <v>1193</v>
      </c>
      <c r="I327" s="1261"/>
      <c r="J327" s="1261"/>
      <c r="K327" s="1261"/>
      <c r="L327" s="1261" t="s">
        <v>1287</v>
      </c>
      <c r="M327" s="1275"/>
    </row>
    <row r="328" spans="1:14" ht="12.75" customHeight="1" x14ac:dyDescent="0.2">
      <c r="A328" s="1263"/>
      <c r="B328" s="1257" t="s">
        <v>1286</v>
      </c>
      <c r="C328" s="1261" t="s">
        <v>1285</v>
      </c>
      <c r="D328" s="1268" t="s">
        <v>1284</v>
      </c>
      <c r="E328" s="1258" t="s">
        <v>746</v>
      </c>
      <c r="F328" s="1253" t="s">
        <v>1283</v>
      </c>
      <c r="G328" s="1255" t="s">
        <v>1282</v>
      </c>
      <c r="H328" s="1257" t="s">
        <v>687</v>
      </c>
      <c r="I328" s="1259" t="s">
        <v>1192</v>
      </c>
      <c r="J328" s="1259"/>
      <c r="K328" s="1259" t="s">
        <v>1281</v>
      </c>
      <c r="L328" s="1261" t="s">
        <v>687</v>
      </c>
      <c r="M328" s="1280" t="s">
        <v>1192</v>
      </c>
    </row>
    <row r="329" spans="1:14" ht="26.25" thickBot="1" x14ac:dyDescent="0.25">
      <c r="A329" s="1264"/>
      <c r="B329" s="1276"/>
      <c r="C329" s="1277"/>
      <c r="D329" s="1278"/>
      <c r="E329" s="1279"/>
      <c r="F329" s="1254"/>
      <c r="G329" s="1256"/>
      <c r="H329" s="1258"/>
      <c r="I329" s="852" t="s">
        <v>852</v>
      </c>
      <c r="J329" s="852" t="s">
        <v>1280</v>
      </c>
      <c r="K329" s="1260"/>
      <c r="L329" s="1253"/>
      <c r="M329" s="1281"/>
    </row>
    <row r="330" spans="1:14" x14ac:dyDescent="0.2">
      <c r="A330" s="258" t="s">
        <v>760</v>
      </c>
      <c r="B330" s="257">
        <v>1</v>
      </c>
      <c r="C330" s="256">
        <v>1</v>
      </c>
      <c r="D330" s="266">
        <v>1</v>
      </c>
      <c r="E330" s="257">
        <v>34</v>
      </c>
      <c r="F330" s="256">
        <v>34</v>
      </c>
      <c r="G330" s="256">
        <v>0</v>
      </c>
      <c r="H330" s="254">
        <v>17</v>
      </c>
      <c r="I330" s="273">
        <v>12.83</v>
      </c>
      <c r="J330" s="273">
        <v>10.51</v>
      </c>
      <c r="K330" s="273">
        <v>47.408807482462997</v>
      </c>
      <c r="L330" s="253">
        <v>35</v>
      </c>
      <c r="M330" s="252">
        <v>34.130000000000003</v>
      </c>
      <c r="N330" s="241" t="s">
        <v>2708</v>
      </c>
    </row>
    <row r="331" spans="1:14" x14ac:dyDescent="0.2">
      <c r="A331" s="844" t="s">
        <v>759</v>
      </c>
      <c r="B331" s="249">
        <v>0</v>
      </c>
      <c r="C331" s="843">
        <v>0</v>
      </c>
      <c r="D331" s="855">
        <v>0</v>
      </c>
      <c r="E331" s="249">
        <v>0</v>
      </c>
      <c r="F331" s="843">
        <v>0</v>
      </c>
      <c r="G331" s="843">
        <v>0</v>
      </c>
      <c r="H331" s="249">
        <v>0</v>
      </c>
      <c r="I331" s="856">
        <v>0</v>
      </c>
      <c r="J331" s="856">
        <v>0</v>
      </c>
      <c r="K331" s="856">
        <v>0</v>
      </c>
      <c r="L331" s="843">
        <v>0</v>
      </c>
      <c r="M331" s="840">
        <v>0</v>
      </c>
      <c r="N331" s="241" t="s">
        <v>2708</v>
      </c>
    </row>
    <row r="332" spans="1:14" x14ac:dyDescent="0.2">
      <c r="A332" s="844" t="s">
        <v>758</v>
      </c>
      <c r="B332" s="249">
        <v>1</v>
      </c>
      <c r="C332" s="843">
        <v>1</v>
      </c>
      <c r="D332" s="855">
        <v>1</v>
      </c>
      <c r="E332" s="249">
        <v>12</v>
      </c>
      <c r="F332" s="843">
        <v>12</v>
      </c>
      <c r="G332" s="843">
        <v>0</v>
      </c>
      <c r="H332" s="249">
        <v>5</v>
      </c>
      <c r="I332" s="856">
        <v>4.3</v>
      </c>
      <c r="J332" s="856">
        <v>2.93</v>
      </c>
      <c r="K332" s="856">
        <v>48.011627906976699</v>
      </c>
      <c r="L332" s="843">
        <v>18</v>
      </c>
      <c r="M332" s="840">
        <v>18</v>
      </c>
      <c r="N332" s="241" t="s">
        <v>2708</v>
      </c>
    </row>
    <row r="333" spans="1:14" x14ac:dyDescent="0.2">
      <c r="A333" s="844" t="s">
        <v>757</v>
      </c>
      <c r="B333" s="249">
        <v>0</v>
      </c>
      <c r="C333" s="843">
        <v>0</v>
      </c>
      <c r="D333" s="855">
        <v>0</v>
      </c>
      <c r="E333" s="249">
        <v>0</v>
      </c>
      <c r="F333" s="843">
        <v>0</v>
      </c>
      <c r="G333" s="843">
        <v>0</v>
      </c>
      <c r="H333" s="249">
        <v>0</v>
      </c>
      <c r="I333" s="856">
        <v>0</v>
      </c>
      <c r="J333" s="856">
        <v>0</v>
      </c>
      <c r="K333" s="856">
        <v>0</v>
      </c>
      <c r="L333" s="843">
        <v>0</v>
      </c>
      <c r="M333" s="840">
        <v>0</v>
      </c>
      <c r="N333" s="241" t="s">
        <v>2708</v>
      </c>
    </row>
    <row r="334" spans="1:14" x14ac:dyDescent="0.2">
      <c r="A334" s="844" t="s">
        <v>756</v>
      </c>
      <c r="B334" s="249">
        <v>0</v>
      </c>
      <c r="C334" s="843">
        <v>0</v>
      </c>
      <c r="D334" s="855">
        <v>0</v>
      </c>
      <c r="E334" s="249">
        <v>0</v>
      </c>
      <c r="F334" s="843">
        <v>0</v>
      </c>
      <c r="G334" s="843">
        <v>0</v>
      </c>
      <c r="H334" s="249">
        <v>0</v>
      </c>
      <c r="I334" s="856">
        <v>0</v>
      </c>
      <c r="J334" s="856">
        <v>0</v>
      </c>
      <c r="K334" s="856">
        <v>0</v>
      </c>
      <c r="L334" s="843">
        <v>0</v>
      </c>
      <c r="M334" s="840">
        <v>0</v>
      </c>
      <c r="N334" s="241" t="s">
        <v>2708</v>
      </c>
    </row>
    <row r="335" spans="1:14" x14ac:dyDescent="0.2">
      <c r="A335" s="844" t="s">
        <v>755</v>
      </c>
      <c r="B335" s="249">
        <v>1</v>
      </c>
      <c r="C335" s="843">
        <v>1</v>
      </c>
      <c r="D335" s="855">
        <v>1</v>
      </c>
      <c r="E335" s="249">
        <v>8</v>
      </c>
      <c r="F335" s="843">
        <v>8</v>
      </c>
      <c r="G335" s="843">
        <v>0</v>
      </c>
      <c r="H335" s="249">
        <v>3</v>
      </c>
      <c r="I335" s="856">
        <v>2.6</v>
      </c>
      <c r="J335" s="856">
        <v>0.2</v>
      </c>
      <c r="K335" s="856">
        <v>58.115384615384599</v>
      </c>
      <c r="L335" s="843">
        <v>14</v>
      </c>
      <c r="M335" s="840">
        <v>13.8</v>
      </c>
      <c r="N335" s="241" t="s">
        <v>2708</v>
      </c>
    </row>
    <row r="336" spans="1:14" x14ac:dyDescent="0.2">
      <c r="A336" s="844" t="s">
        <v>754</v>
      </c>
      <c r="B336" s="249">
        <v>0</v>
      </c>
      <c r="C336" s="843">
        <v>0</v>
      </c>
      <c r="D336" s="855">
        <v>0</v>
      </c>
      <c r="E336" s="249">
        <v>0</v>
      </c>
      <c r="F336" s="843">
        <v>0</v>
      </c>
      <c r="G336" s="843">
        <v>0</v>
      </c>
      <c r="H336" s="249">
        <v>0</v>
      </c>
      <c r="I336" s="856">
        <v>0</v>
      </c>
      <c r="J336" s="856">
        <v>0</v>
      </c>
      <c r="K336" s="856">
        <v>0</v>
      </c>
      <c r="L336" s="843">
        <v>0</v>
      </c>
      <c r="M336" s="840">
        <v>0</v>
      </c>
      <c r="N336" s="241" t="s">
        <v>2708</v>
      </c>
    </row>
    <row r="337" spans="1:14" x14ac:dyDescent="0.2">
      <c r="A337" s="844" t="s">
        <v>753</v>
      </c>
      <c r="B337" s="249">
        <v>0</v>
      </c>
      <c r="C337" s="843">
        <v>0</v>
      </c>
      <c r="D337" s="855">
        <v>0</v>
      </c>
      <c r="E337" s="249">
        <v>0</v>
      </c>
      <c r="F337" s="843">
        <v>0</v>
      </c>
      <c r="G337" s="843">
        <v>0</v>
      </c>
      <c r="H337" s="249">
        <v>0</v>
      </c>
      <c r="I337" s="856">
        <v>0</v>
      </c>
      <c r="J337" s="856">
        <v>0</v>
      </c>
      <c r="K337" s="856">
        <v>0</v>
      </c>
      <c r="L337" s="843">
        <v>0</v>
      </c>
      <c r="M337" s="840">
        <v>0</v>
      </c>
      <c r="N337" s="241" t="s">
        <v>2708</v>
      </c>
    </row>
    <row r="338" spans="1:14" x14ac:dyDescent="0.2">
      <c r="A338" s="844" t="s">
        <v>752</v>
      </c>
      <c r="B338" s="249">
        <v>0</v>
      </c>
      <c r="C338" s="843">
        <v>0</v>
      </c>
      <c r="D338" s="855">
        <v>0</v>
      </c>
      <c r="E338" s="249">
        <v>0</v>
      </c>
      <c r="F338" s="843">
        <v>0</v>
      </c>
      <c r="G338" s="843">
        <v>0</v>
      </c>
      <c r="H338" s="249">
        <v>0</v>
      </c>
      <c r="I338" s="856">
        <v>0</v>
      </c>
      <c r="J338" s="856">
        <v>0</v>
      </c>
      <c r="K338" s="856">
        <v>0</v>
      </c>
      <c r="L338" s="843">
        <v>0</v>
      </c>
      <c r="M338" s="840">
        <v>0</v>
      </c>
      <c r="N338" s="241" t="s">
        <v>2708</v>
      </c>
    </row>
    <row r="339" spans="1:14" x14ac:dyDescent="0.2">
      <c r="A339" s="844" t="s">
        <v>751</v>
      </c>
      <c r="B339" s="249">
        <v>0</v>
      </c>
      <c r="C339" s="843">
        <v>0</v>
      </c>
      <c r="D339" s="855">
        <v>0</v>
      </c>
      <c r="E339" s="249">
        <v>0</v>
      </c>
      <c r="F339" s="843">
        <v>0</v>
      </c>
      <c r="G339" s="843">
        <v>0</v>
      </c>
      <c r="H339" s="249">
        <v>0</v>
      </c>
      <c r="I339" s="856">
        <v>0</v>
      </c>
      <c r="J339" s="856">
        <v>0</v>
      </c>
      <c r="K339" s="856">
        <v>0</v>
      </c>
      <c r="L339" s="843">
        <v>0</v>
      </c>
      <c r="M339" s="840">
        <v>0</v>
      </c>
      <c r="N339" s="241" t="s">
        <v>2708</v>
      </c>
    </row>
    <row r="340" spans="1:14" x14ac:dyDescent="0.2">
      <c r="A340" s="844" t="s">
        <v>750</v>
      </c>
      <c r="B340" s="249">
        <v>1</v>
      </c>
      <c r="C340" s="843">
        <v>1</v>
      </c>
      <c r="D340" s="855">
        <v>1</v>
      </c>
      <c r="E340" s="249">
        <v>13</v>
      </c>
      <c r="F340" s="843">
        <v>13</v>
      </c>
      <c r="G340" s="843">
        <v>0</v>
      </c>
      <c r="H340" s="249">
        <v>4</v>
      </c>
      <c r="I340" s="856">
        <v>3.1</v>
      </c>
      <c r="J340" s="856">
        <v>1.34</v>
      </c>
      <c r="K340" s="856">
        <v>49.274193548387103</v>
      </c>
      <c r="L340" s="843">
        <v>15</v>
      </c>
      <c r="M340" s="840">
        <v>13.08</v>
      </c>
      <c r="N340" s="241" t="s">
        <v>2708</v>
      </c>
    </row>
    <row r="341" spans="1:14" x14ac:dyDescent="0.2">
      <c r="A341" s="844" t="s">
        <v>749</v>
      </c>
      <c r="B341" s="249">
        <v>1</v>
      </c>
      <c r="C341" s="843">
        <v>1</v>
      </c>
      <c r="D341" s="855">
        <v>1</v>
      </c>
      <c r="E341" s="249">
        <v>10</v>
      </c>
      <c r="F341" s="843">
        <v>10</v>
      </c>
      <c r="G341" s="843">
        <v>0</v>
      </c>
      <c r="H341" s="249">
        <v>10</v>
      </c>
      <c r="I341" s="856">
        <v>9.75</v>
      </c>
      <c r="J341" s="856">
        <v>9.39</v>
      </c>
      <c r="K341" s="856">
        <v>47.474358974358999</v>
      </c>
      <c r="L341" s="843">
        <v>19</v>
      </c>
      <c r="M341" s="840">
        <v>19</v>
      </c>
      <c r="N341" s="241" t="s">
        <v>2708</v>
      </c>
    </row>
    <row r="342" spans="1:14" x14ac:dyDescent="0.2">
      <c r="A342" s="844" t="s">
        <v>748</v>
      </c>
      <c r="B342" s="249">
        <v>1</v>
      </c>
      <c r="C342" s="843">
        <v>1</v>
      </c>
      <c r="D342" s="855">
        <v>1</v>
      </c>
      <c r="E342" s="249">
        <v>18</v>
      </c>
      <c r="F342" s="843">
        <v>18</v>
      </c>
      <c r="G342" s="843">
        <v>0</v>
      </c>
      <c r="H342" s="249">
        <v>7</v>
      </c>
      <c r="I342" s="856">
        <v>6</v>
      </c>
      <c r="J342" s="856">
        <v>3.53</v>
      </c>
      <c r="K342" s="856">
        <v>47.1</v>
      </c>
      <c r="L342" s="843">
        <v>22</v>
      </c>
      <c r="M342" s="840">
        <v>22</v>
      </c>
      <c r="N342" s="241" t="s">
        <v>2708</v>
      </c>
    </row>
    <row r="343" spans="1:14" ht="13.5" thickBot="1" x14ac:dyDescent="0.25">
      <c r="A343" s="839" t="s">
        <v>747</v>
      </c>
      <c r="B343" s="836">
        <v>0</v>
      </c>
      <c r="C343" s="838">
        <v>0</v>
      </c>
      <c r="D343" s="857">
        <v>0</v>
      </c>
      <c r="E343" s="836">
        <v>0</v>
      </c>
      <c r="F343" s="838">
        <v>0</v>
      </c>
      <c r="G343" s="838">
        <v>0</v>
      </c>
      <c r="H343" s="272">
        <v>0</v>
      </c>
      <c r="I343" s="271">
        <v>0</v>
      </c>
      <c r="J343" s="271">
        <v>0</v>
      </c>
      <c r="K343" s="271">
        <v>0</v>
      </c>
      <c r="L343" s="270">
        <v>0</v>
      </c>
      <c r="M343" s="269">
        <v>0</v>
      </c>
      <c r="N343" s="241" t="s">
        <v>2708</v>
      </c>
    </row>
    <row r="344" spans="1:14" ht="13.5" thickBot="1" x14ac:dyDescent="0.25">
      <c r="A344" s="245" t="s">
        <v>746</v>
      </c>
      <c r="B344" s="243">
        <v>6</v>
      </c>
      <c r="C344" s="833">
        <v>6</v>
      </c>
      <c r="D344" s="858">
        <v>6</v>
      </c>
      <c r="E344" s="243">
        <v>95</v>
      </c>
      <c r="F344" s="833">
        <v>95</v>
      </c>
      <c r="G344" s="833">
        <v>0</v>
      </c>
      <c r="H344" s="243">
        <v>46</v>
      </c>
      <c r="I344" s="268">
        <v>38.58</v>
      </c>
      <c r="J344" s="268">
        <v>27.9</v>
      </c>
      <c r="K344" s="851">
        <v>48.32</v>
      </c>
      <c r="L344" s="833">
        <v>123</v>
      </c>
      <c r="M344" s="242">
        <v>120.01</v>
      </c>
      <c r="N344" s="241" t="s">
        <v>2708</v>
      </c>
    </row>
    <row r="346" spans="1:14" ht="13.5" customHeight="1" thickBot="1" x14ac:dyDescent="0.25">
      <c r="A346" s="261" t="s">
        <v>1303</v>
      </c>
      <c r="D346" s="274"/>
      <c r="E346" s="263"/>
      <c r="F346" s="263"/>
      <c r="G346" s="263"/>
      <c r="H346" s="263"/>
      <c r="I346" s="274"/>
      <c r="J346" s="274"/>
      <c r="K346" s="274"/>
    </row>
    <row r="347" spans="1:14" ht="12.75" customHeight="1" x14ac:dyDescent="0.2">
      <c r="A347" s="1262" t="s">
        <v>764</v>
      </c>
      <c r="B347" s="1282" t="s">
        <v>1289</v>
      </c>
      <c r="C347" s="1283"/>
      <c r="D347" s="1284"/>
      <c r="E347" s="1262" t="s">
        <v>1185</v>
      </c>
      <c r="F347" s="1269"/>
      <c r="G347" s="1270"/>
      <c r="H347" s="1282" t="s">
        <v>1288</v>
      </c>
      <c r="I347" s="1283"/>
      <c r="J347" s="1283"/>
      <c r="K347" s="1283"/>
      <c r="L347" s="1283"/>
      <c r="M347" s="1285"/>
    </row>
    <row r="348" spans="1:14" ht="12.75" customHeight="1" x14ac:dyDescent="0.2">
      <c r="A348" s="1263"/>
      <c r="B348" s="1257"/>
      <c r="C348" s="1261"/>
      <c r="D348" s="1268"/>
      <c r="E348" s="1271"/>
      <c r="F348" s="1272"/>
      <c r="G348" s="1273"/>
      <c r="H348" s="1257" t="s">
        <v>1193</v>
      </c>
      <c r="I348" s="1261"/>
      <c r="J348" s="1261"/>
      <c r="K348" s="1261"/>
      <c r="L348" s="1261" t="s">
        <v>1287</v>
      </c>
      <c r="M348" s="1275"/>
    </row>
    <row r="349" spans="1:14" ht="12.75" customHeight="1" x14ac:dyDescent="0.2">
      <c r="A349" s="1263"/>
      <c r="B349" s="1257" t="s">
        <v>1286</v>
      </c>
      <c r="C349" s="1261" t="s">
        <v>1285</v>
      </c>
      <c r="D349" s="1268" t="s">
        <v>1284</v>
      </c>
      <c r="E349" s="1258" t="s">
        <v>746</v>
      </c>
      <c r="F349" s="1253" t="s">
        <v>1283</v>
      </c>
      <c r="G349" s="1255" t="s">
        <v>1282</v>
      </c>
      <c r="H349" s="1257" t="s">
        <v>687</v>
      </c>
      <c r="I349" s="1259" t="s">
        <v>1192</v>
      </c>
      <c r="J349" s="1259"/>
      <c r="K349" s="1259" t="s">
        <v>1281</v>
      </c>
      <c r="L349" s="1261" t="s">
        <v>687</v>
      </c>
      <c r="M349" s="1280" t="s">
        <v>1192</v>
      </c>
    </row>
    <row r="350" spans="1:14" ht="26.25" thickBot="1" x14ac:dyDescent="0.25">
      <c r="A350" s="1264"/>
      <c r="B350" s="1276"/>
      <c r="C350" s="1277"/>
      <c r="D350" s="1278"/>
      <c r="E350" s="1279"/>
      <c r="F350" s="1254"/>
      <c r="G350" s="1256"/>
      <c r="H350" s="1258"/>
      <c r="I350" s="852" t="s">
        <v>852</v>
      </c>
      <c r="J350" s="852" t="s">
        <v>1280</v>
      </c>
      <c r="K350" s="1260"/>
      <c r="L350" s="1253"/>
      <c r="M350" s="1281"/>
    </row>
    <row r="351" spans="1:14" x14ac:dyDescent="0.2">
      <c r="A351" s="258" t="s">
        <v>760</v>
      </c>
      <c r="B351" s="257">
        <v>11</v>
      </c>
      <c r="C351" s="256">
        <v>11</v>
      </c>
      <c r="D351" s="266">
        <v>42</v>
      </c>
      <c r="E351" s="257">
        <v>1005</v>
      </c>
      <c r="F351" s="256">
        <v>783</v>
      </c>
      <c r="G351" s="256">
        <v>222</v>
      </c>
      <c r="H351" s="254">
        <v>433</v>
      </c>
      <c r="I351" s="273">
        <v>352.86</v>
      </c>
      <c r="J351" s="273">
        <v>106.27999999999999</v>
      </c>
      <c r="K351" s="273">
        <v>46.150994728787602</v>
      </c>
      <c r="L351" s="253">
        <v>1533</v>
      </c>
      <c r="M351" s="252">
        <v>1419.46</v>
      </c>
      <c r="N351" s="241" t="s">
        <v>2708</v>
      </c>
    </row>
    <row r="352" spans="1:14" x14ac:dyDescent="0.2">
      <c r="A352" s="844" t="s">
        <v>759</v>
      </c>
      <c r="B352" s="249">
        <v>13</v>
      </c>
      <c r="C352" s="843">
        <v>13</v>
      </c>
      <c r="D352" s="855">
        <v>29</v>
      </c>
      <c r="E352" s="249">
        <v>773</v>
      </c>
      <c r="F352" s="843">
        <v>692</v>
      </c>
      <c r="G352" s="843">
        <v>81</v>
      </c>
      <c r="H352" s="249">
        <v>244</v>
      </c>
      <c r="I352" s="856">
        <v>163.13</v>
      </c>
      <c r="J352" s="856">
        <v>37.03</v>
      </c>
      <c r="K352" s="856">
        <v>43.835070189419497</v>
      </c>
      <c r="L352" s="843">
        <v>806</v>
      </c>
      <c r="M352" s="840">
        <v>719.34</v>
      </c>
      <c r="N352" s="241" t="s">
        <v>2708</v>
      </c>
    </row>
    <row r="353" spans="1:14" x14ac:dyDescent="0.2">
      <c r="A353" s="844" t="s">
        <v>758</v>
      </c>
      <c r="B353" s="249">
        <v>7</v>
      </c>
      <c r="C353" s="843">
        <v>7</v>
      </c>
      <c r="D353" s="855">
        <v>16</v>
      </c>
      <c r="E353" s="249">
        <v>454</v>
      </c>
      <c r="F353" s="843">
        <v>394</v>
      </c>
      <c r="G353" s="843">
        <v>60</v>
      </c>
      <c r="H353" s="249">
        <v>141</v>
      </c>
      <c r="I353" s="856">
        <v>101.6</v>
      </c>
      <c r="J353" s="856">
        <v>30</v>
      </c>
      <c r="K353" s="856">
        <v>44.5152559055118</v>
      </c>
      <c r="L353" s="843">
        <v>520</v>
      </c>
      <c r="M353" s="840">
        <v>508.35</v>
      </c>
      <c r="N353" s="241" t="s">
        <v>2708</v>
      </c>
    </row>
    <row r="354" spans="1:14" x14ac:dyDescent="0.2">
      <c r="A354" s="844" t="s">
        <v>757</v>
      </c>
      <c r="B354" s="249">
        <v>7</v>
      </c>
      <c r="C354" s="843">
        <v>7</v>
      </c>
      <c r="D354" s="855">
        <v>19</v>
      </c>
      <c r="E354" s="249">
        <v>498</v>
      </c>
      <c r="F354" s="843">
        <v>440</v>
      </c>
      <c r="G354" s="843">
        <v>58</v>
      </c>
      <c r="H354" s="249">
        <v>168</v>
      </c>
      <c r="I354" s="856">
        <v>116.62</v>
      </c>
      <c r="J354" s="856">
        <v>17.47</v>
      </c>
      <c r="K354" s="856">
        <v>42.939118504544702</v>
      </c>
      <c r="L354" s="843">
        <v>549</v>
      </c>
      <c r="M354" s="840">
        <v>522.28</v>
      </c>
      <c r="N354" s="241" t="s">
        <v>2708</v>
      </c>
    </row>
    <row r="355" spans="1:14" x14ac:dyDescent="0.2">
      <c r="A355" s="844" t="s">
        <v>756</v>
      </c>
      <c r="B355" s="249">
        <v>3</v>
      </c>
      <c r="C355" s="843">
        <v>4</v>
      </c>
      <c r="D355" s="855">
        <v>10</v>
      </c>
      <c r="E355" s="249">
        <v>196</v>
      </c>
      <c r="F355" s="843">
        <v>185</v>
      </c>
      <c r="G355" s="843">
        <v>11</v>
      </c>
      <c r="H355" s="249">
        <v>75</v>
      </c>
      <c r="I355" s="856">
        <v>42.05</v>
      </c>
      <c r="J355" s="856">
        <v>5.36</v>
      </c>
      <c r="K355" s="856">
        <v>43.628418549346001</v>
      </c>
      <c r="L355" s="843">
        <v>242</v>
      </c>
      <c r="M355" s="840">
        <v>217.68</v>
      </c>
      <c r="N355" s="241" t="s">
        <v>2708</v>
      </c>
    </row>
    <row r="356" spans="1:14" x14ac:dyDescent="0.2">
      <c r="A356" s="844" t="s">
        <v>755</v>
      </c>
      <c r="B356" s="249">
        <v>6</v>
      </c>
      <c r="C356" s="843">
        <v>10</v>
      </c>
      <c r="D356" s="855">
        <v>27</v>
      </c>
      <c r="E356" s="249">
        <v>676</v>
      </c>
      <c r="F356" s="843">
        <v>577</v>
      </c>
      <c r="G356" s="843">
        <v>99</v>
      </c>
      <c r="H356" s="249">
        <v>211</v>
      </c>
      <c r="I356" s="856">
        <v>161.33000000000001</v>
      </c>
      <c r="J356" s="856">
        <v>38.71</v>
      </c>
      <c r="K356" s="856">
        <v>43.778869398128101</v>
      </c>
      <c r="L356" s="843">
        <v>748</v>
      </c>
      <c r="M356" s="840">
        <v>715.94</v>
      </c>
      <c r="N356" s="241" t="s">
        <v>2708</v>
      </c>
    </row>
    <row r="357" spans="1:14" x14ac:dyDescent="0.2">
      <c r="A357" s="844" t="s">
        <v>754</v>
      </c>
      <c r="B357" s="249">
        <v>7</v>
      </c>
      <c r="C357" s="843">
        <v>7</v>
      </c>
      <c r="D357" s="855">
        <v>15</v>
      </c>
      <c r="E357" s="249">
        <v>348</v>
      </c>
      <c r="F357" s="843">
        <v>286</v>
      </c>
      <c r="G357" s="843">
        <v>62</v>
      </c>
      <c r="H357" s="249">
        <v>122</v>
      </c>
      <c r="I357" s="856">
        <v>90.52</v>
      </c>
      <c r="J357" s="856">
        <v>13.28</v>
      </c>
      <c r="K357" s="856">
        <v>44.229562527618199</v>
      </c>
      <c r="L357" s="843">
        <v>451</v>
      </c>
      <c r="M357" s="840">
        <v>418.01</v>
      </c>
      <c r="N357" s="241" t="s">
        <v>2708</v>
      </c>
    </row>
    <row r="358" spans="1:14" x14ac:dyDescent="0.2">
      <c r="A358" s="844" t="s">
        <v>753</v>
      </c>
      <c r="B358" s="249">
        <v>6</v>
      </c>
      <c r="C358" s="843">
        <v>6</v>
      </c>
      <c r="D358" s="855">
        <v>22</v>
      </c>
      <c r="E358" s="249">
        <v>402</v>
      </c>
      <c r="F358" s="843">
        <v>368</v>
      </c>
      <c r="G358" s="843">
        <v>34</v>
      </c>
      <c r="H358" s="249">
        <v>165</v>
      </c>
      <c r="I358" s="856">
        <v>124.08</v>
      </c>
      <c r="J358" s="856">
        <v>5.54</v>
      </c>
      <c r="K358" s="856">
        <v>45.591634429400401</v>
      </c>
      <c r="L358" s="843">
        <v>469</v>
      </c>
      <c r="M358" s="840">
        <v>444.44</v>
      </c>
      <c r="N358" s="241" t="s">
        <v>2708</v>
      </c>
    </row>
    <row r="359" spans="1:14" x14ac:dyDescent="0.2">
      <c r="A359" s="844" t="s">
        <v>752</v>
      </c>
      <c r="B359" s="249">
        <v>5</v>
      </c>
      <c r="C359" s="843">
        <v>5</v>
      </c>
      <c r="D359" s="855">
        <v>12</v>
      </c>
      <c r="E359" s="249">
        <v>338</v>
      </c>
      <c r="F359" s="843">
        <v>298</v>
      </c>
      <c r="G359" s="843">
        <v>40</v>
      </c>
      <c r="H359" s="249">
        <v>96</v>
      </c>
      <c r="I359" s="856">
        <v>74.38</v>
      </c>
      <c r="J359" s="856">
        <v>10.850000000000001</v>
      </c>
      <c r="K359" s="856">
        <v>42.863404140898098</v>
      </c>
      <c r="L359" s="843">
        <v>355</v>
      </c>
      <c r="M359" s="840">
        <v>330.7</v>
      </c>
      <c r="N359" s="241" t="s">
        <v>2708</v>
      </c>
    </row>
    <row r="360" spans="1:14" x14ac:dyDescent="0.2">
      <c r="A360" s="844" t="s">
        <v>751</v>
      </c>
      <c r="B360" s="249">
        <v>6</v>
      </c>
      <c r="C360" s="843">
        <v>6</v>
      </c>
      <c r="D360" s="855">
        <v>16</v>
      </c>
      <c r="E360" s="249">
        <v>427</v>
      </c>
      <c r="F360" s="843">
        <v>362</v>
      </c>
      <c r="G360" s="843">
        <v>65</v>
      </c>
      <c r="H360" s="249">
        <v>157</v>
      </c>
      <c r="I360" s="856">
        <v>117.88</v>
      </c>
      <c r="J360" s="856">
        <v>14.17</v>
      </c>
      <c r="K360" s="856">
        <v>44.140651510010201</v>
      </c>
      <c r="L360" s="843">
        <v>446</v>
      </c>
      <c r="M360" s="840">
        <v>416.6</v>
      </c>
      <c r="N360" s="241" t="s">
        <v>2708</v>
      </c>
    </row>
    <row r="361" spans="1:14" x14ac:dyDescent="0.2">
      <c r="A361" s="844" t="s">
        <v>750</v>
      </c>
      <c r="B361" s="249">
        <v>16</v>
      </c>
      <c r="C361" s="843">
        <v>16</v>
      </c>
      <c r="D361" s="855">
        <v>46</v>
      </c>
      <c r="E361" s="249">
        <v>1077</v>
      </c>
      <c r="F361" s="843">
        <v>904</v>
      </c>
      <c r="G361" s="843">
        <v>173</v>
      </c>
      <c r="H361" s="249">
        <v>361</v>
      </c>
      <c r="I361" s="856">
        <v>278.05</v>
      </c>
      <c r="J361" s="856">
        <v>64.990000000000009</v>
      </c>
      <c r="K361" s="856">
        <v>44.360672540909903</v>
      </c>
      <c r="L361" s="843">
        <v>1337</v>
      </c>
      <c r="M361" s="840">
        <v>1255.3499999999999</v>
      </c>
      <c r="N361" s="241" t="s">
        <v>2708</v>
      </c>
    </row>
    <row r="362" spans="1:14" x14ac:dyDescent="0.2">
      <c r="A362" s="844" t="s">
        <v>749</v>
      </c>
      <c r="B362" s="249">
        <v>6</v>
      </c>
      <c r="C362" s="843">
        <v>6</v>
      </c>
      <c r="D362" s="855">
        <v>17</v>
      </c>
      <c r="E362" s="249">
        <v>446</v>
      </c>
      <c r="F362" s="843">
        <v>373</v>
      </c>
      <c r="G362" s="843">
        <v>73</v>
      </c>
      <c r="H362" s="249">
        <v>186</v>
      </c>
      <c r="I362" s="856">
        <v>130.46</v>
      </c>
      <c r="J362" s="856">
        <v>43.379999999999995</v>
      </c>
      <c r="K362" s="856">
        <v>45.247892074199001</v>
      </c>
      <c r="L362" s="843">
        <v>370</v>
      </c>
      <c r="M362" s="840">
        <v>347.33</v>
      </c>
      <c r="N362" s="241" t="s">
        <v>2708</v>
      </c>
    </row>
    <row r="363" spans="1:14" x14ac:dyDescent="0.2">
      <c r="A363" s="844" t="s">
        <v>748</v>
      </c>
      <c r="B363" s="249">
        <v>14</v>
      </c>
      <c r="C363" s="843">
        <v>14</v>
      </c>
      <c r="D363" s="855">
        <v>35</v>
      </c>
      <c r="E363" s="249">
        <v>830</v>
      </c>
      <c r="F363" s="843">
        <v>705</v>
      </c>
      <c r="G363" s="843">
        <v>125</v>
      </c>
      <c r="H363" s="249">
        <v>320</v>
      </c>
      <c r="I363" s="856">
        <v>243.03</v>
      </c>
      <c r="J363" s="856">
        <v>31.39</v>
      </c>
      <c r="K363" s="856">
        <v>43.361539727605603</v>
      </c>
      <c r="L363" s="843">
        <v>908</v>
      </c>
      <c r="M363" s="840">
        <v>875.3</v>
      </c>
      <c r="N363" s="241" t="s">
        <v>2708</v>
      </c>
    </row>
    <row r="364" spans="1:14" ht="13.5" thickBot="1" x14ac:dyDescent="0.25">
      <c r="A364" s="839" t="s">
        <v>747</v>
      </c>
      <c r="B364" s="836">
        <v>6</v>
      </c>
      <c r="C364" s="838">
        <v>6</v>
      </c>
      <c r="D364" s="857">
        <v>12</v>
      </c>
      <c r="E364" s="836">
        <v>412</v>
      </c>
      <c r="F364" s="838">
        <v>359</v>
      </c>
      <c r="G364" s="838">
        <v>53</v>
      </c>
      <c r="H364" s="272">
        <v>121</v>
      </c>
      <c r="I364" s="271">
        <v>102.13</v>
      </c>
      <c r="J364" s="271">
        <v>21.490000000000002</v>
      </c>
      <c r="K364" s="271">
        <v>42.697787134044802</v>
      </c>
      <c r="L364" s="270">
        <v>464</v>
      </c>
      <c r="M364" s="269">
        <v>438.7</v>
      </c>
      <c r="N364" s="241" t="s">
        <v>2708</v>
      </c>
    </row>
    <row r="365" spans="1:14" ht="13.5" thickBot="1" x14ac:dyDescent="0.25">
      <c r="A365" s="245" t="s">
        <v>746</v>
      </c>
      <c r="B365" s="243">
        <v>113</v>
      </c>
      <c r="C365" s="833">
        <v>118</v>
      </c>
      <c r="D365" s="858">
        <v>318</v>
      </c>
      <c r="E365" s="243">
        <v>7882</v>
      </c>
      <c r="F365" s="833">
        <v>6726</v>
      </c>
      <c r="G365" s="833">
        <v>1156</v>
      </c>
      <c r="H365" s="243">
        <v>2763</v>
      </c>
      <c r="I365" s="268">
        <v>2098.12</v>
      </c>
      <c r="J365" s="268">
        <v>439.94000000000005</v>
      </c>
      <c r="K365" s="851">
        <v>44.35</v>
      </c>
      <c r="L365" s="833">
        <v>9194</v>
      </c>
      <c r="M365" s="242">
        <v>8629.48</v>
      </c>
      <c r="N365" s="241" t="s">
        <v>2708</v>
      </c>
    </row>
    <row r="367" spans="1:14" ht="13.5" thickBot="1" x14ac:dyDescent="0.25">
      <c r="A367" s="261" t="s">
        <v>1302</v>
      </c>
      <c r="D367" s="274"/>
      <c r="E367" s="263"/>
      <c r="F367" s="263"/>
      <c r="G367" s="263"/>
      <c r="H367" s="263"/>
      <c r="I367" s="274"/>
      <c r="J367" s="274"/>
      <c r="K367" s="274"/>
    </row>
    <row r="368" spans="1:14" ht="12.75" customHeight="1" x14ac:dyDescent="0.2">
      <c r="A368" s="1262" t="s">
        <v>764</v>
      </c>
      <c r="B368" s="1282" t="s">
        <v>1289</v>
      </c>
      <c r="C368" s="1283"/>
      <c r="D368" s="1284"/>
      <c r="E368" s="1262" t="s">
        <v>1185</v>
      </c>
      <c r="F368" s="1269"/>
      <c r="G368" s="1270"/>
      <c r="H368" s="1282" t="s">
        <v>1288</v>
      </c>
      <c r="I368" s="1283"/>
      <c r="J368" s="1283"/>
      <c r="K368" s="1283"/>
      <c r="L368" s="1283"/>
      <c r="M368" s="1285"/>
    </row>
    <row r="369" spans="1:14" ht="12.75" customHeight="1" x14ac:dyDescent="0.2">
      <c r="A369" s="1263"/>
      <c r="B369" s="1257"/>
      <c r="C369" s="1261"/>
      <c r="D369" s="1268"/>
      <c r="E369" s="1271"/>
      <c r="F369" s="1272"/>
      <c r="G369" s="1273"/>
      <c r="H369" s="1257" t="s">
        <v>1193</v>
      </c>
      <c r="I369" s="1261"/>
      <c r="J369" s="1261"/>
      <c r="K369" s="1261"/>
      <c r="L369" s="1261" t="s">
        <v>1287</v>
      </c>
      <c r="M369" s="1275"/>
    </row>
    <row r="370" spans="1:14" ht="12.75" customHeight="1" x14ac:dyDescent="0.2">
      <c r="A370" s="1263"/>
      <c r="B370" s="1257" t="s">
        <v>1286</v>
      </c>
      <c r="C370" s="1261" t="s">
        <v>1285</v>
      </c>
      <c r="D370" s="1268" t="s">
        <v>1284</v>
      </c>
      <c r="E370" s="1258" t="s">
        <v>746</v>
      </c>
      <c r="F370" s="1253" t="s">
        <v>1283</v>
      </c>
      <c r="G370" s="1255" t="s">
        <v>1282</v>
      </c>
      <c r="H370" s="1257" t="s">
        <v>687</v>
      </c>
      <c r="I370" s="1259" t="s">
        <v>1192</v>
      </c>
      <c r="J370" s="1259"/>
      <c r="K370" s="1259" t="s">
        <v>1281</v>
      </c>
      <c r="L370" s="1261" t="s">
        <v>687</v>
      </c>
      <c r="M370" s="1280" t="s">
        <v>1192</v>
      </c>
    </row>
    <row r="371" spans="1:14" ht="26.25" thickBot="1" x14ac:dyDescent="0.25">
      <c r="A371" s="1264"/>
      <c r="B371" s="1276"/>
      <c r="C371" s="1277"/>
      <c r="D371" s="1278"/>
      <c r="E371" s="1279"/>
      <c r="F371" s="1254"/>
      <c r="G371" s="1256"/>
      <c r="H371" s="1258"/>
      <c r="I371" s="852" t="s">
        <v>852</v>
      </c>
      <c r="J371" s="852" t="s">
        <v>1280</v>
      </c>
      <c r="K371" s="1260"/>
      <c r="L371" s="1253"/>
      <c r="M371" s="1281"/>
    </row>
    <row r="372" spans="1:14" x14ac:dyDescent="0.2">
      <c r="A372" s="258" t="s">
        <v>760</v>
      </c>
      <c r="B372" s="257">
        <v>3</v>
      </c>
      <c r="C372" s="256">
        <v>3</v>
      </c>
      <c r="D372" s="266">
        <v>4</v>
      </c>
      <c r="E372" s="257">
        <v>198</v>
      </c>
      <c r="F372" s="256">
        <v>190</v>
      </c>
      <c r="G372" s="256">
        <v>8</v>
      </c>
      <c r="H372" s="254">
        <v>51</v>
      </c>
      <c r="I372" s="273">
        <v>44.65</v>
      </c>
      <c r="J372" s="273">
        <v>14.14</v>
      </c>
      <c r="K372" s="273">
        <v>41.470884658454601</v>
      </c>
      <c r="L372" s="253">
        <v>182</v>
      </c>
      <c r="M372" s="252">
        <v>170.25</v>
      </c>
      <c r="N372" s="241" t="s">
        <v>2708</v>
      </c>
    </row>
    <row r="373" spans="1:14" x14ac:dyDescent="0.2">
      <c r="A373" s="844" t="s">
        <v>759</v>
      </c>
      <c r="B373" s="249">
        <v>0</v>
      </c>
      <c r="C373" s="843">
        <v>0</v>
      </c>
      <c r="D373" s="855">
        <v>0</v>
      </c>
      <c r="E373" s="249">
        <v>0</v>
      </c>
      <c r="F373" s="843">
        <v>0</v>
      </c>
      <c r="G373" s="843">
        <v>0</v>
      </c>
      <c r="H373" s="249">
        <v>0</v>
      </c>
      <c r="I373" s="856">
        <v>0</v>
      </c>
      <c r="J373" s="856">
        <v>0</v>
      </c>
      <c r="K373" s="856">
        <v>0</v>
      </c>
      <c r="L373" s="843">
        <v>0</v>
      </c>
      <c r="M373" s="840">
        <v>0</v>
      </c>
      <c r="N373" s="241" t="s">
        <v>2708</v>
      </c>
    </row>
    <row r="374" spans="1:14" x14ac:dyDescent="0.2">
      <c r="A374" s="844" t="s">
        <v>758</v>
      </c>
      <c r="B374" s="249">
        <v>1</v>
      </c>
      <c r="C374" s="843">
        <v>1</v>
      </c>
      <c r="D374" s="855">
        <v>2</v>
      </c>
      <c r="E374" s="249">
        <v>82</v>
      </c>
      <c r="F374" s="843">
        <v>74</v>
      </c>
      <c r="G374" s="843">
        <v>8</v>
      </c>
      <c r="H374" s="249">
        <v>28</v>
      </c>
      <c r="I374" s="856">
        <v>24.93</v>
      </c>
      <c r="J374" s="856">
        <v>14.04</v>
      </c>
      <c r="K374" s="856">
        <v>42.312274368231002</v>
      </c>
      <c r="L374" s="843">
        <v>99</v>
      </c>
      <c r="M374" s="840">
        <v>97.4</v>
      </c>
      <c r="N374" s="241" t="s">
        <v>2708</v>
      </c>
    </row>
    <row r="375" spans="1:14" x14ac:dyDescent="0.2">
      <c r="A375" s="844" t="s">
        <v>757</v>
      </c>
      <c r="B375" s="249">
        <v>0</v>
      </c>
      <c r="C375" s="843">
        <v>0</v>
      </c>
      <c r="D375" s="855">
        <v>0</v>
      </c>
      <c r="E375" s="249">
        <v>0</v>
      </c>
      <c r="F375" s="843">
        <v>0</v>
      </c>
      <c r="G375" s="843">
        <v>0</v>
      </c>
      <c r="H375" s="249">
        <v>0</v>
      </c>
      <c r="I375" s="856">
        <v>0</v>
      </c>
      <c r="J375" s="856">
        <v>0</v>
      </c>
      <c r="K375" s="856">
        <v>0</v>
      </c>
      <c r="L375" s="843">
        <v>0</v>
      </c>
      <c r="M375" s="840">
        <v>0</v>
      </c>
      <c r="N375" s="241" t="s">
        <v>2708</v>
      </c>
    </row>
    <row r="376" spans="1:14" x14ac:dyDescent="0.2">
      <c r="A376" s="844" t="s">
        <v>756</v>
      </c>
      <c r="B376" s="249">
        <v>0</v>
      </c>
      <c r="C376" s="843">
        <v>0</v>
      </c>
      <c r="D376" s="855">
        <v>0</v>
      </c>
      <c r="E376" s="249">
        <v>0</v>
      </c>
      <c r="F376" s="843">
        <v>0</v>
      </c>
      <c r="G376" s="843">
        <v>0</v>
      </c>
      <c r="H376" s="249">
        <v>0</v>
      </c>
      <c r="I376" s="856">
        <v>0</v>
      </c>
      <c r="J376" s="856">
        <v>0</v>
      </c>
      <c r="K376" s="856">
        <v>0</v>
      </c>
      <c r="L376" s="843">
        <v>0</v>
      </c>
      <c r="M376" s="840">
        <v>0</v>
      </c>
      <c r="N376" s="241" t="s">
        <v>2708</v>
      </c>
    </row>
    <row r="377" spans="1:14" x14ac:dyDescent="0.2">
      <c r="A377" s="844" t="s">
        <v>755</v>
      </c>
      <c r="B377" s="249">
        <v>1</v>
      </c>
      <c r="C377" s="843">
        <v>1</v>
      </c>
      <c r="D377" s="855">
        <v>2</v>
      </c>
      <c r="E377" s="249">
        <v>54</v>
      </c>
      <c r="F377" s="843">
        <v>54</v>
      </c>
      <c r="G377" s="843">
        <v>0</v>
      </c>
      <c r="H377" s="249">
        <v>14</v>
      </c>
      <c r="I377" s="856">
        <v>11.55</v>
      </c>
      <c r="J377" s="856">
        <v>1.1000000000000001</v>
      </c>
      <c r="K377" s="856">
        <v>42.110389610389603</v>
      </c>
      <c r="L377" s="843">
        <v>32</v>
      </c>
      <c r="M377" s="840">
        <v>30.75</v>
      </c>
      <c r="N377" s="241" t="s">
        <v>2708</v>
      </c>
    </row>
    <row r="378" spans="1:14" x14ac:dyDescent="0.2">
      <c r="A378" s="844" t="s">
        <v>754</v>
      </c>
      <c r="B378" s="249">
        <v>1</v>
      </c>
      <c r="C378" s="843">
        <v>1</v>
      </c>
      <c r="D378" s="855">
        <v>1</v>
      </c>
      <c r="E378" s="249">
        <v>30</v>
      </c>
      <c r="F378" s="843">
        <v>30</v>
      </c>
      <c r="G378" s="843">
        <v>0</v>
      </c>
      <c r="H378" s="249">
        <v>12</v>
      </c>
      <c r="I378" s="856">
        <v>9.6</v>
      </c>
      <c r="J378" s="856">
        <v>0.39</v>
      </c>
      <c r="K378" s="856">
        <v>44.0104166666667</v>
      </c>
      <c r="L378" s="843">
        <v>65</v>
      </c>
      <c r="M378" s="840">
        <v>61.5</v>
      </c>
      <c r="N378" s="241" t="s">
        <v>2708</v>
      </c>
    </row>
    <row r="379" spans="1:14" x14ac:dyDescent="0.2">
      <c r="A379" s="844" t="s">
        <v>753</v>
      </c>
      <c r="B379" s="249">
        <v>1</v>
      </c>
      <c r="C379" s="843">
        <v>1</v>
      </c>
      <c r="D379" s="855">
        <v>2</v>
      </c>
      <c r="E379" s="249">
        <v>30</v>
      </c>
      <c r="F379" s="843">
        <v>30</v>
      </c>
      <c r="G379" s="843">
        <v>0</v>
      </c>
      <c r="H379" s="249">
        <v>10</v>
      </c>
      <c r="I379" s="856">
        <v>9.1999999999999993</v>
      </c>
      <c r="J379" s="856">
        <v>0.2</v>
      </c>
      <c r="K379" s="856">
        <v>0</v>
      </c>
      <c r="L379" s="843">
        <v>52</v>
      </c>
      <c r="M379" s="840">
        <v>48.7</v>
      </c>
      <c r="N379" s="241" t="s">
        <v>2708</v>
      </c>
    </row>
    <row r="380" spans="1:14" x14ac:dyDescent="0.2">
      <c r="A380" s="844" t="s">
        <v>752</v>
      </c>
      <c r="B380" s="249">
        <v>1</v>
      </c>
      <c r="C380" s="843">
        <v>1</v>
      </c>
      <c r="D380" s="855">
        <v>1</v>
      </c>
      <c r="E380" s="249">
        <v>34</v>
      </c>
      <c r="F380" s="843">
        <v>34</v>
      </c>
      <c r="G380" s="843">
        <v>0</v>
      </c>
      <c r="H380" s="249">
        <v>7</v>
      </c>
      <c r="I380" s="856">
        <v>7</v>
      </c>
      <c r="J380" s="856">
        <v>0</v>
      </c>
      <c r="K380" s="856">
        <v>40.4</v>
      </c>
      <c r="L380" s="843">
        <v>24</v>
      </c>
      <c r="M380" s="840">
        <v>20.5</v>
      </c>
      <c r="N380" s="241" t="s">
        <v>2708</v>
      </c>
    </row>
    <row r="381" spans="1:14" x14ac:dyDescent="0.2">
      <c r="A381" s="844" t="s">
        <v>751</v>
      </c>
      <c r="B381" s="249">
        <v>0</v>
      </c>
      <c r="C381" s="843">
        <v>0</v>
      </c>
      <c r="D381" s="855">
        <v>0</v>
      </c>
      <c r="E381" s="249">
        <v>0</v>
      </c>
      <c r="F381" s="843">
        <v>0</v>
      </c>
      <c r="G381" s="843">
        <v>0</v>
      </c>
      <c r="H381" s="249">
        <v>0</v>
      </c>
      <c r="I381" s="856">
        <v>0</v>
      </c>
      <c r="J381" s="856">
        <v>0</v>
      </c>
      <c r="K381" s="856">
        <v>0</v>
      </c>
      <c r="L381" s="843">
        <v>0</v>
      </c>
      <c r="M381" s="840">
        <v>0</v>
      </c>
      <c r="N381" s="241" t="s">
        <v>2708</v>
      </c>
    </row>
    <row r="382" spans="1:14" x14ac:dyDescent="0.2">
      <c r="A382" s="844" t="s">
        <v>750</v>
      </c>
      <c r="B382" s="249">
        <v>2</v>
      </c>
      <c r="C382" s="843">
        <v>2</v>
      </c>
      <c r="D382" s="855">
        <v>8</v>
      </c>
      <c r="E382" s="249">
        <v>142</v>
      </c>
      <c r="F382" s="843">
        <v>132</v>
      </c>
      <c r="G382" s="843">
        <v>10</v>
      </c>
      <c r="H382" s="249">
        <v>45</v>
      </c>
      <c r="I382" s="856">
        <v>45</v>
      </c>
      <c r="J382" s="856">
        <v>5.54</v>
      </c>
      <c r="K382" s="856">
        <v>40.9444444444444</v>
      </c>
      <c r="L382" s="843">
        <v>173</v>
      </c>
      <c r="M382" s="840">
        <v>165.91</v>
      </c>
      <c r="N382" s="241" t="s">
        <v>2708</v>
      </c>
    </row>
    <row r="383" spans="1:14" x14ac:dyDescent="0.2">
      <c r="A383" s="844" t="s">
        <v>749</v>
      </c>
      <c r="B383" s="249">
        <v>1</v>
      </c>
      <c r="C383" s="843">
        <v>1</v>
      </c>
      <c r="D383" s="855">
        <v>2</v>
      </c>
      <c r="E383" s="249">
        <v>32</v>
      </c>
      <c r="F383" s="843">
        <v>28</v>
      </c>
      <c r="G383" s="843">
        <v>4</v>
      </c>
      <c r="H383" s="249">
        <v>15</v>
      </c>
      <c r="I383" s="856">
        <v>12</v>
      </c>
      <c r="J383" s="856">
        <v>2.79</v>
      </c>
      <c r="K383" s="856">
        <v>40.016666666666701</v>
      </c>
      <c r="L383" s="843">
        <v>26</v>
      </c>
      <c r="M383" s="840">
        <v>26</v>
      </c>
      <c r="N383" s="241" t="s">
        <v>2708</v>
      </c>
    </row>
    <row r="384" spans="1:14" x14ac:dyDescent="0.2">
      <c r="A384" s="844" t="s">
        <v>748</v>
      </c>
      <c r="B384" s="249">
        <v>1</v>
      </c>
      <c r="C384" s="843">
        <v>1</v>
      </c>
      <c r="D384" s="855">
        <v>3</v>
      </c>
      <c r="E384" s="249">
        <v>51</v>
      </c>
      <c r="F384" s="843">
        <v>45</v>
      </c>
      <c r="G384" s="843">
        <v>6</v>
      </c>
      <c r="H384" s="249">
        <v>22</v>
      </c>
      <c r="I384" s="856">
        <v>19.600000000000001</v>
      </c>
      <c r="J384" s="856">
        <v>1.1000000000000001</v>
      </c>
      <c r="K384" s="856">
        <v>44.469387755101998</v>
      </c>
      <c r="L384" s="843">
        <v>78</v>
      </c>
      <c r="M384" s="840">
        <v>73.73</v>
      </c>
      <c r="N384" s="241" t="s">
        <v>2708</v>
      </c>
    </row>
    <row r="385" spans="1:14" ht="13.5" thickBot="1" x14ac:dyDescent="0.25">
      <c r="A385" s="839" t="s">
        <v>747</v>
      </c>
      <c r="B385" s="836">
        <v>1</v>
      </c>
      <c r="C385" s="838">
        <v>1</v>
      </c>
      <c r="D385" s="857">
        <v>1</v>
      </c>
      <c r="E385" s="836">
        <v>34</v>
      </c>
      <c r="F385" s="838">
        <v>34</v>
      </c>
      <c r="G385" s="838">
        <v>0</v>
      </c>
      <c r="H385" s="272">
        <v>9</v>
      </c>
      <c r="I385" s="271">
        <v>9</v>
      </c>
      <c r="J385" s="271">
        <v>3.35</v>
      </c>
      <c r="K385" s="271">
        <v>41.2777777777778</v>
      </c>
      <c r="L385" s="270">
        <v>33</v>
      </c>
      <c r="M385" s="269">
        <v>31.3</v>
      </c>
      <c r="N385" s="241" t="s">
        <v>2708</v>
      </c>
    </row>
    <row r="386" spans="1:14" ht="13.5" thickBot="1" x14ac:dyDescent="0.25">
      <c r="A386" s="245" t="s">
        <v>746</v>
      </c>
      <c r="B386" s="243">
        <v>13</v>
      </c>
      <c r="C386" s="833">
        <v>13</v>
      </c>
      <c r="D386" s="858">
        <v>26</v>
      </c>
      <c r="E386" s="243">
        <v>687</v>
      </c>
      <c r="F386" s="833">
        <v>651</v>
      </c>
      <c r="G386" s="833">
        <v>36</v>
      </c>
      <c r="H386" s="243">
        <v>213</v>
      </c>
      <c r="I386" s="268">
        <v>192.53</v>
      </c>
      <c r="J386" s="268">
        <v>42.650000000000006</v>
      </c>
      <c r="K386" s="851">
        <v>41.73</v>
      </c>
      <c r="L386" s="833">
        <v>764</v>
      </c>
      <c r="M386" s="242">
        <v>726.04</v>
      </c>
      <c r="N386" s="241" t="s">
        <v>2708</v>
      </c>
    </row>
    <row r="388" spans="1:14" ht="13.5" thickBot="1" x14ac:dyDescent="0.25">
      <c r="A388" s="261" t="s">
        <v>1301</v>
      </c>
      <c r="D388" s="274"/>
      <c r="E388" s="263"/>
      <c r="F388" s="263"/>
      <c r="G388" s="263"/>
      <c r="H388" s="263"/>
      <c r="I388" s="274"/>
      <c r="J388" s="274"/>
      <c r="K388" s="274"/>
    </row>
    <row r="389" spans="1:14" ht="12.75" customHeight="1" x14ac:dyDescent="0.2">
      <c r="A389" s="1262" t="s">
        <v>764</v>
      </c>
      <c r="B389" s="1282" t="s">
        <v>1289</v>
      </c>
      <c r="C389" s="1283"/>
      <c r="D389" s="1284"/>
      <c r="E389" s="1262" t="s">
        <v>1185</v>
      </c>
      <c r="F389" s="1269"/>
      <c r="G389" s="1270"/>
      <c r="H389" s="1282" t="s">
        <v>1288</v>
      </c>
      <c r="I389" s="1283"/>
      <c r="J389" s="1283"/>
      <c r="K389" s="1283"/>
      <c r="L389" s="1283"/>
      <c r="M389" s="1285"/>
    </row>
    <row r="390" spans="1:14" ht="12.75" customHeight="1" x14ac:dyDescent="0.2">
      <c r="A390" s="1263"/>
      <c r="B390" s="1257"/>
      <c r="C390" s="1261"/>
      <c r="D390" s="1268"/>
      <c r="E390" s="1271"/>
      <c r="F390" s="1272"/>
      <c r="G390" s="1273"/>
      <c r="H390" s="1257" t="s">
        <v>1193</v>
      </c>
      <c r="I390" s="1261"/>
      <c r="J390" s="1261"/>
      <c r="K390" s="1261"/>
      <c r="L390" s="1261" t="s">
        <v>1287</v>
      </c>
      <c r="M390" s="1275"/>
    </row>
    <row r="391" spans="1:14" ht="12.75" customHeight="1" x14ac:dyDescent="0.2">
      <c r="A391" s="1263"/>
      <c r="B391" s="1257" t="s">
        <v>1286</v>
      </c>
      <c r="C391" s="1261" t="s">
        <v>1285</v>
      </c>
      <c r="D391" s="1268" t="s">
        <v>1284</v>
      </c>
      <c r="E391" s="1258" t="s">
        <v>746</v>
      </c>
      <c r="F391" s="1253" t="s">
        <v>1283</v>
      </c>
      <c r="G391" s="1255" t="s">
        <v>1282</v>
      </c>
      <c r="H391" s="1257" t="s">
        <v>687</v>
      </c>
      <c r="I391" s="1259" t="s">
        <v>1192</v>
      </c>
      <c r="J391" s="1259"/>
      <c r="K391" s="1259" t="s">
        <v>1281</v>
      </c>
      <c r="L391" s="1261" t="s">
        <v>687</v>
      </c>
      <c r="M391" s="1280" t="s">
        <v>1192</v>
      </c>
    </row>
    <row r="392" spans="1:14" ht="26.25" thickBot="1" x14ac:dyDescent="0.25">
      <c r="A392" s="1264"/>
      <c r="B392" s="1276"/>
      <c r="C392" s="1277"/>
      <c r="D392" s="1278"/>
      <c r="E392" s="1279"/>
      <c r="F392" s="1254"/>
      <c r="G392" s="1256"/>
      <c r="H392" s="1258"/>
      <c r="I392" s="852" t="s">
        <v>852</v>
      </c>
      <c r="J392" s="852" t="s">
        <v>1280</v>
      </c>
      <c r="K392" s="1260"/>
      <c r="L392" s="1253"/>
      <c r="M392" s="1281"/>
    </row>
    <row r="393" spans="1:14" x14ac:dyDescent="0.2">
      <c r="A393" s="258" t="s">
        <v>760</v>
      </c>
      <c r="B393" s="257">
        <v>5</v>
      </c>
      <c r="C393" s="256">
        <v>5</v>
      </c>
      <c r="D393" s="266">
        <v>16</v>
      </c>
      <c r="E393" s="257">
        <v>292</v>
      </c>
      <c r="F393" s="256">
        <v>154</v>
      </c>
      <c r="G393" s="256">
        <v>138</v>
      </c>
      <c r="H393" s="254">
        <v>170</v>
      </c>
      <c r="I393" s="273">
        <v>136.06</v>
      </c>
      <c r="J393" s="273">
        <v>29.660000000000004</v>
      </c>
      <c r="K393" s="273">
        <v>43.884609731000999</v>
      </c>
      <c r="L393" s="253">
        <v>592</v>
      </c>
      <c r="M393" s="252">
        <v>549.74</v>
      </c>
      <c r="N393" s="241" t="s">
        <v>2708</v>
      </c>
    </row>
    <row r="394" spans="1:14" x14ac:dyDescent="0.2">
      <c r="A394" s="844" t="s">
        <v>759</v>
      </c>
      <c r="B394" s="249">
        <v>0</v>
      </c>
      <c r="C394" s="843">
        <v>0</v>
      </c>
      <c r="D394" s="855">
        <v>0</v>
      </c>
      <c r="E394" s="249">
        <v>0</v>
      </c>
      <c r="F394" s="843">
        <v>0</v>
      </c>
      <c r="G394" s="843">
        <v>0</v>
      </c>
      <c r="H394" s="249">
        <v>0</v>
      </c>
      <c r="I394" s="856">
        <v>0</v>
      </c>
      <c r="J394" s="856">
        <v>0</v>
      </c>
      <c r="K394" s="856">
        <v>0</v>
      </c>
      <c r="L394" s="843">
        <v>0</v>
      </c>
      <c r="M394" s="840">
        <v>0</v>
      </c>
      <c r="N394" s="241" t="s">
        <v>2708</v>
      </c>
    </row>
    <row r="395" spans="1:14" x14ac:dyDescent="0.2">
      <c r="A395" s="844" t="s">
        <v>758</v>
      </c>
      <c r="B395" s="249">
        <v>1</v>
      </c>
      <c r="C395" s="843">
        <v>1</v>
      </c>
      <c r="D395" s="855">
        <v>3</v>
      </c>
      <c r="E395" s="249">
        <v>32</v>
      </c>
      <c r="F395" s="843">
        <v>19</v>
      </c>
      <c r="G395" s="843">
        <v>13</v>
      </c>
      <c r="H395" s="249">
        <v>21</v>
      </c>
      <c r="I395" s="856">
        <v>17.63</v>
      </c>
      <c r="J395" s="856">
        <v>3.73</v>
      </c>
      <c r="K395" s="856">
        <v>44.718944980147498</v>
      </c>
      <c r="L395" s="843">
        <v>93</v>
      </c>
      <c r="M395" s="840">
        <v>91.5</v>
      </c>
      <c r="N395" s="241" t="s">
        <v>2708</v>
      </c>
    </row>
    <row r="396" spans="1:14" x14ac:dyDescent="0.2">
      <c r="A396" s="844" t="s">
        <v>757</v>
      </c>
      <c r="B396" s="249">
        <v>1</v>
      </c>
      <c r="C396" s="843">
        <v>1</v>
      </c>
      <c r="D396" s="855">
        <v>3</v>
      </c>
      <c r="E396" s="249">
        <v>29</v>
      </c>
      <c r="F396" s="843">
        <v>13</v>
      </c>
      <c r="G396" s="843">
        <v>16</v>
      </c>
      <c r="H396" s="249">
        <v>17</v>
      </c>
      <c r="I396" s="856">
        <v>17</v>
      </c>
      <c r="J396" s="856">
        <v>0</v>
      </c>
      <c r="K396" s="856">
        <v>42.852941176470601</v>
      </c>
      <c r="L396" s="843">
        <v>92</v>
      </c>
      <c r="M396" s="840">
        <v>86.25</v>
      </c>
      <c r="N396" s="241" t="s">
        <v>2708</v>
      </c>
    </row>
    <row r="397" spans="1:14" x14ac:dyDescent="0.2">
      <c r="A397" s="844" t="s">
        <v>756</v>
      </c>
      <c r="B397" s="249">
        <v>0</v>
      </c>
      <c r="C397" s="843">
        <v>0</v>
      </c>
      <c r="D397" s="855">
        <v>0</v>
      </c>
      <c r="E397" s="249">
        <v>0</v>
      </c>
      <c r="F397" s="843">
        <v>0</v>
      </c>
      <c r="G397" s="843">
        <v>0</v>
      </c>
      <c r="H397" s="249">
        <v>0</v>
      </c>
      <c r="I397" s="856">
        <v>0</v>
      </c>
      <c r="J397" s="856">
        <v>0</v>
      </c>
      <c r="K397" s="856">
        <v>0</v>
      </c>
      <c r="L397" s="843">
        <v>0</v>
      </c>
      <c r="M397" s="840">
        <v>0</v>
      </c>
      <c r="N397" s="241" t="s">
        <v>2708</v>
      </c>
    </row>
    <row r="398" spans="1:14" x14ac:dyDescent="0.2">
      <c r="A398" s="844" t="s">
        <v>755</v>
      </c>
      <c r="B398" s="249">
        <v>0</v>
      </c>
      <c r="C398" s="843">
        <v>0</v>
      </c>
      <c r="D398" s="855">
        <v>0</v>
      </c>
      <c r="E398" s="249">
        <v>0</v>
      </c>
      <c r="F398" s="843">
        <v>0</v>
      </c>
      <c r="G398" s="843">
        <v>0</v>
      </c>
      <c r="H398" s="249">
        <v>0</v>
      </c>
      <c r="I398" s="856">
        <v>0</v>
      </c>
      <c r="J398" s="856">
        <v>0</v>
      </c>
      <c r="K398" s="856">
        <v>0</v>
      </c>
      <c r="L398" s="843">
        <v>0</v>
      </c>
      <c r="M398" s="840">
        <v>0</v>
      </c>
      <c r="N398" s="241" t="s">
        <v>2708</v>
      </c>
    </row>
    <row r="399" spans="1:14" x14ac:dyDescent="0.2">
      <c r="A399" s="844" t="s">
        <v>754</v>
      </c>
      <c r="B399" s="249">
        <v>0</v>
      </c>
      <c r="C399" s="843">
        <v>0</v>
      </c>
      <c r="D399" s="855">
        <v>0</v>
      </c>
      <c r="E399" s="249">
        <v>0</v>
      </c>
      <c r="F399" s="843">
        <v>0</v>
      </c>
      <c r="G399" s="843">
        <v>0</v>
      </c>
      <c r="H399" s="249">
        <v>0</v>
      </c>
      <c r="I399" s="856">
        <v>0</v>
      </c>
      <c r="J399" s="856">
        <v>0</v>
      </c>
      <c r="K399" s="856">
        <v>0</v>
      </c>
      <c r="L399" s="843">
        <v>0</v>
      </c>
      <c r="M399" s="840">
        <v>0</v>
      </c>
      <c r="N399" s="241" t="s">
        <v>2708</v>
      </c>
    </row>
    <row r="400" spans="1:14" x14ac:dyDescent="0.2">
      <c r="A400" s="844" t="s">
        <v>753</v>
      </c>
      <c r="B400" s="249">
        <v>1</v>
      </c>
      <c r="C400" s="843">
        <v>1</v>
      </c>
      <c r="D400" s="855">
        <v>5</v>
      </c>
      <c r="E400" s="249">
        <v>53</v>
      </c>
      <c r="F400" s="843">
        <v>37</v>
      </c>
      <c r="G400" s="843">
        <v>16</v>
      </c>
      <c r="H400" s="249">
        <v>25</v>
      </c>
      <c r="I400" s="856">
        <v>22.8</v>
      </c>
      <c r="J400" s="856">
        <v>0</v>
      </c>
      <c r="K400" s="856">
        <v>46.257894736842097</v>
      </c>
      <c r="L400" s="843">
        <v>107</v>
      </c>
      <c r="M400" s="840">
        <v>95.24</v>
      </c>
      <c r="N400" s="241" t="s">
        <v>2708</v>
      </c>
    </row>
    <row r="401" spans="1:14" x14ac:dyDescent="0.2">
      <c r="A401" s="844" t="s">
        <v>752</v>
      </c>
      <c r="B401" s="249">
        <v>0</v>
      </c>
      <c r="C401" s="843">
        <v>0</v>
      </c>
      <c r="D401" s="855">
        <v>0</v>
      </c>
      <c r="E401" s="249">
        <v>0</v>
      </c>
      <c r="F401" s="843">
        <v>0</v>
      </c>
      <c r="G401" s="843">
        <v>0</v>
      </c>
      <c r="H401" s="249">
        <v>0</v>
      </c>
      <c r="I401" s="856">
        <v>0</v>
      </c>
      <c r="J401" s="856">
        <v>0</v>
      </c>
      <c r="K401" s="856">
        <v>0</v>
      </c>
      <c r="L401" s="843">
        <v>0</v>
      </c>
      <c r="M401" s="840">
        <v>0</v>
      </c>
      <c r="N401" s="241" t="s">
        <v>2708</v>
      </c>
    </row>
    <row r="402" spans="1:14" x14ac:dyDescent="0.2">
      <c r="A402" s="844" t="s">
        <v>751</v>
      </c>
      <c r="B402" s="249">
        <v>0</v>
      </c>
      <c r="C402" s="843">
        <v>0</v>
      </c>
      <c r="D402" s="855">
        <v>0</v>
      </c>
      <c r="E402" s="249">
        <v>0</v>
      </c>
      <c r="F402" s="843">
        <v>0</v>
      </c>
      <c r="G402" s="843">
        <v>0</v>
      </c>
      <c r="H402" s="249">
        <v>0</v>
      </c>
      <c r="I402" s="856">
        <v>0</v>
      </c>
      <c r="J402" s="856">
        <v>0</v>
      </c>
      <c r="K402" s="856">
        <v>0</v>
      </c>
      <c r="L402" s="843">
        <v>0</v>
      </c>
      <c r="M402" s="840">
        <v>0</v>
      </c>
      <c r="N402" s="241" t="s">
        <v>2708</v>
      </c>
    </row>
    <row r="403" spans="1:14" x14ac:dyDescent="0.2">
      <c r="A403" s="844" t="s">
        <v>750</v>
      </c>
      <c r="B403" s="249">
        <v>1</v>
      </c>
      <c r="C403" s="843">
        <v>1</v>
      </c>
      <c r="D403" s="855">
        <v>7</v>
      </c>
      <c r="E403" s="249">
        <v>86</v>
      </c>
      <c r="F403" s="843">
        <v>56</v>
      </c>
      <c r="G403" s="843">
        <v>30</v>
      </c>
      <c r="H403" s="249">
        <v>55</v>
      </c>
      <c r="I403" s="856">
        <v>47.3</v>
      </c>
      <c r="J403" s="856">
        <v>13.69</v>
      </c>
      <c r="K403" s="856">
        <v>52.252642706131098</v>
      </c>
      <c r="L403" s="843">
        <v>242</v>
      </c>
      <c r="M403" s="840">
        <v>216.5</v>
      </c>
      <c r="N403" s="241" t="s">
        <v>2708</v>
      </c>
    </row>
    <row r="404" spans="1:14" x14ac:dyDescent="0.2">
      <c r="A404" s="844" t="s">
        <v>749</v>
      </c>
      <c r="B404" s="249">
        <v>1</v>
      </c>
      <c r="C404" s="843">
        <v>1</v>
      </c>
      <c r="D404" s="855">
        <v>2</v>
      </c>
      <c r="E404" s="249">
        <v>32</v>
      </c>
      <c r="F404" s="843">
        <v>24</v>
      </c>
      <c r="G404" s="843">
        <v>8</v>
      </c>
      <c r="H404" s="249">
        <v>20</v>
      </c>
      <c r="I404" s="856">
        <v>20</v>
      </c>
      <c r="J404" s="856">
        <v>8.31</v>
      </c>
      <c r="K404" s="856">
        <v>44.35</v>
      </c>
      <c r="L404" s="843">
        <v>55</v>
      </c>
      <c r="M404" s="840">
        <v>54.25</v>
      </c>
      <c r="N404" s="241" t="s">
        <v>2708</v>
      </c>
    </row>
    <row r="405" spans="1:14" x14ac:dyDescent="0.2">
      <c r="A405" s="844" t="s">
        <v>748</v>
      </c>
      <c r="B405" s="249">
        <v>2</v>
      </c>
      <c r="C405" s="843">
        <v>2</v>
      </c>
      <c r="D405" s="855">
        <v>5</v>
      </c>
      <c r="E405" s="249">
        <v>63</v>
      </c>
      <c r="F405" s="843">
        <v>37</v>
      </c>
      <c r="G405" s="843">
        <v>26</v>
      </c>
      <c r="H405" s="249">
        <v>32</v>
      </c>
      <c r="I405" s="856">
        <v>30.2</v>
      </c>
      <c r="J405" s="856">
        <v>3</v>
      </c>
      <c r="K405" s="856">
        <v>42.897350993377501</v>
      </c>
      <c r="L405" s="843">
        <v>139</v>
      </c>
      <c r="M405" s="840">
        <v>130.19999999999999</v>
      </c>
      <c r="N405" s="241" t="s">
        <v>2708</v>
      </c>
    </row>
    <row r="406" spans="1:14" ht="13.5" thickBot="1" x14ac:dyDescent="0.25">
      <c r="A406" s="839" t="s">
        <v>747</v>
      </c>
      <c r="B406" s="836">
        <v>0</v>
      </c>
      <c r="C406" s="838">
        <v>0</v>
      </c>
      <c r="D406" s="857">
        <v>0</v>
      </c>
      <c r="E406" s="836">
        <v>0</v>
      </c>
      <c r="F406" s="838">
        <v>0</v>
      </c>
      <c r="G406" s="838">
        <v>0</v>
      </c>
      <c r="H406" s="272">
        <v>0</v>
      </c>
      <c r="I406" s="271">
        <v>0</v>
      </c>
      <c r="J406" s="271">
        <v>0</v>
      </c>
      <c r="K406" s="271">
        <v>0</v>
      </c>
      <c r="L406" s="270">
        <v>0</v>
      </c>
      <c r="M406" s="269">
        <v>0</v>
      </c>
      <c r="N406" s="241" t="s">
        <v>2708</v>
      </c>
    </row>
    <row r="407" spans="1:14" ht="13.5" thickBot="1" x14ac:dyDescent="0.25">
      <c r="A407" s="245" t="s">
        <v>746</v>
      </c>
      <c r="B407" s="243">
        <v>12</v>
      </c>
      <c r="C407" s="833">
        <v>12</v>
      </c>
      <c r="D407" s="858">
        <v>41</v>
      </c>
      <c r="E407" s="243">
        <v>587</v>
      </c>
      <c r="F407" s="833">
        <v>340</v>
      </c>
      <c r="G407" s="833">
        <v>247</v>
      </c>
      <c r="H407" s="243">
        <v>340</v>
      </c>
      <c r="I407" s="268">
        <v>290.99</v>
      </c>
      <c r="J407" s="268">
        <v>58.39</v>
      </c>
      <c r="K407" s="851">
        <v>45.35</v>
      </c>
      <c r="L407" s="833">
        <v>1320</v>
      </c>
      <c r="M407" s="242">
        <v>1223.68</v>
      </c>
      <c r="N407" s="241" t="s">
        <v>2708</v>
      </c>
    </row>
    <row r="409" spans="1:14" ht="13.5" thickBot="1" x14ac:dyDescent="0.25">
      <c r="A409" s="261" t="s">
        <v>1300</v>
      </c>
      <c r="D409" s="274"/>
      <c r="E409" s="263"/>
      <c r="F409" s="263"/>
      <c r="G409" s="263"/>
      <c r="H409" s="263"/>
      <c r="I409" s="274"/>
      <c r="J409" s="274"/>
      <c r="K409" s="274"/>
    </row>
    <row r="410" spans="1:14" ht="12.75" customHeight="1" x14ac:dyDescent="0.2">
      <c r="A410" s="1262" t="s">
        <v>764</v>
      </c>
      <c r="B410" s="1282" t="s">
        <v>1289</v>
      </c>
      <c r="C410" s="1283"/>
      <c r="D410" s="1284"/>
      <c r="E410" s="1262" t="s">
        <v>1185</v>
      </c>
      <c r="F410" s="1269"/>
      <c r="G410" s="1270"/>
      <c r="H410" s="1282" t="s">
        <v>1288</v>
      </c>
      <c r="I410" s="1283"/>
      <c r="J410" s="1283"/>
      <c r="K410" s="1283"/>
      <c r="L410" s="1283"/>
      <c r="M410" s="1285"/>
    </row>
    <row r="411" spans="1:14" ht="12.75" customHeight="1" x14ac:dyDescent="0.2">
      <c r="A411" s="1263"/>
      <c r="B411" s="1257"/>
      <c r="C411" s="1261"/>
      <c r="D411" s="1268"/>
      <c r="E411" s="1271"/>
      <c r="F411" s="1272"/>
      <c r="G411" s="1273"/>
      <c r="H411" s="1257" t="s">
        <v>1193</v>
      </c>
      <c r="I411" s="1261"/>
      <c r="J411" s="1261"/>
      <c r="K411" s="1261"/>
      <c r="L411" s="1261" t="s">
        <v>1287</v>
      </c>
      <c r="M411" s="1275"/>
    </row>
    <row r="412" spans="1:14" ht="12.75" customHeight="1" x14ac:dyDescent="0.2">
      <c r="A412" s="1263"/>
      <c r="B412" s="1257" t="s">
        <v>1286</v>
      </c>
      <c r="C412" s="1261" t="s">
        <v>1285</v>
      </c>
      <c r="D412" s="1268" t="s">
        <v>1284</v>
      </c>
      <c r="E412" s="1258" t="s">
        <v>746</v>
      </c>
      <c r="F412" s="1253" t="s">
        <v>1283</v>
      </c>
      <c r="G412" s="1255" t="s">
        <v>1282</v>
      </c>
      <c r="H412" s="1257" t="s">
        <v>687</v>
      </c>
      <c r="I412" s="1259" t="s">
        <v>1192</v>
      </c>
      <c r="J412" s="1259"/>
      <c r="K412" s="1259" t="s">
        <v>1281</v>
      </c>
      <c r="L412" s="1261" t="s">
        <v>687</v>
      </c>
      <c r="M412" s="1280" t="s">
        <v>1192</v>
      </c>
    </row>
    <row r="413" spans="1:14" ht="26.25" thickBot="1" x14ac:dyDescent="0.25">
      <c r="A413" s="1264"/>
      <c r="B413" s="1276"/>
      <c r="C413" s="1277"/>
      <c r="D413" s="1278"/>
      <c r="E413" s="1279"/>
      <c r="F413" s="1254"/>
      <c r="G413" s="1256"/>
      <c r="H413" s="1258"/>
      <c r="I413" s="852" t="s">
        <v>852</v>
      </c>
      <c r="J413" s="852" t="s">
        <v>1280</v>
      </c>
      <c r="K413" s="1260"/>
      <c r="L413" s="1253"/>
      <c r="M413" s="1281"/>
    </row>
    <row r="414" spans="1:14" x14ac:dyDescent="0.2">
      <c r="A414" s="258" t="s">
        <v>760</v>
      </c>
      <c r="B414" s="257">
        <v>4</v>
      </c>
      <c r="C414" s="256">
        <v>4</v>
      </c>
      <c r="D414" s="266">
        <v>10</v>
      </c>
      <c r="E414" s="257">
        <v>180</v>
      </c>
      <c r="F414" s="256">
        <v>133</v>
      </c>
      <c r="G414" s="256">
        <v>47</v>
      </c>
      <c r="H414" s="254">
        <v>66</v>
      </c>
      <c r="I414" s="273">
        <v>53.66</v>
      </c>
      <c r="J414" s="273">
        <v>8.7800000000000011</v>
      </c>
      <c r="K414" s="273">
        <v>43.101379053298501</v>
      </c>
      <c r="L414" s="253">
        <v>271</v>
      </c>
      <c r="M414" s="252">
        <v>266.43</v>
      </c>
      <c r="N414" s="241" t="s">
        <v>2708</v>
      </c>
    </row>
    <row r="415" spans="1:14" x14ac:dyDescent="0.2">
      <c r="A415" s="844" t="s">
        <v>759</v>
      </c>
      <c r="B415" s="249">
        <v>0</v>
      </c>
      <c r="C415" s="843">
        <v>0</v>
      </c>
      <c r="D415" s="855">
        <v>0</v>
      </c>
      <c r="E415" s="249">
        <v>0</v>
      </c>
      <c r="F415" s="843">
        <v>0</v>
      </c>
      <c r="G415" s="843">
        <v>0</v>
      </c>
      <c r="H415" s="249">
        <v>0</v>
      </c>
      <c r="I415" s="856">
        <v>0</v>
      </c>
      <c r="J415" s="856">
        <v>0</v>
      </c>
      <c r="K415" s="856">
        <v>0</v>
      </c>
      <c r="L415" s="843">
        <v>0</v>
      </c>
      <c r="M415" s="840">
        <v>0</v>
      </c>
      <c r="N415" s="241" t="s">
        <v>2708</v>
      </c>
    </row>
    <row r="416" spans="1:14" x14ac:dyDescent="0.2">
      <c r="A416" s="844" t="s">
        <v>758</v>
      </c>
      <c r="B416" s="249">
        <v>1</v>
      </c>
      <c r="C416" s="843">
        <v>1</v>
      </c>
      <c r="D416" s="855">
        <v>2</v>
      </c>
      <c r="E416" s="249">
        <v>26</v>
      </c>
      <c r="F416" s="843">
        <v>21</v>
      </c>
      <c r="G416" s="843">
        <v>5</v>
      </c>
      <c r="H416" s="249">
        <v>12</v>
      </c>
      <c r="I416" s="856">
        <v>11.2</v>
      </c>
      <c r="J416" s="856">
        <v>1.8</v>
      </c>
      <c r="K416" s="856">
        <v>37.482142857142897</v>
      </c>
      <c r="L416" s="843">
        <v>26</v>
      </c>
      <c r="M416" s="840">
        <v>26</v>
      </c>
      <c r="N416" s="241" t="s">
        <v>2708</v>
      </c>
    </row>
    <row r="417" spans="1:14" x14ac:dyDescent="0.2">
      <c r="A417" s="844" t="s">
        <v>757</v>
      </c>
      <c r="B417" s="249">
        <v>1</v>
      </c>
      <c r="C417" s="843">
        <v>1</v>
      </c>
      <c r="D417" s="855">
        <v>3</v>
      </c>
      <c r="E417" s="249">
        <v>53</v>
      </c>
      <c r="F417" s="843">
        <v>42</v>
      </c>
      <c r="G417" s="843">
        <v>11</v>
      </c>
      <c r="H417" s="249">
        <v>19</v>
      </c>
      <c r="I417" s="856">
        <v>18.5</v>
      </c>
      <c r="J417" s="856">
        <v>0</v>
      </c>
      <c r="K417" s="856">
        <v>43.797297297297298</v>
      </c>
      <c r="L417" s="843">
        <v>84</v>
      </c>
      <c r="M417" s="840">
        <v>80.849999999999994</v>
      </c>
      <c r="N417" s="241" t="s">
        <v>2708</v>
      </c>
    </row>
    <row r="418" spans="1:14" x14ac:dyDescent="0.2">
      <c r="A418" s="844" t="s">
        <v>756</v>
      </c>
      <c r="B418" s="249">
        <v>0</v>
      </c>
      <c r="C418" s="843">
        <v>0</v>
      </c>
      <c r="D418" s="855">
        <v>0</v>
      </c>
      <c r="E418" s="249">
        <v>0</v>
      </c>
      <c r="F418" s="843">
        <v>0</v>
      </c>
      <c r="G418" s="843">
        <v>0</v>
      </c>
      <c r="H418" s="249">
        <v>0</v>
      </c>
      <c r="I418" s="856">
        <v>0</v>
      </c>
      <c r="J418" s="856">
        <v>0</v>
      </c>
      <c r="K418" s="856">
        <v>0</v>
      </c>
      <c r="L418" s="843">
        <v>0</v>
      </c>
      <c r="M418" s="840">
        <v>0</v>
      </c>
      <c r="N418" s="241" t="s">
        <v>2708</v>
      </c>
    </row>
    <row r="419" spans="1:14" x14ac:dyDescent="0.2">
      <c r="A419" s="844" t="s">
        <v>755</v>
      </c>
      <c r="B419" s="249">
        <v>1</v>
      </c>
      <c r="C419" s="843">
        <v>1</v>
      </c>
      <c r="D419" s="855">
        <v>1</v>
      </c>
      <c r="E419" s="249">
        <v>38</v>
      </c>
      <c r="F419" s="843">
        <v>38</v>
      </c>
      <c r="G419" s="843">
        <v>0</v>
      </c>
      <c r="H419" s="249">
        <v>13</v>
      </c>
      <c r="I419" s="856">
        <v>11.28</v>
      </c>
      <c r="J419" s="856">
        <v>1.9200000000000002</v>
      </c>
      <c r="K419" s="856">
        <v>35.361702127659598</v>
      </c>
      <c r="L419" s="843">
        <v>23</v>
      </c>
      <c r="M419" s="840">
        <v>23</v>
      </c>
      <c r="N419" s="241" t="s">
        <v>2708</v>
      </c>
    </row>
    <row r="420" spans="1:14" x14ac:dyDescent="0.2">
      <c r="A420" s="844" t="s">
        <v>754</v>
      </c>
      <c r="B420" s="249">
        <v>1</v>
      </c>
      <c r="C420" s="843">
        <v>1</v>
      </c>
      <c r="D420" s="855">
        <v>2</v>
      </c>
      <c r="E420" s="249">
        <v>33</v>
      </c>
      <c r="F420" s="843">
        <v>25</v>
      </c>
      <c r="G420" s="843">
        <v>8</v>
      </c>
      <c r="H420" s="249">
        <v>22</v>
      </c>
      <c r="I420" s="856">
        <v>21.2</v>
      </c>
      <c r="J420" s="856">
        <v>2.34</v>
      </c>
      <c r="K420" s="856">
        <v>39.443396226415103</v>
      </c>
      <c r="L420" s="843">
        <v>88</v>
      </c>
      <c r="M420" s="840">
        <v>86.53</v>
      </c>
      <c r="N420" s="241" t="s">
        <v>2708</v>
      </c>
    </row>
    <row r="421" spans="1:14" x14ac:dyDescent="0.2">
      <c r="A421" s="844" t="s">
        <v>753</v>
      </c>
      <c r="B421" s="249">
        <v>1</v>
      </c>
      <c r="C421" s="843">
        <v>1</v>
      </c>
      <c r="D421" s="855">
        <v>5</v>
      </c>
      <c r="E421" s="249">
        <v>77</v>
      </c>
      <c r="F421" s="843">
        <v>66</v>
      </c>
      <c r="G421" s="843">
        <v>11</v>
      </c>
      <c r="H421" s="249">
        <v>27</v>
      </c>
      <c r="I421" s="856">
        <v>24.23</v>
      </c>
      <c r="J421" s="856">
        <v>0.27</v>
      </c>
      <c r="K421" s="856">
        <v>43.336153528683496</v>
      </c>
      <c r="L421" s="843">
        <v>117</v>
      </c>
      <c r="M421" s="840">
        <v>111.46</v>
      </c>
      <c r="N421" s="241" t="s">
        <v>2708</v>
      </c>
    </row>
    <row r="422" spans="1:14" x14ac:dyDescent="0.2">
      <c r="A422" s="844" t="s">
        <v>752</v>
      </c>
      <c r="B422" s="249">
        <v>1</v>
      </c>
      <c r="C422" s="843">
        <v>1</v>
      </c>
      <c r="D422" s="855">
        <v>1</v>
      </c>
      <c r="E422" s="249">
        <v>22</v>
      </c>
      <c r="F422" s="843">
        <v>22</v>
      </c>
      <c r="G422" s="843">
        <v>0</v>
      </c>
      <c r="H422" s="249">
        <v>8</v>
      </c>
      <c r="I422" s="856">
        <v>5.8</v>
      </c>
      <c r="J422" s="856">
        <v>0</v>
      </c>
      <c r="K422" s="856">
        <v>39.568965517241402</v>
      </c>
      <c r="L422" s="843">
        <v>17</v>
      </c>
      <c r="M422" s="840">
        <v>16.5</v>
      </c>
      <c r="N422" s="241" t="s">
        <v>2708</v>
      </c>
    </row>
    <row r="423" spans="1:14" x14ac:dyDescent="0.2">
      <c r="A423" s="844" t="s">
        <v>751</v>
      </c>
      <c r="B423" s="249">
        <v>0</v>
      </c>
      <c r="C423" s="843">
        <v>0</v>
      </c>
      <c r="D423" s="855">
        <v>0</v>
      </c>
      <c r="E423" s="249">
        <v>0</v>
      </c>
      <c r="F423" s="843">
        <v>0</v>
      </c>
      <c r="G423" s="843">
        <v>0</v>
      </c>
      <c r="H423" s="249">
        <v>0</v>
      </c>
      <c r="I423" s="856">
        <v>0</v>
      </c>
      <c r="J423" s="856">
        <v>0</v>
      </c>
      <c r="K423" s="856">
        <v>0</v>
      </c>
      <c r="L423" s="843">
        <v>0</v>
      </c>
      <c r="M423" s="840">
        <v>0</v>
      </c>
      <c r="N423" s="241" t="s">
        <v>2708</v>
      </c>
    </row>
    <row r="424" spans="1:14" x14ac:dyDescent="0.2">
      <c r="A424" s="844" t="s">
        <v>750</v>
      </c>
      <c r="B424" s="249">
        <v>2</v>
      </c>
      <c r="C424" s="843">
        <v>2</v>
      </c>
      <c r="D424" s="855">
        <v>7</v>
      </c>
      <c r="E424" s="249">
        <v>99</v>
      </c>
      <c r="F424" s="843">
        <v>73</v>
      </c>
      <c r="G424" s="843">
        <v>26</v>
      </c>
      <c r="H424" s="249">
        <v>34</v>
      </c>
      <c r="I424" s="856">
        <v>29.73</v>
      </c>
      <c r="J424" s="856">
        <v>1.75</v>
      </c>
      <c r="K424" s="856">
        <v>46.5820719811638</v>
      </c>
      <c r="L424" s="843">
        <v>173</v>
      </c>
      <c r="M424" s="840">
        <v>156.1</v>
      </c>
      <c r="N424" s="241" t="s">
        <v>2708</v>
      </c>
    </row>
    <row r="425" spans="1:14" x14ac:dyDescent="0.2">
      <c r="A425" s="844" t="s">
        <v>749</v>
      </c>
      <c r="B425" s="249">
        <v>1</v>
      </c>
      <c r="C425" s="843">
        <v>1</v>
      </c>
      <c r="D425" s="855">
        <v>2</v>
      </c>
      <c r="E425" s="249">
        <v>34</v>
      </c>
      <c r="F425" s="843">
        <v>25</v>
      </c>
      <c r="G425" s="843">
        <v>9</v>
      </c>
      <c r="H425" s="249">
        <v>12</v>
      </c>
      <c r="I425" s="856">
        <v>12</v>
      </c>
      <c r="J425" s="856">
        <v>0.86</v>
      </c>
      <c r="K425" s="856">
        <v>40.3333333333333</v>
      </c>
      <c r="L425" s="843">
        <v>51</v>
      </c>
      <c r="M425" s="840">
        <v>46.45</v>
      </c>
      <c r="N425" s="241" t="s">
        <v>2708</v>
      </c>
    </row>
    <row r="426" spans="1:14" x14ac:dyDescent="0.2">
      <c r="A426" s="844" t="s">
        <v>748</v>
      </c>
      <c r="B426" s="249">
        <v>2</v>
      </c>
      <c r="C426" s="843">
        <v>2</v>
      </c>
      <c r="D426" s="855">
        <v>6</v>
      </c>
      <c r="E426" s="249">
        <v>76</v>
      </c>
      <c r="F426" s="843">
        <v>59</v>
      </c>
      <c r="G426" s="843">
        <v>17</v>
      </c>
      <c r="H426" s="249">
        <v>28</v>
      </c>
      <c r="I426" s="856">
        <v>24.4</v>
      </c>
      <c r="J426" s="856">
        <v>1.83</v>
      </c>
      <c r="K426" s="856">
        <v>41.3032786885246</v>
      </c>
      <c r="L426" s="843">
        <v>131</v>
      </c>
      <c r="M426" s="840">
        <v>126.8</v>
      </c>
      <c r="N426" s="241" t="s">
        <v>2708</v>
      </c>
    </row>
    <row r="427" spans="1:14" ht="13.5" thickBot="1" x14ac:dyDescent="0.25">
      <c r="A427" s="839" t="s">
        <v>747</v>
      </c>
      <c r="B427" s="836">
        <v>1</v>
      </c>
      <c r="C427" s="838">
        <v>1</v>
      </c>
      <c r="D427" s="857">
        <v>1</v>
      </c>
      <c r="E427" s="836">
        <v>13</v>
      </c>
      <c r="F427" s="838">
        <v>13</v>
      </c>
      <c r="G427" s="838">
        <v>0</v>
      </c>
      <c r="H427" s="272">
        <v>6</v>
      </c>
      <c r="I427" s="271">
        <v>5.8</v>
      </c>
      <c r="J427" s="271">
        <v>1.62</v>
      </c>
      <c r="K427" s="271">
        <v>47.258620689655203</v>
      </c>
      <c r="L427" s="270">
        <v>14</v>
      </c>
      <c r="M427" s="269">
        <v>12.54</v>
      </c>
      <c r="N427" s="241" t="s">
        <v>2708</v>
      </c>
    </row>
    <row r="428" spans="1:14" ht="13.5" thickBot="1" x14ac:dyDescent="0.25">
      <c r="A428" s="245" t="s">
        <v>746</v>
      </c>
      <c r="B428" s="243">
        <v>16</v>
      </c>
      <c r="C428" s="833">
        <v>16</v>
      </c>
      <c r="D428" s="858">
        <v>40</v>
      </c>
      <c r="E428" s="243">
        <v>651</v>
      </c>
      <c r="F428" s="833">
        <v>517</v>
      </c>
      <c r="G428" s="833">
        <v>134</v>
      </c>
      <c r="H428" s="243">
        <v>245</v>
      </c>
      <c r="I428" s="268">
        <v>217.8</v>
      </c>
      <c r="J428" s="268">
        <v>21.169999999999998</v>
      </c>
      <c r="K428" s="851">
        <v>42.28</v>
      </c>
      <c r="L428" s="833">
        <v>995</v>
      </c>
      <c r="M428" s="242">
        <v>952.66</v>
      </c>
      <c r="N428" s="241" t="s">
        <v>2708</v>
      </c>
    </row>
    <row r="430" spans="1:14" ht="13.5" thickBot="1" x14ac:dyDescent="0.25">
      <c r="A430" s="261" t="s">
        <v>1299</v>
      </c>
      <c r="D430" s="274"/>
      <c r="E430" s="263"/>
      <c r="F430" s="263"/>
      <c r="G430" s="263"/>
      <c r="H430" s="263"/>
      <c r="I430" s="274"/>
      <c r="J430" s="274"/>
      <c r="K430" s="274"/>
    </row>
    <row r="431" spans="1:14" ht="12.75" customHeight="1" x14ac:dyDescent="0.2">
      <c r="A431" s="1262" t="s">
        <v>764</v>
      </c>
      <c r="B431" s="1282" t="s">
        <v>1289</v>
      </c>
      <c r="C431" s="1283"/>
      <c r="D431" s="1284"/>
      <c r="E431" s="1262" t="s">
        <v>1185</v>
      </c>
      <c r="F431" s="1269"/>
      <c r="G431" s="1270"/>
      <c r="H431" s="1282" t="s">
        <v>1288</v>
      </c>
      <c r="I431" s="1283"/>
      <c r="J431" s="1283"/>
      <c r="K431" s="1283"/>
      <c r="L431" s="1283"/>
      <c r="M431" s="1285"/>
    </row>
    <row r="432" spans="1:14" ht="12.75" customHeight="1" x14ac:dyDescent="0.2">
      <c r="A432" s="1263"/>
      <c r="B432" s="1257"/>
      <c r="C432" s="1261"/>
      <c r="D432" s="1268"/>
      <c r="E432" s="1271"/>
      <c r="F432" s="1272"/>
      <c r="G432" s="1273"/>
      <c r="H432" s="1257" t="s">
        <v>1193</v>
      </c>
      <c r="I432" s="1261"/>
      <c r="J432" s="1261"/>
      <c r="K432" s="1261"/>
      <c r="L432" s="1261" t="s">
        <v>1287</v>
      </c>
      <c r="M432" s="1275"/>
    </row>
    <row r="433" spans="1:14" ht="12.75" customHeight="1" x14ac:dyDescent="0.2">
      <c r="A433" s="1263"/>
      <c r="B433" s="1257" t="s">
        <v>1286</v>
      </c>
      <c r="C433" s="1261" t="s">
        <v>1285</v>
      </c>
      <c r="D433" s="1268" t="s">
        <v>1284</v>
      </c>
      <c r="E433" s="1258" t="s">
        <v>746</v>
      </c>
      <c r="F433" s="1253" t="s">
        <v>1283</v>
      </c>
      <c r="G433" s="1255" t="s">
        <v>1282</v>
      </c>
      <c r="H433" s="1257" t="s">
        <v>687</v>
      </c>
      <c r="I433" s="1259" t="s">
        <v>1192</v>
      </c>
      <c r="J433" s="1259"/>
      <c r="K433" s="1259" t="s">
        <v>1281</v>
      </c>
      <c r="L433" s="1261" t="s">
        <v>687</v>
      </c>
      <c r="M433" s="1280" t="s">
        <v>1192</v>
      </c>
    </row>
    <row r="434" spans="1:14" ht="26.25" thickBot="1" x14ac:dyDescent="0.25">
      <c r="A434" s="1264"/>
      <c r="B434" s="1276"/>
      <c r="C434" s="1277"/>
      <c r="D434" s="1278"/>
      <c r="E434" s="1279"/>
      <c r="F434" s="1254"/>
      <c r="G434" s="1256"/>
      <c r="H434" s="1258"/>
      <c r="I434" s="852" t="s">
        <v>852</v>
      </c>
      <c r="J434" s="852" t="s">
        <v>1280</v>
      </c>
      <c r="K434" s="1260"/>
      <c r="L434" s="1253"/>
      <c r="M434" s="1281"/>
    </row>
    <row r="435" spans="1:14" x14ac:dyDescent="0.2">
      <c r="A435" s="258" t="s">
        <v>760</v>
      </c>
      <c r="B435" s="257">
        <v>2</v>
      </c>
      <c r="C435" s="256">
        <v>2</v>
      </c>
      <c r="D435" s="266">
        <v>4</v>
      </c>
      <c r="E435" s="257">
        <v>84</v>
      </c>
      <c r="F435" s="256">
        <v>75</v>
      </c>
      <c r="G435" s="256">
        <v>9</v>
      </c>
      <c r="H435" s="254">
        <v>43</v>
      </c>
      <c r="I435" s="273">
        <v>25.9</v>
      </c>
      <c r="J435" s="273">
        <v>17.87</v>
      </c>
      <c r="K435" s="273">
        <v>48.581081081081102</v>
      </c>
      <c r="L435" s="253">
        <v>89</v>
      </c>
      <c r="M435" s="252">
        <v>87</v>
      </c>
      <c r="N435" s="241" t="s">
        <v>2708</v>
      </c>
    </row>
    <row r="436" spans="1:14" x14ac:dyDescent="0.2">
      <c r="A436" s="844" t="s">
        <v>759</v>
      </c>
      <c r="B436" s="249">
        <v>0</v>
      </c>
      <c r="C436" s="843">
        <v>0</v>
      </c>
      <c r="D436" s="855">
        <v>0</v>
      </c>
      <c r="E436" s="249">
        <v>0</v>
      </c>
      <c r="F436" s="843">
        <v>0</v>
      </c>
      <c r="G436" s="843">
        <v>0</v>
      </c>
      <c r="H436" s="249">
        <v>0</v>
      </c>
      <c r="I436" s="856">
        <v>0</v>
      </c>
      <c r="J436" s="856">
        <v>0</v>
      </c>
      <c r="K436" s="856">
        <v>0</v>
      </c>
      <c r="L436" s="843">
        <v>0</v>
      </c>
      <c r="M436" s="840">
        <v>0</v>
      </c>
      <c r="N436" s="241" t="s">
        <v>2708</v>
      </c>
    </row>
    <row r="437" spans="1:14" x14ac:dyDescent="0.2">
      <c r="A437" s="844" t="s">
        <v>758</v>
      </c>
      <c r="B437" s="249">
        <v>0</v>
      </c>
      <c r="C437" s="843">
        <v>0</v>
      </c>
      <c r="D437" s="855">
        <v>0</v>
      </c>
      <c r="E437" s="249">
        <v>0</v>
      </c>
      <c r="F437" s="843">
        <v>0</v>
      </c>
      <c r="G437" s="843">
        <v>0</v>
      </c>
      <c r="H437" s="249">
        <v>0</v>
      </c>
      <c r="I437" s="856">
        <v>0</v>
      </c>
      <c r="J437" s="856">
        <v>0</v>
      </c>
      <c r="K437" s="856">
        <v>0</v>
      </c>
      <c r="L437" s="843">
        <v>0</v>
      </c>
      <c r="M437" s="840">
        <v>0</v>
      </c>
      <c r="N437" s="241" t="s">
        <v>2708</v>
      </c>
    </row>
    <row r="438" spans="1:14" x14ac:dyDescent="0.2">
      <c r="A438" s="844" t="s">
        <v>757</v>
      </c>
      <c r="B438" s="249">
        <v>1</v>
      </c>
      <c r="C438" s="843">
        <v>1</v>
      </c>
      <c r="D438" s="855">
        <v>2</v>
      </c>
      <c r="E438" s="249">
        <v>12</v>
      </c>
      <c r="F438" s="843">
        <v>12</v>
      </c>
      <c r="G438" s="843">
        <v>0</v>
      </c>
      <c r="H438" s="249">
        <v>7</v>
      </c>
      <c r="I438" s="856">
        <v>7</v>
      </c>
      <c r="J438" s="856">
        <v>0</v>
      </c>
      <c r="K438" s="856">
        <v>46.214285714285701</v>
      </c>
      <c r="L438" s="843">
        <v>16</v>
      </c>
      <c r="M438" s="840">
        <v>16</v>
      </c>
      <c r="N438" s="241" t="s">
        <v>2708</v>
      </c>
    </row>
    <row r="439" spans="1:14" x14ac:dyDescent="0.2">
      <c r="A439" s="844" t="s">
        <v>756</v>
      </c>
      <c r="B439" s="249">
        <v>0</v>
      </c>
      <c r="C439" s="843">
        <v>0</v>
      </c>
      <c r="D439" s="855">
        <v>0</v>
      </c>
      <c r="E439" s="249">
        <v>0</v>
      </c>
      <c r="F439" s="843">
        <v>0</v>
      </c>
      <c r="G439" s="843">
        <v>0</v>
      </c>
      <c r="H439" s="249">
        <v>0</v>
      </c>
      <c r="I439" s="856">
        <v>0</v>
      </c>
      <c r="J439" s="856">
        <v>0</v>
      </c>
      <c r="K439" s="856">
        <v>0</v>
      </c>
      <c r="L439" s="843">
        <v>0</v>
      </c>
      <c r="M439" s="840">
        <v>0</v>
      </c>
      <c r="N439" s="241" t="s">
        <v>2708</v>
      </c>
    </row>
    <row r="440" spans="1:14" x14ac:dyDescent="0.2">
      <c r="A440" s="844" t="s">
        <v>755</v>
      </c>
      <c r="B440" s="249">
        <v>0</v>
      </c>
      <c r="C440" s="843">
        <v>0</v>
      </c>
      <c r="D440" s="855">
        <v>0</v>
      </c>
      <c r="E440" s="249">
        <v>0</v>
      </c>
      <c r="F440" s="843">
        <v>0</v>
      </c>
      <c r="G440" s="843">
        <v>0</v>
      </c>
      <c r="H440" s="249">
        <v>0</v>
      </c>
      <c r="I440" s="856">
        <v>0</v>
      </c>
      <c r="J440" s="856">
        <v>0</v>
      </c>
      <c r="K440" s="856">
        <v>0</v>
      </c>
      <c r="L440" s="843">
        <v>0</v>
      </c>
      <c r="M440" s="840">
        <v>0</v>
      </c>
      <c r="N440" s="241" t="s">
        <v>2708</v>
      </c>
    </row>
    <row r="441" spans="1:14" x14ac:dyDescent="0.2">
      <c r="A441" s="844" t="s">
        <v>754</v>
      </c>
      <c r="B441" s="249">
        <v>1</v>
      </c>
      <c r="C441" s="843">
        <v>1</v>
      </c>
      <c r="D441" s="855">
        <v>1</v>
      </c>
      <c r="E441" s="249">
        <v>52</v>
      </c>
      <c r="F441" s="843">
        <v>52</v>
      </c>
      <c r="G441" s="843">
        <v>0</v>
      </c>
      <c r="H441" s="249">
        <v>11</v>
      </c>
      <c r="I441" s="856">
        <v>8.5500000000000007</v>
      </c>
      <c r="J441" s="856">
        <v>0</v>
      </c>
      <c r="K441" s="856">
        <v>47.850877192982502</v>
      </c>
      <c r="L441" s="843">
        <v>35</v>
      </c>
      <c r="M441" s="840">
        <v>31.02</v>
      </c>
      <c r="N441" s="241" t="s">
        <v>2708</v>
      </c>
    </row>
    <row r="442" spans="1:14" x14ac:dyDescent="0.2">
      <c r="A442" s="844" t="s">
        <v>753</v>
      </c>
      <c r="B442" s="249">
        <v>2</v>
      </c>
      <c r="C442" s="843">
        <v>2</v>
      </c>
      <c r="D442" s="855">
        <v>3</v>
      </c>
      <c r="E442" s="249">
        <v>42</v>
      </c>
      <c r="F442" s="843">
        <v>42</v>
      </c>
      <c r="G442" s="843">
        <v>0</v>
      </c>
      <c r="H442" s="249">
        <v>12</v>
      </c>
      <c r="I442" s="856">
        <v>6.63</v>
      </c>
      <c r="J442" s="856">
        <v>0</v>
      </c>
      <c r="K442" s="856">
        <v>43.329562594268502</v>
      </c>
      <c r="L442" s="843">
        <v>15</v>
      </c>
      <c r="M442" s="840">
        <v>12.9</v>
      </c>
      <c r="N442" s="241" t="s">
        <v>2708</v>
      </c>
    </row>
    <row r="443" spans="1:14" x14ac:dyDescent="0.2">
      <c r="A443" s="844" t="s">
        <v>752</v>
      </c>
      <c r="B443" s="249">
        <v>0</v>
      </c>
      <c r="C443" s="843">
        <v>0</v>
      </c>
      <c r="D443" s="855">
        <v>0</v>
      </c>
      <c r="E443" s="249">
        <v>0</v>
      </c>
      <c r="F443" s="843">
        <v>0</v>
      </c>
      <c r="G443" s="842">
        <v>0</v>
      </c>
      <c r="H443" s="249">
        <v>0</v>
      </c>
      <c r="I443" s="856">
        <v>0</v>
      </c>
      <c r="J443" s="856">
        <v>0</v>
      </c>
      <c r="K443" s="856">
        <v>0</v>
      </c>
      <c r="L443" s="843">
        <v>0</v>
      </c>
      <c r="M443" s="840">
        <v>0</v>
      </c>
      <c r="N443" s="241" t="s">
        <v>2708</v>
      </c>
    </row>
    <row r="444" spans="1:14" x14ac:dyDescent="0.2">
      <c r="A444" s="844" t="s">
        <v>751</v>
      </c>
      <c r="B444" s="249">
        <v>0</v>
      </c>
      <c r="C444" s="843">
        <v>0</v>
      </c>
      <c r="D444" s="855">
        <v>0</v>
      </c>
      <c r="E444" s="249">
        <v>0</v>
      </c>
      <c r="F444" s="843">
        <v>0</v>
      </c>
      <c r="G444" s="843">
        <v>0</v>
      </c>
      <c r="H444" s="249">
        <v>0</v>
      </c>
      <c r="I444" s="856">
        <v>0</v>
      </c>
      <c r="J444" s="856">
        <v>0</v>
      </c>
      <c r="K444" s="856">
        <v>0</v>
      </c>
      <c r="L444" s="843">
        <v>0</v>
      </c>
      <c r="M444" s="840">
        <v>0</v>
      </c>
      <c r="N444" s="241" t="s">
        <v>2708</v>
      </c>
    </row>
    <row r="445" spans="1:14" x14ac:dyDescent="0.2">
      <c r="A445" s="844" t="s">
        <v>750</v>
      </c>
      <c r="B445" s="249">
        <v>2</v>
      </c>
      <c r="C445" s="843">
        <v>2</v>
      </c>
      <c r="D445" s="855">
        <v>5</v>
      </c>
      <c r="E445" s="249">
        <v>95</v>
      </c>
      <c r="F445" s="843">
        <v>86</v>
      </c>
      <c r="G445" s="843">
        <v>9</v>
      </c>
      <c r="H445" s="249">
        <v>45</v>
      </c>
      <c r="I445" s="856">
        <v>33.6</v>
      </c>
      <c r="J445" s="856">
        <v>7.47</v>
      </c>
      <c r="K445" s="856">
        <v>45.163690476190503</v>
      </c>
      <c r="L445" s="843">
        <v>139</v>
      </c>
      <c r="M445" s="840">
        <v>132.6</v>
      </c>
      <c r="N445" s="241" t="s">
        <v>2708</v>
      </c>
    </row>
    <row r="446" spans="1:14" x14ac:dyDescent="0.2">
      <c r="A446" s="844" t="s">
        <v>749</v>
      </c>
      <c r="B446" s="249">
        <v>2</v>
      </c>
      <c r="C446" s="843">
        <v>2</v>
      </c>
      <c r="D446" s="855">
        <v>2</v>
      </c>
      <c r="E446" s="249">
        <v>11</v>
      </c>
      <c r="F446" s="843">
        <v>11</v>
      </c>
      <c r="G446" s="843">
        <v>0</v>
      </c>
      <c r="H446" s="249">
        <v>5</v>
      </c>
      <c r="I446" s="856">
        <v>4.8</v>
      </c>
      <c r="J446" s="856">
        <v>0.2</v>
      </c>
      <c r="K446" s="856">
        <v>45.8</v>
      </c>
      <c r="L446" s="843">
        <v>13</v>
      </c>
      <c r="M446" s="840">
        <v>12.1</v>
      </c>
      <c r="N446" s="241" t="s">
        <v>2708</v>
      </c>
    </row>
    <row r="447" spans="1:14" x14ac:dyDescent="0.2">
      <c r="A447" s="844" t="s">
        <v>748</v>
      </c>
      <c r="B447" s="249">
        <v>2</v>
      </c>
      <c r="C447" s="843">
        <v>2</v>
      </c>
      <c r="D447" s="855">
        <v>2</v>
      </c>
      <c r="E447" s="249">
        <v>24</v>
      </c>
      <c r="F447" s="843">
        <v>24</v>
      </c>
      <c r="G447" s="843">
        <v>0</v>
      </c>
      <c r="H447" s="249">
        <v>7</v>
      </c>
      <c r="I447" s="856">
        <v>6</v>
      </c>
      <c r="J447" s="856">
        <v>1.47</v>
      </c>
      <c r="K447" s="856">
        <v>40.6666666666667</v>
      </c>
      <c r="L447" s="843">
        <v>18</v>
      </c>
      <c r="M447" s="840">
        <v>16.75</v>
      </c>
      <c r="N447" s="241" t="s">
        <v>2708</v>
      </c>
    </row>
    <row r="448" spans="1:14" ht="13.5" thickBot="1" x14ac:dyDescent="0.25">
      <c r="A448" s="839" t="s">
        <v>747</v>
      </c>
      <c r="B448" s="836">
        <v>1</v>
      </c>
      <c r="C448" s="838">
        <v>1</v>
      </c>
      <c r="D448" s="857">
        <v>1</v>
      </c>
      <c r="E448" s="836">
        <v>9</v>
      </c>
      <c r="F448" s="838">
        <v>9</v>
      </c>
      <c r="G448" s="838">
        <v>0</v>
      </c>
      <c r="H448" s="272">
        <v>4</v>
      </c>
      <c r="I448" s="271">
        <v>4.3499999999999996</v>
      </c>
      <c r="J448" s="271">
        <v>0.81</v>
      </c>
      <c r="K448" s="271">
        <v>39.799999999999997</v>
      </c>
      <c r="L448" s="270">
        <v>11</v>
      </c>
      <c r="M448" s="269">
        <v>10.5</v>
      </c>
      <c r="N448" s="241" t="s">
        <v>2708</v>
      </c>
    </row>
    <row r="449" spans="1:14" ht="13.5" thickBot="1" x14ac:dyDescent="0.25">
      <c r="A449" s="245" t="s">
        <v>746</v>
      </c>
      <c r="B449" s="243">
        <v>13</v>
      </c>
      <c r="C449" s="833">
        <v>13</v>
      </c>
      <c r="D449" s="858">
        <v>20</v>
      </c>
      <c r="E449" s="243">
        <v>329</v>
      </c>
      <c r="F449" s="833">
        <v>311</v>
      </c>
      <c r="G449" s="833">
        <v>18</v>
      </c>
      <c r="H449" s="243">
        <v>132</v>
      </c>
      <c r="I449" s="268">
        <v>93.68</v>
      </c>
      <c r="J449" s="268">
        <v>27.819999999999997</v>
      </c>
      <c r="K449" s="851">
        <v>45.62</v>
      </c>
      <c r="L449" s="833">
        <v>334</v>
      </c>
      <c r="M449" s="242">
        <v>316.27</v>
      </c>
      <c r="N449" s="241" t="s">
        <v>2708</v>
      </c>
    </row>
    <row r="450" spans="1:14" x14ac:dyDescent="0.2">
      <c r="N450" s="241" t="s">
        <v>2708</v>
      </c>
    </row>
    <row r="451" spans="1:14" ht="13.5" thickBot="1" x14ac:dyDescent="0.25">
      <c r="A451" s="261" t="s">
        <v>2712</v>
      </c>
      <c r="D451" s="274"/>
      <c r="E451" s="263"/>
      <c r="F451" s="263"/>
      <c r="G451" s="263"/>
      <c r="H451" s="263"/>
      <c r="I451" s="274"/>
      <c r="J451" s="274"/>
      <c r="K451" s="274"/>
      <c r="N451" s="241" t="s">
        <v>2708</v>
      </c>
    </row>
    <row r="452" spans="1:14" ht="12.75" customHeight="1" x14ac:dyDescent="0.2">
      <c r="A452" s="1262" t="s">
        <v>764</v>
      </c>
      <c r="B452" s="1282" t="s">
        <v>1289</v>
      </c>
      <c r="C452" s="1283"/>
      <c r="D452" s="1284"/>
      <c r="E452" s="1262" t="s">
        <v>1185</v>
      </c>
      <c r="F452" s="1269"/>
      <c r="G452" s="1270"/>
      <c r="H452" s="1282" t="s">
        <v>1288</v>
      </c>
      <c r="I452" s="1283"/>
      <c r="J452" s="1283"/>
      <c r="K452" s="1283"/>
      <c r="L452" s="1283"/>
      <c r="M452" s="1285"/>
      <c r="N452" s="241" t="s">
        <v>2708</v>
      </c>
    </row>
    <row r="453" spans="1:14" ht="12.75" customHeight="1" x14ac:dyDescent="0.2">
      <c r="A453" s="1263"/>
      <c r="B453" s="1257"/>
      <c r="C453" s="1261"/>
      <c r="D453" s="1268"/>
      <c r="E453" s="1271"/>
      <c r="F453" s="1272"/>
      <c r="G453" s="1273"/>
      <c r="H453" s="1257" t="s">
        <v>1193</v>
      </c>
      <c r="I453" s="1261"/>
      <c r="J453" s="1261"/>
      <c r="K453" s="1261"/>
      <c r="L453" s="1261" t="s">
        <v>1287</v>
      </c>
      <c r="M453" s="1275"/>
    </row>
    <row r="454" spans="1:14" ht="12.75" customHeight="1" x14ac:dyDescent="0.2">
      <c r="A454" s="1263"/>
      <c r="B454" s="1257" t="s">
        <v>1286</v>
      </c>
      <c r="C454" s="1261" t="s">
        <v>1285</v>
      </c>
      <c r="D454" s="1268" t="s">
        <v>1284</v>
      </c>
      <c r="E454" s="1258" t="s">
        <v>746</v>
      </c>
      <c r="F454" s="1253" t="s">
        <v>1283</v>
      </c>
      <c r="G454" s="1255" t="s">
        <v>1282</v>
      </c>
      <c r="H454" s="1257" t="s">
        <v>687</v>
      </c>
      <c r="I454" s="1259" t="s">
        <v>1192</v>
      </c>
      <c r="J454" s="1259"/>
      <c r="K454" s="1259" t="s">
        <v>1281</v>
      </c>
      <c r="L454" s="1261" t="s">
        <v>687</v>
      </c>
      <c r="M454" s="1280" t="s">
        <v>1192</v>
      </c>
      <c r="N454" s="241" t="s">
        <v>2708</v>
      </c>
    </row>
    <row r="455" spans="1:14" ht="26.25" thickBot="1" x14ac:dyDescent="0.25">
      <c r="A455" s="1264"/>
      <c r="B455" s="1276"/>
      <c r="C455" s="1277"/>
      <c r="D455" s="1278"/>
      <c r="E455" s="1279"/>
      <c r="F455" s="1254"/>
      <c r="G455" s="1256"/>
      <c r="H455" s="1258"/>
      <c r="I455" s="852" t="s">
        <v>852</v>
      </c>
      <c r="J455" s="852" t="s">
        <v>1280</v>
      </c>
      <c r="K455" s="1260"/>
      <c r="L455" s="1253"/>
      <c r="M455" s="1281"/>
    </row>
    <row r="456" spans="1:14" x14ac:dyDescent="0.2">
      <c r="A456" s="258" t="s">
        <v>760</v>
      </c>
      <c r="B456" s="257">
        <v>1</v>
      </c>
      <c r="C456" s="256">
        <v>1</v>
      </c>
      <c r="D456" s="266">
        <v>3</v>
      </c>
      <c r="E456" s="257">
        <v>56</v>
      </c>
      <c r="F456" s="256">
        <v>41</v>
      </c>
      <c r="G456" s="256">
        <v>15</v>
      </c>
      <c r="H456" s="254">
        <v>18</v>
      </c>
      <c r="I456" s="273">
        <v>15</v>
      </c>
      <c r="J456" s="273">
        <v>1.86</v>
      </c>
      <c r="K456" s="273">
        <v>49.356666666666698</v>
      </c>
      <c r="L456" s="253">
        <v>86</v>
      </c>
      <c r="M456" s="252">
        <v>73.63</v>
      </c>
      <c r="N456" s="241" t="s">
        <v>2708</v>
      </c>
    </row>
    <row r="457" spans="1:14" x14ac:dyDescent="0.2">
      <c r="A457" s="844" t="s">
        <v>759</v>
      </c>
      <c r="B457" s="249">
        <v>0</v>
      </c>
      <c r="C457" s="843">
        <v>0</v>
      </c>
      <c r="D457" s="855">
        <v>0</v>
      </c>
      <c r="E457" s="249">
        <v>0</v>
      </c>
      <c r="F457" s="843">
        <v>0</v>
      </c>
      <c r="G457" s="843">
        <v>0</v>
      </c>
      <c r="H457" s="249">
        <v>0</v>
      </c>
      <c r="I457" s="856">
        <v>0</v>
      </c>
      <c r="J457" s="856">
        <v>0</v>
      </c>
      <c r="K457" s="856">
        <v>0</v>
      </c>
      <c r="L457" s="843">
        <v>0</v>
      </c>
      <c r="M457" s="840">
        <v>0</v>
      </c>
      <c r="N457" s="241" t="s">
        <v>2708</v>
      </c>
    </row>
    <row r="458" spans="1:14" x14ac:dyDescent="0.2">
      <c r="A458" s="844" t="s">
        <v>758</v>
      </c>
      <c r="B458" s="249">
        <v>0</v>
      </c>
      <c r="C458" s="843">
        <v>0</v>
      </c>
      <c r="D458" s="855">
        <v>0</v>
      </c>
      <c r="E458" s="249">
        <v>0</v>
      </c>
      <c r="F458" s="843">
        <v>0</v>
      </c>
      <c r="G458" s="843">
        <v>0</v>
      </c>
      <c r="H458" s="249">
        <v>0</v>
      </c>
      <c r="I458" s="856">
        <v>0</v>
      </c>
      <c r="J458" s="856">
        <v>0</v>
      </c>
      <c r="K458" s="856">
        <v>0</v>
      </c>
      <c r="L458" s="843">
        <v>0</v>
      </c>
      <c r="M458" s="840">
        <v>0</v>
      </c>
      <c r="N458" s="241" t="s">
        <v>2708</v>
      </c>
    </row>
    <row r="459" spans="1:14" x14ac:dyDescent="0.2">
      <c r="A459" s="844" t="s">
        <v>757</v>
      </c>
      <c r="B459" s="249">
        <v>0</v>
      </c>
      <c r="C459" s="843">
        <v>0</v>
      </c>
      <c r="D459" s="855">
        <v>0</v>
      </c>
      <c r="E459" s="249">
        <v>0</v>
      </c>
      <c r="F459" s="843">
        <v>0</v>
      </c>
      <c r="G459" s="843">
        <v>0</v>
      </c>
      <c r="H459" s="249">
        <v>0</v>
      </c>
      <c r="I459" s="856">
        <v>0</v>
      </c>
      <c r="J459" s="856">
        <v>0</v>
      </c>
      <c r="K459" s="856">
        <v>0</v>
      </c>
      <c r="L459" s="843">
        <v>0</v>
      </c>
      <c r="M459" s="840">
        <v>0</v>
      </c>
      <c r="N459" s="241" t="s">
        <v>2708</v>
      </c>
    </row>
    <row r="460" spans="1:14" x14ac:dyDescent="0.2">
      <c r="A460" s="844" t="s">
        <v>756</v>
      </c>
      <c r="B460" s="249">
        <v>0</v>
      </c>
      <c r="C460" s="843">
        <v>0</v>
      </c>
      <c r="D460" s="855">
        <v>0</v>
      </c>
      <c r="E460" s="249">
        <v>0</v>
      </c>
      <c r="F460" s="843">
        <v>0</v>
      </c>
      <c r="G460" s="843">
        <v>0</v>
      </c>
      <c r="H460" s="249">
        <v>0</v>
      </c>
      <c r="I460" s="856">
        <v>0</v>
      </c>
      <c r="J460" s="856">
        <v>0</v>
      </c>
      <c r="K460" s="856">
        <v>0</v>
      </c>
      <c r="L460" s="843">
        <v>0</v>
      </c>
      <c r="M460" s="840">
        <v>0</v>
      </c>
      <c r="N460" s="241" t="s">
        <v>2708</v>
      </c>
    </row>
    <row r="461" spans="1:14" x14ac:dyDescent="0.2">
      <c r="A461" s="844" t="s">
        <v>755</v>
      </c>
      <c r="B461" s="249">
        <v>0</v>
      </c>
      <c r="C461" s="843">
        <v>0</v>
      </c>
      <c r="D461" s="855">
        <v>0</v>
      </c>
      <c r="E461" s="249">
        <v>0</v>
      </c>
      <c r="F461" s="843">
        <v>0</v>
      </c>
      <c r="G461" s="843">
        <v>0</v>
      </c>
      <c r="H461" s="249">
        <v>0</v>
      </c>
      <c r="I461" s="856">
        <v>0</v>
      </c>
      <c r="J461" s="856">
        <v>0</v>
      </c>
      <c r="K461" s="856">
        <v>0</v>
      </c>
      <c r="L461" s="843">
        <v>0</v>
      </c>
      <c r="M461" s="840">
        <v>0</v>
      </c>
      <c r="N461" s="241" t="s">
        <v>2708</v>
      </c>
    </row>
    <row r="462" spans="1:14" x14ac:dyDescent="0.2">
      <c r="A462" s="844" t="s">
        <v>754</v>
      </c>
      <c r="B462" s="249">
        <v>0</v>
      </c>
      <c r="C462" s="843">
        <v>0</v>
      </c>
      <c r="D462" s="855">
        <v>0</v>
      </c>
      <c r="E462" s="249">
        <v>0</v>
      </c>
      <c r="F462" s="843">
        <v>0</v>
      </c>
      <c r="G462" s="843">
        <v>0</v>
      </c>
      <c r="H462" s="249">
        <v>0</v>
      </c>
      <c r="I462" s="856">
        <v>0</v>
      </c>
      <c r="J462" s="856">
        <v>0</v>
      </c>
      <c r="K462" s="856">
        <v>0</v>
      </c>
      <c r="L462" s="843">
        <v>0</v>
      </c>
      <c r="M462" s="840">
        <v>0</v>
      </c>
      <c r="N462" s="241" t="s">
        <v>2708</v>
      </c>
    </row>
    <row r="463" spans="1:14" x14ac:dyDescent="0.2">
      <c r="A463" s="844" t="s">
        <v>753</v>
      </c>
      <c r="B463" s="249">
        <v>0</v>
      </c>
      <c r="C463" s="843">
        <v>0</v>
      </c>
      <c r="D463" s="855">
        <v>0</v>
      </c>
      <c r="E463" s="249">
        <v>0</v>
      </c>
      <c r="F463" s="843">
        <v>0</v>
      </c>
      <c r="G463" s="843">
        <v>0</v>
      </c>
      <c r="H463" s="249">
        <v>0</v>
      </c>
      <c r="I463" s="856">
        <v>0</v>
      </c>
      <c r="J463" s="856">
        <v>0</v>
      </c>
      <c r="K463" s="856">
        <v>0</v>
      </c>
      <c r="L463" s="843">
        <v>0</v>
      </c>
      <c r="M463" s="840">
        <v>0</v>
      </c>
      <c r="N463" s="241" t="s">
        <v>2708</v>
      </c>
    </row>
    <row r="464" spans="1:14" x14ac:dyDescent="0.2">
      <c r="A464" s="844" t="s">
        <v>752</v>
      </c>
      <c r="B464" s="249">
        <v>0</v>
      </c>
      <c r="C464" s="843">
        <v>0</v>
      </c>
      <c r="D464" s="855">
        <v>0</v>
      </c>
      <c r="E464" s="249">
        <v>0</v>
      </c>
      <c r="F464" s="843">
        <v>0</v>
      </c>
      <c r="G464" s="843">
        <v>0</v>
      </c>
      <c r="H464" s="249">
        <v>0</v>
      </c>
      <c r="I464" s="856">
        <v>0</v>
      </c>
      <c r="J464" s="856">
        <v>0</v>
      </c>
      <c r="K464" s="856">
        <v>0</v>
      </c>
      <c r="L464" s="843">
        <v>0</v>
      </c>
      <c r="M464" s="840">
        <v>0</v>
      </c>
      <c r="N464" s="241" t="s">
        <v>2708</v>
      </c>
    </row>
    <row r="465" spans="1:14" x14ac:dyDescent="0.2">
      <c r="A465" s="844" t="s">
        <v>751</v>
      </c>
      <c r="B465" s="249">
        <v>0</v>
      </c>
      <c r="C465" s="843">
        <v>0</v>
      </c>
      <c r="D465" s="855">
        <v>0</v>
      </c>
      <c r="E465" s="249">
        <v>0</v>
      </c>
      <c r="F465" s="843">
        <v>0</v>
      </c>
      <c r="G465" s="843">
        <v>0</v>
      </c>
      <c r="H465" s="249">
        <v>0</v>
      </c>
      <c r="I465" s="856">
        <v>0</v>
      </c>
      <c r="J465" s="856">
        <v>0</v>
      </c>
      <c r="K465" s="856">
        <v>0</v>
      </c>
      <c r="L465" s="843">
        <v>0</v>
      </c>
      <c r="M465" s="840">
        <v>0</v>
      </c>
      <c r="N465" s="241" t="s">
        <v>2708</v>
      </c>
    </row>
    <row r="466" spans="1:14" x14ac:dyDescent="0.2">
      <c r="A466" s="844" t="s">
        <v>750</v>
      </c>
      <c r="B466" s="249">
        <v>1</v>
      </c>
      <c r="C466" s="843">
        <v>1</v>
      </c>
      <c r="D466" s="855">
        <v>3</v>
      </c>
      <c r="E466" s="249">
        <v>30</v>
      </c>
      <c r="F466" s="843">
        <v>25</v>
      </c>
      <c r="G466" s="843">
        <v>5</v>
      </c>
      <c r="H466" s="249">
        <v>18</v>
      </c>
      <c r="I466" s="856">
        <v>15.2</v>
      </c>
      <c r="J466" s="856">
        <v>0.9</v>
      </c>
      <c r="K466" s="856">
        <v>43.5</v>
      </c>
      <c r="L466" s="843">
        <v>64</v>
      </c>
      <c r="M466" s="840">
        <v>61.9</v>
      </c>
      <c r="N466" s="241" t="s">
        <v>2708</v>
      </c>
    </row>
    <row r="467" spans="1:14" x14ac:dyDescent="0.2">
      <c r="A467" s="844" t="s">
        <v>749</v>
      </c>
      <c r="B467" s="249">
        <v>0</v>
      </c>
      <c r="C467" s="843">
        <v>0</v>
      </c>
      <c r="D467" s="855">
        <v>0</v>
      </c>
      <c r="E467" s="249">
        <v>0</v>
      </c>
      <c r="F467" s="843">
        <v>0</v>
      </c>
      <c r="G467" s="843">
        <v>0</v>
      </c>
      <c r="H467" s="249">
        <v>0</v>
      </c>
      <c r="I467" s="856">
        <v>0</v>
      </c>
      <c r="J467" s="856">
        <v>0</v>
      </c>
      <c r="K467" s="856">
        <v>0</v>
      </c>
      <c r="L467" s="843">
        <v>0</v>
      </c>
      <c r="M467" s="840">
        <v>0</v>
      </c>
      <c r="N467" s="241" t="s">
        <v>2708</v>
      </c>
    </row>
    <row r="468" spans="1:14" x14ac:dyDescent="0.2">
      <c r="A468" s="844" t="s">
        <v>748</v>
      </c>
      <c r="B468" s="249">
        <v>1</v>
      </c>
      <c r="C468" s="843">
        <v>1</v>
      </c>
      <c r="D468" s="855">
        <v>3</v>
      </c>
      <c r="E468" s="249">
        <v>30</v>
      </c>
      <c r="F468" s="843">
        <v>24</v>
      </c>
      <c r="G468" s="843">
        <v>6</v>
      </c>
      <c r="H468" s="249">
        <v>17</v>
      </c>
      <c r="I468" s="856">
        <v>14.36</v>
      </c>
      <c r="J468" s="856">
        <v>0.73</v>
      </c>
      <c r="K468" s="856">
        <v>40.434540389972099</v>
      </c>
      <c r="L468" s="843">
        <v>59</v>
      </c>
      <c r="M468" s="840">
        <v>57.79</v>
      </c>
      <c r="N468" s="241" t="s">
        <v>2708</v>
      </c>
    </row>
    <row r="469" spans="1:14" ht="13.5" thickBot="1" x14ac:dyDescent="0.25">
      <c r="A469" s="839" t="s">
        <v>747</v>
      </c>
      <c r="B469" s="836">
        <v>0</v>
      </c>
      <c r="C469" s="838">
        <v>0</v>
      </c>
      <c r="D469" s="857">
        <v>0</v>
      </c>
      <c r="E469" s="836">
        <v>0</v>
      </c>
      <c r="F469" s="838">
        <v>0</v>
      </c>
      <c r="G469" s="838">
        <v>0</v>
      </c>
      <c r="H469" s="272">
        <v>0</v>
      </c>
      <c r="I469" s="271">
        <v>0</v>
      </c>
      <c r="J469" s="271">
        <v>0</v>
      </c>
      <c r="K469" s="271">
        <v>0</v>
      </c>
      <c r="L469" s="270">
        <v>0</v>
      </c>
      <c r="M469" s="269">
        <v>0</v>
      </c>
      <c r="N469" s="241" t="s">
        <v>2708</v>
      </c>
    </row>
    <row r="470" spans="1:14" ht="13.5" thickBot="1" x14ac:dyDescent="0.25">
      <c r="A470" s="245" t="s">
        <v>746</v>
      </c>
      <c r="B470" s="243">
        <v>3</v>
      </c>
      <c r="C470" s="833">
        <v>3</v>
      </c>
      <c r="D470" s="858">
        <v>9</v>
      </c>
      <c r="E470" s="243">
        <v>116</v>
      </c>
      <c r="F470" s="833">
        <v>90</v>
      </c>
      <c r="G470" s="833">
        <v>26</v>
      </c>
      <c r="H470" s="243">
        <v>53</v>
      </c>
      <c r="I470" s="268">
        <v>44.56</v>
      </c>
      <c r="J470" s="268">
        <v>3.49</v>
      </c>
      <c r="K470" s="851">
        <v>44.99</v>
      </c>
      <c r="L470" s="833">
        <v>209</v>
      </c>
      <c r="M470" s="242">
        <v>193.32</v>
      </c>
      <c r="N470" s="241" t="s">
        <v>2708</v>
      </c>
    </row>
    <row r="472" spans="1:14" ht="13.5" thickBot="1" x14ac:dyDescent="0.25">
      <c r="A472" s="261" t="s">
        <v>1298</v>
      </c>
      <c r="D472" s="274"/>
      <c r="E472" s="263"/>
      <c r="F472" s="263"/>
      <c r="G472" s="263"/>
      <c r="H472" s="263"/>
      <c r="I472" s="274"/>
      <c r="J472" s="274"/>
      <c r="K472" s="274"/>
    </row>
    <row r="473" spans="1:14" ht="12.75" customHeight="1" x14ac:dyDescent="0.2">
      <c r="A473" s="1262" t="s">
        <v>764</v>
      </c>
      <c r="B473" s="1282" t="s">
        <v>1289</v>
      </c>
      <c r="C473" s="1283"/>
      <c r="D473" s="1284"/>
      <c r="E473" s="1262" t="s">
        <v>1185</v>
      </c>
      <c r="F473" s="1269"/>
      <c r="G473" s="1270"/>
      <c r="H473" s="1282" t="s">
        <v>1288</v>
      </c>
      <c r="I473" s="1283"/>
      <c r="J473" s="1283"/>
      <c r="K473" s="1283"/>
      <c r="L473" s="1283"/>
      <c r="M473" s="1285"/>
    </row>
    <row r="474" spans="1:14" ht="12.75" customHeight="1" x14ac:dyDescent="0.2">
      <c r="A474" s="1263"/>
      <c r="B474" s="1257"/>
      <c r="C474" s="1261"/>
      <c r="D474" s="1268"/>
      <c r="E474" s="1271"/>
      <c r="F474" s="1272"/>
      <c r="G474" s="1273"/>
      <c r="H474" s="1257" t="s">
        <v>1193</v>
      </c>
      <c r="I474" s="1261"/>
      <c r="J474" s="1261"/>
      <c r="K474" s="1261"/>
      <c r="L474" s="1261" t="s">
        <v>1287</v>
      </c>
      <c r="M474" s="1275"/>
    </row>
    <row r="475" spans="1:14" ht="12.75" customHeight="1" x14ac:dyDescent="0.2">
      <c r="A475" s="1263"/>
      <c r="B475" s="1257" t="s">
        <v>1286</v>
      </c>
      <c r="C475" s="1261" t="s">
        <v>1285</v>
      </c>
      <c r="D475" s="1268" t="s">
        <v>1284</v>
      </c>
      <c r="E475" s="1258" t="s">
        <v>746</v>
      </c>
      <c r="F475" s="1253" t="s">
        <v>1283</v>
      </c>
      <c r="G475" s="1255" t="s">
        <v>1282</v>
      </c>
      <c r="H475" s="1257" t="s">
        <v>687</v>
      </c>
      <c r="I475" s="1259" t="s">
        <v>1192</v>
      </c>
      <c r="J475" s="1259"/>
      <c r="K475" s="1259" t="s">
        <v>1281</v>
      </c>
      <c r="L475" s="1261" t="s">
        <v>687</v>
      </c>
      <c r="M475" s="1280" t="s">
        <v>1192</v>
      </c>
    </row>
    <row r="476" spans="1:14" ht="26.25" thickBot="1" x14ac:dyDescent="0.25">
      <c r="A476" s="1264"/>
      <c r="B476" s="1276"/>
      <c r="C476" s="1277"/>
      <c r="D476" s="1278"/>
      <c r="E476" s="1279"/>
      <c r="F476" s="1254"/>
      <c r="G476" s="1256"/>
      <c r="H476" s="1258"/>
      <c r="I476" s="852" t="s">
        <v>852</v>
      </c>
      <c r="J476" s="852" t="s">
        <v>1280</v>
      </c>
      <c r="K476" s="1260"/>
      <c r="L476" s="1253"/>
      <c r="M476" s="1281"/>
    </row>
    <row r="477" spans="1:14" x14ac:dyDescent="0.2">
      <c r="A477" s="258" t="s">
        <v>760</v>
      </c>
      <c r="B477" s="257">
        <v>9</v>
      </c>
      <c r="C477" s="256">
        <v>9</v>
      </c>
      <c r="D477" s="266">
        <v>24</v>
      </c>
      <c r="E477" s="257">
        <v>729</v>
      </c>
      <c r="F477" s="256">
        <v>653</v>
      </c>
      <c r="G477" s="256">
        <v>76</v>
      </c>
      <c r="H477" s="254">
        <v>342</v>
      </c>
      <c r="I477" s="273">
        <v>249.2</v>
      </c>
      <c r="J477" s="273">
        <v>88.410000000000011</v>
      </c>
      <c r="K477" s="273">
        <v>41.9937800963082</v>
      </c>
      <c r="L477" s="253">
        <v>1205</v>
      </c>
      <c r="M477" s="252">
        <v>1110.1400000000001</v>
      </c>
      <c r="N477" s="241" t="s">
        <v>2708</v>
      </c>
    </row>
    <row r="478" spans="1:14" x14ac:dyDescent="0.2">
      <c r="A478" s="844" t="s">
        <v>759</v>
      </c>
      <c r="B478" s="249">
        <v>12</v>
      </c>
      <c r="C478" s="843">
        <v>12</v>
      </c>
      <c r="D478" s="855">
        <v>18</v>
      </c>
      <c r="E478" s="249">
        <v>476</v>
      </c>
      <c r="F478" s="843">
        <v>469</v>
      </c>
      <c r="G478" s="843">
        <v>7</v>
      </c>
      <c r="H478" s="249">
        <v>180</v>
      </c>
      <c r="I478" s="856">
        <v>116.17</v>
      </c>
      <c r="J478" s="856">
        <v>31.389999999999997</v>
      </c>
      <c r="K478" s="856">
        <v>40.683351984161099</v>
      </c>
      <c r="L478" s="843">
        <v>492</v>
      </c>
      <c r="M478" s="840">
        <v>433.45</v>
      </c>
      <c r="N478" s="241" t="s">
        <v>2708</v>
      </c>
    </row>
    <row r="479" spans="1:14" x14ac:dyDescent="0.2">
      <c r="A479" s="844" t="s">
        <v>758</v>
      </c>
      <c r="B479" s="249">
        <v>7</v>
      </c>
      <c r="C479" s="843">
        <v>7</v>
      </c>
      <c r="D479" s="855">
        <v>14</v>
      </c>
      <c r="E479" s="249">
        <v>295</v>
      </c>
      <c r="F479" s="843">
        <v>275</v>
      </c>
      <c r="G479" s="843">
        <v>20</v>
      </c>
      <c r="H479" s="249">
        <v>88</v>
      </c>
      <c r="I479" s="856">
        <v>64.459999999999994</v>
      </c>
      <c r="J479" s="856">
        <v>17.52</v>
      </c>
      <c r="K479" s="856">
        <v>39.875736891095301</v>
      </c>
      <c r="L479" s="843">
        <v>275</v>
      </c>
      <c r="M479" s="840">
        <v>264.91000000000003</v>
      </c>
      <c r="N479" s="241" t="s">
        <v>2708</v>
      </c>
    </row>
    <row r="480" spans="1:14" x14ac:dyDescent="0.2">
      <c r="A480" s="844" t="s">
        <v>757</v>
      </c>
      <c r="B480" s="249">
        <v>6</v>
      </c>
      <c r="C480" s="843">
        <v>6</v>
      </c>
      <c r="D480" s="855">
        <v>8</v>
      </c>
      <c r="E480" s="249">
        <v>268</v>
      </c>
      <c r="F480" s="843">
        <v>264</v>
      </c>
      <c r="G480" s="843">
        <v>4</v>
      </c>
      <c r="H480" s="249">
        <v>92</v>
      </c>
      <c r="I480" s="856">
        <v>65.959999999999994</v>
      </c>
      <c r="J480" s="856">
        <v>7.2700000000000005</v>
      </c>
      <c r="K480" s="856">
        <v>39.530473013947798</v>
      </c>
      <c r="L480" s="843">
        <v>251</v>
      </c>
      <c r="M480" s="840">
        <v>241.13</v>
      </c>
      <c r="N480" s="241" t="s">
        <v>2708</v>
      </c>
    </row>
    <row r="481" spans="1:14" x14ac:dyDescent="0.2">
      <c r="A481" s="844" t="s">
        <v>756</v>
      </c>
      <c r="B481" s="249">
        <v>3</v>
      </c>
      <c r="C481" s="843">
        <v>4</v>
      </c>
      <c r="D481" s="855">
        <v>13</v>
      </c>
      <c r="E481" s="249">
        <v>133</v>
      </c>
      <c r="F481" s="843">
        <v>130</v>
      </c>
      <c r="G481" s="843">
        <v>3</v>
      </c>
      <c r="H481" s="249">
        <v>43</v>
      </c>
      <c r="I481" s="856">
        <v>27.83</v>
      </c>
      <c r="J481" s="856">
        <v>1.27</v>
      </c>
      <c r="K481" s="856">
        <v>40.593065037729097</v>
      </c>
      <c r="L481" s="843">
        <v>122</v>
      </c>
      <c r="M481" s="840">
        <v>112.35</v>
      </c>
      <c r="N481" s="241" t="s">
        <v>2708</v>
      </c>
    </row>
    <row r="482" spans="1:14" x14ac:dyDescent="0.2">
      <c r="A482" s="844" t="s">
        <v>755</v>
      </c>
      <c r="B482" s="249">
        <v>6</v>
      </c>
      <c r="C482" s="843">
        <v>10</v>
      </c>
      <c r="D482" s="855">
        <v>20</v>
      </c>
      <c r="E482" s="249">
        <v>443</v>
      </c>
      <c r="F482" s="843">
        <v>429</v>
      </c>
      <c r="G482" s="843">
        <v>14</v>
      </c>
      <c r="H482" s="249">
        <v>115</v>
      </c>
      <c r="I482" s="856">
        <v>85.5</v>
      </c>
      <c r="J482" s="856">
        <v>14.72</v>
      </c>
      <c r="K482" s="856">
        <v>41.432163742690101</v>
      </c>
      <c r="L482" s="843">
        <v>395</v>
      </c>
      <c r="M482" s="840">
        <v>370.4</v>
      </c>
      <c r="N482" s="241" t="s">
        <v>2708</v>
      </c>
    </row>
    <row r="483" spans="1:14" x14ac:dyDescent="0.2">
      <c r="A483" s="844" t="s">
        <v>754</v>
      </c>
      <c r="B483" s="249">
        <v>6</v>
      </c>
      <c r="C483" s="843">
        <v>6</v>
      </c>
      <c r="D483" s="855">
        <v>10</v>
      </c>
      <c r="E483" s="249">
        <v>191</v>
      </c>
      <c r="F483" s="843">
        <v>184</v>
      </c>
      <c r="G483" s="843">
        <v>7</v>
      </c>
      <c r="H483" s="249">
        <v>55</v>
      </c>
      <c r="I483" s="856">
        <v>40.049999999999997</v>
      </c>
      <c r="J483" s="856">
        <v>6.3599999999999994</v>
      </c>
      <c r="K483" s="856">
        <v>38.322721598002502</v>
      </c>
      <c r="L483" s="843">
        <v>172</v>
      </c>
      <c r="M483" s="840">
        <v>155.61000000000001</v>
      </c>
      <c r="N483" s="241" t="s">
        <v>2708</v>
      </c>
    </row>
    <row r="484" spans="1:14" x14ac:dyDescent="0.2">
      <c r="A484" s="844" t="s">
        <v>753</v>
      </c>
      <c r="B484" s="249">
        <v>6</v>
      </c>
      <c r="C484" s="843">
        <v>6</v>
      </c>
      <c r="D484" s="855">
        <v>15</v>
      </c>
      <c r="E484" s="249">
        <v>267</v>
      </c>
      <c r="F484" s="843">
        <v>255</v>
      </c>
      <c r="G484" s="843">
        <v>12</v>
      </c>
      <c r="H484" s="249">
        <v>96</v>
      </c>
      <c r="I484" s="856">
        <v>62.04</v>
      </c>
      <c r="J484" s="856">
        <v>9.31</v>
      </c>
      <c r="K484" s="856">
        <v>43.400386847195399</v>
      </c>
      <c r="L484" s="843">
        <v>228</v>
      </c>
      <c r="M484" s="840">
        <v>206.5</v>
      </c>
      <c r="N484" s="241" t="s">
        <v>2708</v>
      </c>
    </row>
    <row r="485" spans="1:14" x14ac:dyDescent="0.2">
      <c r="A485" s="844" t="s">
        <v>752</v>
      </c>
      <c r="B485" s="249">
        <v>5</v>
      </c>
      <c r="C485" s="843">
        <v>5</v>
      </c>
      <c r="D485" s="855">
        <v>6</v>
      </c>
      <c r="E485" s="249">
        <v>215</v>
      </c>
      <c r="F485" s="843">
        <v>212</v>
      </c>
      <c r="G485" s="843">
        <v>3</v>
      </c>
      <c r="H485" s="249">
        <v>66</v>
      </c>
      <c r="I485" s="856">
        <v>44.5</v>
      </c>
      <c r="J485" s="856">
        <v>5.25</v>
      </c>
      <c r="K485" s="856">
        <v>38.284269662921297</v>
      </c>
      <c r="L485" s="843">
        <v>148</v>
      </c>
      <c r="M485" s="840">
        <v>138.59</v>
      </c>
      <c r="N485" s="241" t="s">
        <v>2708</v>
      </c>
    </row>
    <row r="486" spans="1:14" x14ac:dyDescent="0.2">
      <c r="A486" s="844" t="s">
        <v>751</v>
      </c>
      <c r="B486" s="249">
        <v>5</v>
      </c>
      <c r="C486" s="843">
        <v>5</v>
      </c>
      <c r="D486" s="855">
        <v>6</v>
      </c>
      <c r="E486" s="249">
        <v>212</v>
      </c>
      <c r="F486" s="843">
        <v>212</v>
      </c>
      <c r="G486" s="843">
        <v>0</v>
      </c>
      <c r="H486" s="249">
        <v>74</v>
      </c>
      <c r="I486" s="856">
        <v>47.62</v>
      </c>
      <c r="J486" s="856">
        <v>6.89</v>
      </c>
      <c r="K486" s="856">
        <v>39.618017639647199</v>
      </c>
      <c r="L486" s="843">
        <v>149</v>
      </c>
      <c r="M486" s="840">
        <v>140.31</v>
      </c>
      <c r="N486" s="241" t="s">
        <v>2708</v>
      </c>
    </row>
    <row r="487" spans="1:14" x14ac:dyDescent="0.2">
      <c r="A487" s="844" t="s">
        <v>750</v>
      </c>
      <c r="B487" s="249">
        <v>9</v>
      </c>
      <c r="C487" s="843">
        <v>9</v>
      </c>
      <c r="D487" s="855">
        <v>18</v>
      </c>
      <c r="E487" s="249">
        <v>430</v>
      </c>
      <c r="F487" s="843">
        <v>421</v>
      </c>
      <c r="G487" s="843">
        <v>9</v>
      </c>
      <c r="H487" s="249">
        <v>145</v>
      </c>
      <c r="I487" s="856">
        <v>92.71</v>
      </c>
      <c r="J487" s="856">
        <v>21.840000000000003</v>
      </c>
      <c r="K487" s="856">
        <v>40.269280552259701</v>
      </c>
      <c r="L487" s="843">
        <v>398</v>
      </c>
      <c r="M487" s="840">
        <v>377.16</v>
      </c>
      <c r="N487" s="241" t="s">
        <v>2708</v>
      </c>
    </row>
    <row r="488" spans="1:14" x14ac:dyDescent="0.2">
      <c r="A488" s="844" t="s">
        <v>749</v>
      </c>
      <c r="B488" s="249">
        <v>5</v>
      </c>
      <c r="C488" s="843">
        <v>5</v>
      </c>
      <c r="D488" s="855">
        <v>9</v>
      </c>
      <c r="E488" s="249">
        <v>250</v>
      </c>
      <c r="F488" s="843">
        <v>247</v>
      </c>
      <c r="G488" s="843">
        <v>3</v>
      </c>
      <c r="H488" s="249">
        <v>86</v>
      </c>
      <c r="I488" s="856">
        <v>57.43</v>
      </c>
      <c r="J488" s="856">
        <v>15.45</v>
      </c>
      <c r="K488" s="856">
        <v>41.390649486331199</v>
      </c>
      <c r="L488" s="843">
        <v>169</v>
      </c>
      <c r="M488" s="840">
        <v>158.15</v>
      </c>
      <c r="N488" s="241" t="s">
        <v>2708</v>
      </c>
    </row>
    <row r="489" spans="1:14" x14ac:dyDescent="0.2">
      <c r="A489" s="844" t="s">
        <v>748</v>
      </c>
      <c r="B489" s="249">
        <v>12</v>
      </c>
      <c r="C489" s="843">
        <v>12</v>
      </c>
      <c r="D489" s="855">
        <v>18</v>
      </c>
      <c r="E489" s="249">
        <v>456</v>
      </c>
      <c r="F489" s="843">
        <v>442</v>
      </c>
      <c r="G489" s="843">
        <v>14</v>
      </c>
      <c r="H489" s="249">
        <v>166</v>
      </c>
      <c r="I489" s="856">
        <v>117.16</v>
      </c>
      <c r="J489" s="856">
        <v>17.61</v>
      </c>
      <c r="K489" s="856">
        <v>40.0329463980881</v>
      </c>
      <c r="L489" s="843">
        <v>400</v>
      </c>
      <c r="M489" s="840">
        <v>379.11</v>
      </c>
      <c r="N489" s="241" t="s">
        <v>2708</v>
      </c>
    </row>
    <row r="490" spans="1:14" ht="13.5" thickBot="1" x14ac:dyDescent="0.25">
      <c r="A490" s="839" t="s">
        <v>747</v>
      </c>
      <c r="B490" s="836">
        <v>6</v>
      </c>
      <c r="C490" s="838">
        <v>6</v>
      </c>
      <c r="D490" s="857">
        <v>7</v>
      </c>
      <c r="E490" s="836">
        <v>242</v>
      </c>
      <c r="F490" s="838">
        <v>239</v>
      </c>
      <c r="G490" s="838">
        <v>3</v>
      </c>
      <c r="H490" s="272">
        <v>75</v>
      </c>
      <c r="I490" s="271">
        <v>51.15</v>
      </c>
      <c r="J490" s="271">
        <v>15.500000000000002</v>
      </c>
      <c r="K490" s="271">
        <v>41.104105571847498</v>
      </c>
      <c r="L490" s="270">
        <v>240</v>
      </c>
      <c r="M490" s="269">
        <v>224.14</v>
      </c>
      <c r="N490" s="241" t="s">
        <v>2708</v>
      </c>
    </row>
    <row r="491" spans="1:14" ht="13.5" thickBot="1" x14ac:dyDescent="0.25">
      <c r="A491" s="245" t="s">
        <v>746</v>
      </c>
      <c r="B491" s="243">
        <v>97</v>
      </c>
      <c r="C491" s="833">
        <v>102</v>
      </c>
      <c r="D491" s="858">
        <v>186</v>
      </c>
      <c r="E491" s="243">
        <v>4607</v>
      </c>
      <c r="F491" s="833">
        <v>4432</v>
      </c>
      <c r="G491" s="833">
        <v>175</v>
      </c>
      <c r="H491" s="243">
        <v>1583</v>
      </c>
      <c r="I491" s="268">
        <v>1121.78</v>
      </c>
      <c r="J491" s="268">
        <v>258.79000000000002</v>
      </c>
      <c r="K491" s="851">
        <v>40.79</v>
      </c>
      <c r="L491" s="833">
        <v>4635</v>
      </c>
      <c r="M491" s="242">
        <v>4311.95</v>
      </c>
      <c r="N491" s="241" t="s">
        <v>2708</v>
      </c>
    </row>
    <row r="493" spans="1:14" ht="13.5" thickBot="1" x14ac:dyDescent="0.25">
      <c r="A493" s="261" t="s">
        <v>1297</v>
      </c>
      <c r="D493" s="274"/>
      <c r="E493" s="263"/>
      <c r="F493" s="263"/>
      <c r="G493" s="263"/>
      <c r="H493" s="263"/>
      <c r="I493" s="274"/>
      <c r="J493" s="274"/>
      <c r="K493" s="274"/>
    </row>
    <row r="494" spans="1:14" ht="12.75" customHeight="1" x14ac:dyDescent="0.2">
      <c r="A494" s="1262" t="s">
        <v>764</v>
      </c>
      <c r="B494" s="1282" t="s">
        <v>1289</v>
      </c>
      <c r="C494" s="1283"/>
      <c r="D494" s="1284"/>
      <c r="E494" s="1262" t="s">
        <v>1185</v>
      </c>
      <c r="F494" s="1269"/>
      <c r="G494" s="1270"/>
      <c r="H494" s="1282" t="s">
        <v>1288</v>
      </c>
      <c r="I494" s="1283"/>
      <c r="J494" s="1283"/>
      <c r="K494" s="1283"/>
      <c r="L494" s="1283"/>
      <c r="M494" s="1285"/>
    </row>
    <row r="495" spans="1:14" ht="12.75" customHeight="1" x14ac:dyDescent="0.2">
      <c r="A495" s="1263"/>
      <c r="B495" s="1257"/>
      <c r="C495" s="1261"/>
      <c r="D495" s="1268"/>
      <c r="E495" s="1271"/>
      <c r="F495" s="1272"/>
      <c r="G495" s="1273"/>
      <c r="H495" s="1257" t="s">
        <v>1193</v>
      </c>
      <c r="I495" s="1261"/>
      <c r="J495" s="1261"/>
      <c r="K495" s="1261"/>
      <c r="L495" s="1261" t="s">
        <v>1287</v>
      </c>
      <c r="M495" s="1275"/>
    </row>
    <row r="496" spans="1:14" ht="12.75" customHeight="1" x14ac:dyDescent="0.2">
      <c r="A496" s="1263"/>
      <c r="B496" s="1257" t="s">
        <v>1286</v>
      </c>
      <c r="C496" s="1261" t="s">
        <v>1285</v>
      </c>
      <c r="D496" s="1268" t="s">
        <v>1284</v>
      </c>
      <c r="E496" s="1258" t="s">
        <v>746</v>
      </c>
      <c r="F496" s="1253" t="s">
        <v>1283</v>
      </c>
      <c r="G496" s="1255" t="s">
        <v>1282</v>
      </c>
      <c r="H496" s="1257" t="s">
        <v>687</v>
      </c>
      <c r="I496" s="1259" t="s">
        <v>1192</v>
      </c>
      <c r="J496" s="1259"/>
      <c r="K496" s="1259" t="s">
        <v>1281</v>
      </c>
      <c r="L496" s="1261" t="s">
        <v>687</v>
      </c>
      <c r="M496" s="1280" t="s">
        <v>1192</v>
      </c>
    </row>
    <row r="497" spans="1:14" ht="26.25" thickBot="1" x14ac:dyDescent="0.25">
      <c r="A497" s="1264"/>
      <c r="B497" s="1276"/>
      <c r="C497" s="1277"/>
      <c r="D497" s="1278"/>
      <c r="E497" s="1279"/>
      <c r="F497" s="1254"/>
      <c r="G497" s="1256"/>
      <c r="H497" s="1258"/>
      <c r="I497" s="852" t="s">
        <v>852</v>
      </c>
      <c r="J497" s="852" t="s">
        <v>1280</v>
      </c>
      <c r="K497" s="1260"/>
      <c r="L497" s="1253"/>
      <c r="M497" s="1281"/>
    </row>
    <row r="498" spans="1:14" x14ac:dyDescent="0.2">
      <c r="A498" s="258" t="s">
        <v>760</v>
      </c>
      <c r="B498" s="257">
        <v>2</v>
      </c>
      <c r="C498" s="256">
        <v>2</v>
      </c>
      <c r="D498" s="266">
        <v>4</v>
      </c>
      <c r="E498" s="257">
        <v>57</v>
      </c>
      <c r="F498" s="256">
        <v>53</v>
      </c>
      <c r="G498" s="256">
        <v>4</v>
      </c>
      <c r="H498" s="254">
        <v>31</v>
      </c>
      <c r="I498" s="273">
        <v>19.649999999999999</v>
      </c>
      <c r="J498" s="273">
        <v>1.06</v>
      </c>
      <c r="K498" s="273">
        <v>41.792620865139902</v>
      </c>
      <c r="L498" s="253">
        <v>81</v>
      </c>
      <c r="M498" s="252">
        <v>78.13</v>
      </c>
      <c r="N498" s="241" t="s">
        <v>2708</v>
      </c>
    </row>
    <row r="499" spans="1:14" x14ac:dyDescent="0.2">
      <c r="A499" s="844" t="s">
        <v>759</v>
      </c>
      <c r="B499" s="249">
        <v>0</v>
      </c>
      <c r="C499" s="843">
        <v>0</v>
      </c>
      <c r="D499" s="855">
        <v>0</v>
      </c>
      <c r="E499" s="249">
        <v>0</v>
      </c>
      <c r="F499" s="843">
        <v>0</v>
      </c>
      <c r="G499" s="843">
        <v>0</v>
      </c>
      <c r="H499" s="249">
        <v>0</v>
      </c>
      <c r="I499" s="856">
        <v>0</v>
      </c>
      <c r="J499" s="856">
        <v>0</v>
      </c>
      <c r="K499" s="856">
        <v>0</v>
      </c>
      <c r="L499" s="843">
        <v>0</v>
      </c>
      <c r="M499" s="840">
        <v>0</v>
      </c>
      <c r="N499" s="241" t="s">
        <v>2708</v>
      </c>
    </row>
    <row r="500" spans="1:14" x14ac:dyDescent="0.2">
      <c r="A500" s="844" t="s">
        <v>758</v>
      </c>
      <c r="B500" s="249">
        <v>1</v>
      </c>
      <c r="C500" s="843">
        <v>1</v>
      </c>
      <c r="D500" s="855">
        <v>1</v>
      </c>
      <c r="E500" s="249">
        <v>4</v>
      </c>
      <c r="F500" s="843">
        <v>4</v>
      </c>
      <c r="G500" s="843">
        <v>0</v>
      </c>
      <c r="H500" s="249">
        <v>9</v>
      </c>
      <c r="I500" s="856">
        <v>4.43</v>
      </c>
      <c r="J500" s="856">
        <v>1.2</v>
      </c>
      <c r="K500" s="856">
        <v>43.8386004514673</v>
      </c>
      <c r="L500" s="843">
        <v>12</v>
      </c>
      <c r="M500" s="840">
        <v>10.199999999999999</v>
      </c>
      <c r="N500" s="241" t="s">
        <v>2708</v>
      </c>
    </row>
    <row r="501" spans="1:14" x14ac:dyDescent="0.2">
      <c r="A501" s="844" t="s">
        <v>757</v>
      </c>
      <c r="B501" s="249">
        <v>1</v>
      </c>
      <c r="C501" s="843">
        <v>1</v>
      </c>
      <c r="D501" s="855">
        <v>2</v>
      </c>
      <c r="E501" s="249">
        <v>13</v>
      </c>
      <c r="F501" s="843">
        <v>13</v>
      </c>
      <c r="G501" s="843">
        <v>0</v>
      </c>
      <c r="H501" s="249">
        <v>9</v>
      </c>
      <c r="I501" s="856">
        <v>3.94</v>
      </c>
      <c r="J501" s="856">
        <v>0</v>
      </c>
      <c r="K501" s="856">
        <v>39.878172588832498</v>
      </c>
      <c r="L501" s="843">
        <v>16</v>
      </c>
      <c r="M501" s="840">
        <v>15.64</v>
      </c>
      <c r="N501" s="241" t="s">
        <v>2708</v>
      </c>
    </row>
    <row r="502" spans="1:14" x14ac:dyDescent="0.2">
      <c r="A502" s="844" t="s">
        <v>756</v>
      </c>
      <c r="B502" s="249">
        <v>0</v>
      </c>
      <c r="C502" s="843">
        <v>0</v>
      </c>
      <c r="D502" s="855">
        <v>0</v>
      </c>
      <c r="E502" s="249">
        <v>0</v>
      </c>
      <c r="F502" s="843">
        <v>0</v>
      </c>
      <c r="G502" s="843">
        <v>0</v>
      </c>
      <c r="H502" s="249">
        <v>0</v>
      </c>
      <c r="I502" s="856">
        <v>0</v>
      </c>
      <c r="J502" s="856">
        <v>0</v>
      </c>
      <c r="K502" s="856">
        <v>0</v>
      </c>
      <c r="L502" s="843">
        <v>0</v>
      </c>
      <c r="M502" s="840">
        <v>0</v>
      </c>
      <c r="N502" s="241" t="s">
        <v>2708</v>
      </c>
    </row>
    <row r="503" spans="1:14" x14ac:dyDescent="0.2">
      <c r="A503" s="844" t="s">
        <v>755</v>
      </c>
      <c r="B503" s="249">
        <v>1</v>
      </c>
      <c r="C503" s="843">
        <v>1</v>
      </c>
      <c r="D503" s="855">
        <v>1</v>
      </c>
      <c r="E503" s="249">
        <v>16</v>
      </c>
      <c r="F503" s="843">
        <v>16</v>
      </c>
      <c r="G503" s="843">
        <v>0</v>
      </c>
      <c r="H503" s="249">
        <v>10</v>
      </c>
      <c r="I503" s="856">
        <v>7.23</v>
      </c>
      <c r="J503" s="856">
        <v>0</v>
      </c>
      <c r="K503" s="856">
        <v>39.144536652835399</v>
      </c>
      <c r="L503" s="843">
        <v>14</v>
      </c>
      <c r="M503" s="840">
        <v>11.96</v>
      </c>
      <c r="N503" s="241" t="s">
        <v>2708</v>
      </c>
    </row>
    <row r="504" spans="1:14" x14ac:dyDescent="0.2">
      <c r="A504" s="844" t="s">
        <v>754</v>
      </c>
      <c r="B504" s="249">
        <v>1</v>
      </c>
      <c r="C504" s="843">
        <v>1</v>
      </c>
      <c r="D504" s="855">
        <v>1</v>
      </c>
      <c r="E504" s="249">
        <v>8</v>
      </c>
      <c r="F504" s="843">
        <v>8</v>
      </c>
      <c r="G504" s="843">
        <v>0</v>
      </c>
      <c r="H504" s="249">
        <v>5</v>
      </c>
      <c r="I504" s="856">
        <v>2.95</v>
      </c>
      <c r="J504" s="856">
        <v>0</v>
      </c>
      <c r="K504" s="856">
        <v>34.9237288135593</v>
      </c>
      <c r="L504" s="843">
        <v>3</v>
      </c>
      <c r="M504" s="840">
        <v>2.2999999999999998</v>
      </c>
      <c r="N504" s="241" t="s">
        <v>2708</v>
      </c>
    </row>
    <row r="505" spans="1:14" x14ac:dyDescent="0.2">
      <c r="A505" s="844" t="s">
        <v>753</v>
      </c>
      <c r="B505" s="249">
        <v>0</v>
      </c>
      <c r="C505" s="843">
        <v>0</v>
      </c>
      <c r="D505" s="855">
        <v>0</v>
      </c>
      <c r="E505" s="249">
        <v>0</v>
      </c>
      <c r="F505" s="843">
        <v>0</v>
      </c>
      <c r="G505" s="843">
        <v>0</v>
      </c>
      <c r="H505" s="249">
        <v>0</v>
      </c>
      <c r="I505" s="856">
        <v>0</v>
      </c>
      <c r="J505" s="856">
        <v>0</v>
      </c>
      <c r="K505" s="856">
        <v>0</v>
      </c>
      <c r="L505" s="843">
        <v>0</v>
      </c>
      <c r="M505" s="840">
        <v>0</v>
      </c>
      <c r="N505" s="241" t="s">
        <v>2708</v>
      </c>
    </row>
    <row r="506" spans="1:14" x14ac:dyDescent="0.2">
      <c r="A506" s="844" t="s">
        <v>752</v>
      </c>
      <c r="B506" s="249">
        <v>1</v>
      </c>
      <c r="C506" s="843">
        <v>1</v>
      </c>
      <c r="D506" s="855">
        <v>1</v>
      </c>
      <c r="E506" s="249">
        <v>10</v>
      </c>
      <c r="F506" s="843">
        <v>10</v>
      </c>
      <c r="G506" s="843">
        <v>0</v>
      </c>
      <c r="H506" s="249">
        <v>4</v>
      </c>
      <c r="I506" s="856">
        <v>2.4</v>
      </c>
      <c r="J506" s="856">
        <v>0</v>
      </c>
      <c r="K506" s="856">
        <v>32.9166666666667</v>
      </c>
      <c r="L506" s="843">
        <v>8</v>
      </c>
      <c r="M506" s="840">
        <v>8</v>
      </c>
      <c r="N506" s="241" t="s">
        <v>2708</v>
      </c>
    </row>
    <row r="507" spans="1:14" x14ac:dyDescent="0.2">
      <c r="A507" s="844" t="s">
        <v>751</v>
      </c>
      <c r="B507" s="249">
        <v>0</v>
      </c>
      <c r="C507" s="843">
        <v>0</v>
      </c>
      <c r="D507" s="855">
        <v>0</v>
      </c>
      <c r="E507" s="249">
        <v>0</v>
      </c>
      <c r="F507" s="843">
        <v>0</v>
      </c>
      <c r="G507" s="843">
        <v>0</v>
      </c>
      <c r="H507" s="249">
        <v>0</v>
      </c>
      <c r="I507" s="856">
        <v>0</v>
      </c>
      <c r="J507" s="856">
        <v>0</v>
      </c>
      <c r="K507" s="856">
        <v>0</v>
      </c>
      <c r="L507" s="843">
        <v>0</v>
      </c>
      <c r="M507" s="840">
        <v>0</v>
      </c>
      <c r="N507" s="241" t="s">
        <v>2708</v>
      </c>
    </row>
    <row r="508" spans="1:14" x14ac:dyDescent="0.2">
      <c r="A508" s="844" t="s">
        <v>750</v>
      </c>
      <c r="B508" s="249">
        <v>1</v>
      </c>
      <c r="C508" s="843">
        <v>1</v>
      </c>
      <c r="D508" s="855">
        <v>1</v>
      </c>
      <c r="E508" s="249">
        <v>14</v>
      </c>
      <c r="F508" s="843">
        <v>14</v>
      </c>
      <c r="G508" s="843">
        <v>0</v>
      </c>
      <c r="H508" s="249">
        <v>15</v>
      </c>
      <c r="I508" s="856">
        <v>5.58</v>
      </c>
      <c r="J508" s="856">
        <v>0</v>
      </c>
      <c r="K508" s="856">
        <v>39.838709677419402</v>
      </c>
      <c r="L508" s="843">
        <v>15</v>
      </c>
      <c r="M508" s="840">
        <v>12.4</v>
      </c>
      <c r="N508" s="241" t="s">
        <v>2708</v>
      </c>
    </row>
    <row r="509" spans="1:14" x14ac:dyDescent="0.2">
      <c r="A509" s="844" t="s">
        <v>749</v>
      </c>
      <c r="B509" s="249">
        <v>1</v>
      </c>
      <c r="C509" s="843">
        <v>1</v>
      </c>
      <c r="D509" s="855">
        <v>1</v>
      </c>
      <c r="E509" s="249">
        <v>13</v>
      </c>
      <c r="F509" s="843">
        <v>13</v>
      </c>
      <c r="G509" s="843">
        <v>0</v>
      </c>
      <c r="H509" s="249">
        <v>7</v>
      </c>
      <c r="I509" s="856">
        <v>3.45</v>
      </c>
      <c r="J509" s="856">
        <v>0</v>
      </c>
      <c r="K509" s="856">
        <v>41.2246376811594</v>
      </c>
      <c r="L509" s="843">
        <v>9</v>
      </c>
      <c r="M509" s="840">
        <v>9</v>
      </c>
      <c r="N509" s="241" t="s">
        <v>2708</v>
      </c>
    </row>
    <row r="510" spans="1:14" x14ac:dyDescent="0.2">
      <c r="A510" s="844" t="s">
        <v>748</v>
      </c>
      <c r="B510" s="249">
        <v>1</v>
      </c>
      <c r="C510" s="843">
        <v>1</v>
      </c>
      <c r="D510" s="855">
        <v>1</v>
      </c>
      <c r="E510" s="249">
        <v>20</v>
      </c>
      <c r="F510" s="843">
        <v>20</v>
      </c>
      <c r="G510" s="843">
        <v>0</v>
      </c>
      <c r="H510" s="249">
        <v>13</v>
      </c>
      <c r="I510" s="856">
        <v>9.23</v>
      </c>
      <c r="J510" s="856">
        <v>0</v>
      </c>
      <c r="K510" s="856">
        <v>38.098049837486499</v>
      </c>
      <c r="L510" s="843">
        <v>14</v>
      </c>
      <c r="M510" s="840">
        <v>14</v>
      </c>
      <c r="N510" s="241" t="s">
        <v>2708</v>
      </c>
    </row>
    <row r="511" spans="1:14" ht="13.5" thickBot="1" x14ac:dyDescent="0.25">
      <c r="A511" s="839" t="s">
        <v>747</v>
      </c>
      <c r="B511" s="836">
        <v>0</v>
      </c>
      <c r="C511" s="838">
        <v>0</v>
      </c>
      <c r="D511" s="857">
        <v>0</v>
      </c>
      <c r="E511" s="836">
        <v>0</v>
      </c>
      <c r="F511" s="838">
        <v>0</v>
      </c>
      <c r="G511" s="838">
        <v>0</v>
      </c>
      <c r="H511" s="272">
        <v>0</v>
      </c>
      <c r="I511" s="271">
        <v>0</v>
      </c>
      <c r="J511" s="271">
        <v>0</v>
      </c>
      <c r="K511" s="271">
        <v>0</v>
      </c>
      <c r="L511" s="270">
        <v>0</v>
      </c>
      <c r="M511" s="269">
        <v>0</v>
      </c>
      <c r="N511" s="241" t="s">
        <v>2708</v>
      </c>
    </row>
    <row r="512" spans="1:14" ht="13.5" thickBot="1" x14ac:dyDescent="0.25">
      <c r="A512" s="245" t="s">
        <v>746</v>
      </c>
      <c r="B512" s="243">
        <v>11</v>
      </c>
      <c r="C512" s="833">
        <v>11</v>
      </c>
      <c r="D512" s="858">
        <v>14</v>
      </c>
      <c r="E512" s="243">
        <v>155</v>
      </c>
      <c r="F512" s="833">
        <v>151</v>
      </c>
      <c r="G512" s="833">
        <v>4</v>
      </c>
      <c r="H512" s="243">
        <v>103</v>
      </c>
      <c r="I512" s="268">
        <v>58.86</v>
      </c>
      <c r="J512" s="268">
        <v>2.2599999999999998</v>
      </c>
      <c r="K512" s="851">
        <v>39.99</v>
      </c>
      <c r="L512" s="833">
        <v>172</v>
      </c>
      <c r="M512" s="242">
        <v>161.63</v>
      </c>
      <c r="N512" s="241" t="s">
        <v>2708</v>
      </c>
    </row>
    <row r="514" spans="1:14" ht="13.5" thickBot="1" x14ac:dyDescent="0.25">
      <c r="A514" s="261" t="s">
        <v>1296</v>
      </c>
      <c r="D514" s="274"/>
      <c r="E514" s="263"/>
      <c r="F514" s="263"/>
      <c r="G514" s="263"/>
      <c r="H514" s="263"/>
      <c r="I514" s="274"/>
      <c r="J514" s="274"/>
      <c r="K514" s="274"/>
    </row>
    <row r="515" spans="1:14" ht="12.75" customHeight="1" x14ac:dyDescent="0.2">
      <c r="A515" s="1262" t="s">
        <v>764</v>
      </c>
      <c r="B515" s="1282" t="s">
        <v>1289</v>
      </c>
      <c r="C515" s="1283"/>
      <c r="D515" s="1284"/>
      <c r="E515" s="1262" t="s">
        <v>1185</v>
      </c>
      <c r="F515" s="1269"/>
      <c r="G515" s="1270"/>
      <c r="H515" s="1282" t="s">
        <v>1288</v>
      </c>
      <c r="I515" s="1283"/>
      <c r="J515" s="1283"/>
      <c r="K515" s="1283"/>
      <c r="L515" s="1283"/>
      <c r="M515" s="1285"/>
    </row>
    <row r="516" spans="1:14" ht="12.75" customHeight="1" x14ac:dyDescent="0.2">
      <c r="A516" s="1263"/>
      <c r="B516" s="1257"/>
      <c r="C516" s="1261"/>
      <c r="D516" s="1268"/>
      <c r="E516" s="1271"/>
      <c r="F516" s="1272"/>
      <c r="G516" s="1273"/>
      <c r="H516" s="1257" t="s">
        <v>1193</v>
      </c>
      <c r="I516" s="1261"/>
      <c r="J516" s="1261"/>
      <c r="K516" s="1261"/>
      <c r="L516" s="1261" t="s">
        <v>1287</v>
      </c>
      <c r="M516" s="1275"/>
    </row>
    <row r="517" spans="1:14" ht="12.75" customHeight="1" x14ac:dyDescent="0.2">
      <c r="A517" s="1263"/>
      <c r="B517" s="1257" t="s">
        <v>1286</v>
      </c>
      <c r="C517" s="1261" t="s">
        <v>1285</v>
      </c>
      <c r="D517" s="1268" t="s">
        <v>1284</v>
      </c>
      <c r="E517" s="1258" t="s">
        <v>746</v>
      </c>
      <c r="F517" s="1253" t="s">
        <v>1283</v>
      </c>
      <c r="G517" s="1255" t="s">
        <v>1282</v>
      </c>
      <c r="H517" s="1257" t="s">
        <v>687</v>
      </c>
      <c r="I517" s="1259" t="s">
        <v>1192</v>
      </c>
      <c r="J517" s="1259"/>
      <c r="K517" s="1259" t="s">
        <v>1281</v>
      </c>
      <c r="L517" s="1261" t="s">
        <v>687</v>
      </c>
      <c r="M517" s="1280" t="s">
        <v>1192</v>
      </c>
    </row>
    <row r="518" spans="1:14" ht="26.25" thickBot="1" x14ac:dyDescent="0.25">
      <c r="A518" s="1264"/>
      <c r="B518" s="1276"/>
      <c r="C518" s="1277"/>
      <c r="D518" s="1278"/>
      <c r="E518" s="1279"/>
      <c r="F518" s="1254"/>
      <c r="G518" s="1256"/>
      <c r="H518" s="1258"/>
      <c r="I518" s="852" t="s">
        <v>852</v>
      </c>
      <c r="J518" s="852" t="s">
        <v>1280</v>
      </c>
      <c r="K518" s="1260"/>
      <c r="L518" s="1253"/>
      <c r="M518" s="1281"/>
    </row>
    <row r="519" spans="1:14" x14ac:dyDescent="0.2">
      <c r="A519" s="258" t="s">
        <v>760</v>
      </c>
      <c r="B519" s="257">
        <v>7</v>
      </c>
      <c r="C519" s="256">
        <v>7</v>
      </c>
      <c r="D519" s="266">
        <v>19</v>
      </c>
      <c r="E519" s="257">
        <v>435</v>
      </c>
      <c r="F519" s="256">
        <v>382</v>
      </c>
      <c r="G519" s="256">
        <v>53</v>
      </c>
      <c r="H519" s="254">
        <v>168</v>
      </c>
      <c r="I519" s="273">
        <v>126.03</v>
      </c>
      <c r="J519" s="273">
        <v>80.570000000000007</v>
      </c>
      <c r="K519" s="273">
        <v>44.918392446242997</v>
      </c>
      <c r="L519" s="253">
        <v>452</v>
      </c>
      <c r="M519" s="252">
        <v>425.67</v>
      </c>
      <c r="N519" s="241" t="s">
        <v>2708</v>
      </c>
    </row>
    <row r="520" spans="1:14" x14ac:dyDescent="0.2">
      <c r="A520" s="844" t="s">
        <v>759</v>
      </c>
      <c r="B520" s="249">
        <v>9</v>
      </c>
      <c r="C520" s="843">
        <v>9</v>
      </c>
      <c r="D520" s="855">
        <v>13</v>
      </c>
      <c r="E520" s="249">
        <v>305</v>
      </c>
      <c r="F520" s="843">
        <v>291</v>
      </c>
      <c r="G520" s="843">
        <v>14</v>
      </c>
      <c r="H520" s="249">
        <v>122</v>
      </c>
      <c r="I520" s="856">
        <v>76.150000000000006</v>
      </c>
      <c r="J520" s="856">
        <v>9.57</v>
      </c>
      <c r="K520" s="856">
        <v>40.326001313197601</v>
      </c>
      <c r="L520" s="843">
        <v>294</v>
      </c>
      <c r="M520" s="840">
        <v>269.20999999999998</v>
      </c>
      <c r="N520" s="241" t="s">
        <v>2708</v>
      </c>
    </row>
    <row r="521" spans="1:14" x14ac:dyDescent="0.2">
      <c r="A521" s="844" t="s">
        <v>758</v>
      </c>
      <c r="B521" s="249">
        <v>5</v>
      </c>
      <c r="C521" s="843">
        <v>5</v>
      </c>
      <c r="D521" s="855">
        <v>7</v>
      </c>
      <c r="E521" s="249">
        <v>160</v>
      </c>
      <c r="F521" s="843">
        <v>143</v>
      </c>
      <c r="G521" s="843">
        <v>17</v>
      </c>
      <c r="H521" s="249">
        <v>64</v>
      </c>
      <c r="I521" s="856">
        <v>38.35</v>
      </c>
      <c r="J521" s="856">
        <v>9.82</v>
      </c>
      <c r="K521" s="856">
        <v>43.6251629726206</v>
      </c>
      <c r="L521" s="843">
        <v>146</v>
      </c>
      <c r="M521" s="840">
        <v>140.30000000000001</v>
      </c>
      <c r="N521" s="241" t="s">
        <v>2708</v>
      </c>
    </row>
    <row r="522" spans="1:14" x14ac:dyDescent="0.2">
      <c r="A522" s="844" t="s">
        <v>757</v>
      </c>
      <c r="B522" s="249">
        <v>2</v>
      </c>
      <c r="C522" s="843">
        <v>2</v>
      </c>
      <c r="D522" s="855">
        <v>4</v>
      </c>
      <c r="E522" s="249">
        <v>137</v>
      </c>
      <c r="F522" s="843">
        <v>129</v>
      </c>
      <c r="G522" s="843">
        <v>8</v>
      </c>
      <c r="H522" s="249">
        <v>40</v>
      </c>
      <c r="I522" s="856">
        <v>34.659999999999997</v>
      </c>
      <c r="J522" s="856">
        <v>1.42</v>
      </c>
      <c r="K522" s="856">
        <v>42.028563185227902</v>
      </c>
      <c r="L522" s="843">
        <v>125</v>
      </c>
      <c r="M522" s="840">
        <v>122.61</v>
      </c>
      <c r="N522" s="241" t="s">
        <v>2708</v>
      </c>
    </row>
    <row r="523" spans="1:14" x14ac:dyDescent="0.2">
      <c r="A523" s="844" t="s">
        <v>756</v>
      </c>
      <c r="B523" s="249">
        <v>2</v>
      </c>
      <c r="C523" s="843">
        <v>3</v>
      </c>
      <c r="D523" s="855">
        <v>6</v>
      </c>
      <c r="E523" s="249">
        <v>49</v>
      </c>
      <c r="F523" s="843">
        <v>46</v>
      </c>
      <c r="G523" s="843">
        <v>3</v>
      </c>
      <c r="H523" s="249">
        <v>17</v>
      </c>
      <c r="I523" s="856">
        <v>11.8</v>
      </c>
      <c r="J523" s="856">
        <v>0</v>
      </c>
      <c r="K523" s="856">
        <v>42.203389830508499</v>
      </c>
      <c r="L523" s="843">
        <v>45</v>
      </c>
      <c r="M523" s="840">
        <v>42.75</v>
      </c>
      <c r="N523" s="241" t="s">
        <v>2708</v>
      </c>
    </row>
    <row r="524" spans="1:14" x14ac:dyDescent="0.2">
      <c r="A524" s="844" t="s">
        <v>755</v>
      </c>
      <c r="B524" s="249">
        <v>3</v>
      </c>
      <c r="C524" s="843">
        <v>6</v>
      </c>
      <c r="D524" s="855">
        <v>8</v>
      </c>
      <c r="E524" s="249">
        <v>180</v>
      </c>
      <c r="F524" s="843">
        <v>174</v>
      </c>
      <c r="G524" s="843">
        <v>6</v>
      </c>
      <c r="H524" s="249">
        <v>52</v>
      </c>
      <c r="I524" s="856">
        <v>42.47</v>
      </c>
      <c r="J524" s="856">
        <v>6.98</v>
      </c>
      <c r="K524" s="856">
        <v>42.658935719331303</v>
      </c>
      <c r="L524" s="843">
        <v>145</v>
      </c>
      <c r="M524" s="840">
        <v>139.63</v>
      </c>
      <c r="N524" s="241" t="s">
        <v>2708</v>
      </c>
    </row>
    <row r="525" spans="1:14" x14ac:dyDescent="0.2">
      <c r="A525" s="844" t="s">
        <v>754</v>
      </c>
      <c r="B525" s="249">
        <v>5</v>
      </c>
      <c r="C525" s="843">
        <v>5</v>
      </c>
      <c r="D525" s="855">
        <v>7</v>
      </c>
      <c r="E525" s="249">
        <v>147</v>
      </c>
      <c r="F525" s="843">
        <v>139</v>
      </c>
      <c r="G525" s="843">
        <v>8</v>
      </c>
      <c r="H525" s="249">
        <v>44</v>
      </c>
      <c r="I525" s="856">
        <v>32.700000000000003</v>
      </c>
      <c r="J525" s="856">
        <v>3.15</v>
      </c>
      <c r="K525" s="856">
        <v>40.5183486238532</v>
      </c>
      <c r="L525" s="843">
        <v>97</v>
      </c>
      <c r="M525" s="840">
        <v>91.83</v>
      </c>
      <c r="N525" s="241" t="s">
        <v>2708</v>
      </c>
    </row>
    <row r="526" spans="1:14" x14ac:dyDescent="0.2">
      <c r="A526" s="844" t="s">
        <v>753</v>
      </c>
      <c r="B526" s="249">
        <v>3</v>
      </c>
      <c r="C526" s="843">
        <v>3</v>
      </c>
      <c r="D526" s="855">
        <v>10</v>
      </c>
      <c r="E526" s="249">
        <v>151</v>
      </c>
      <c r="F526" s="843">
        <v>147</v>
      </c>
      <c r="G526" s="843">
        <v>4</v>
      </c>
      <c r="H526" s="249">
        <v>49</v>
      </c>
      <c r="I526" s="856">
        <v>37.450000000000003</v>
      </c>
      <c r="J526" s="856">
        <v>0.94000000000000006</v>
      </c>
      <c r="K526" s="856">
        <v>43.479172229639502</v>
      </c>
      <c r="L526" s="843">
        <v>148</v>
      </c>
      <c r="M526" s="840">
        <v>138.74</v>
      </c>
      <c r="N526" s="241" t="s">
        <v>2708</v>
      </c>
    </row>
    <row r="527" spans="1:14" x14ac:dyDescent="0.2">
      <c r="A527" s="844" t="s">
        <v>752</v>
      </c>
      <c r="B527" s="249">
        <v>2</v>
      </c>
      <c r="C527" s="843">
        <v>2</v>
      </c>
      <c r="D527" s="855">
        <v>2</v>
      </c>
      <c r="E527" s="249">
        <v>74</v>
      </c>
      <c r="F527" s="843">
        <v>74</v>
      </c>
      <c r="G527" s="843">
        <v>0</v>
      </c>
      <c r="H527" s="249">
        <v>26</v>
      </c>
      <c r="I527" s="856">
        <v>18.3</v>
      </c>
      <c r="J527" s="856">
        <v>1.47</v>
      </c>
      <c r="K527" s="856">
        <v>43.5601092896175</v>
      </c>
      <c r="L527" s="843">
        <v>54</v>
      </c>
      <c r="M527" s="840">
        <v>50.3</v>
      </c>
      <c r="N527" s="241" t="s">
        <v>2708</v>
      </c>
    </row>
    <row r="528" spans="1:14" x14ac:dyDescent="0.2">
      <c r="A528" s="844" t="s">
        <v>751</v>
      </c>
      <c r="B528" s="249">
        <v>6</v>
      </c>
      <c r="C528" s="843">
        <v>6</v>
      </c>
      <c r="D528" s="855">
        <v>6</v>
      </c>
      <c r="E528" s="249">
        <v>158</v>
      </c>
      <c r="F528" s="843">
        <v>158</v>
      </c>
      <c r="G528" s="843">
        <v>0</v>
      </c>
      <c r="H528" s="249">
        <v>57</v>
      </c>
      <c r="I528" s="856">
        <v>41.23</v>
      </c>
      <c r="J528" s="856">
        <v>5.04</v>
      </c>
      <c r="K528" s="856">
        <v>40.243633276740198</v>
      </c>
      <c r="L528" s="843">
        <v>88</v>
      </c>
      <c r="M528" s="840">
        <v>86.1</v>
      </c>
      <c r="N528" s="241" t="s">
        <v>2708</v>
      </c>
    </row>
    <row r="529" spans="1:14" x14ac:dyDescent="0.2">
      <c r="A529" s="844" t="s">
        <v>750</v>
      </c>
      <c r="B529" s="249">
        <v>8</v>
      </c>
      <c r="C529" s="843">
        <v>8</v>
      </c>
      <c r="D529" s="855">
        <v>14</v>
      </c>
      <c r="E529" s="249">
        <v>352</v>
      </c>
      <c r="F529" s="843">
        <v>330</v>
      </c>
      <c r="G529" s="843">
        <v>22</v>
      </c>
      <c r="H529" s="249">
        <v>102</v>
      </c>
      <c r="I529" s="856">
        <v>89.25</v>
      </c>
      <c r="J529" s="856">
        <v>23.869999999999997</v>
      </c>
      <c r="K529" s="856">
        <v>42.038935574229697</v>
      </c>
      <c r="L529" s="843">
        <v>256</v>
      </c>
      <c r="M529" s="840">
        <v>241.54</v>
      </c>
      <c r="N529" s="241" t="s">
        <v>2708</v>
      </c>
    </row>
    <row r="530" spans="1:14" x14ac:dyDescent="0.2">
      <c r="A530" s="844" t="s">
        <v>749</v>
      </c>
      <c r="B530" s="249">
        <v>5</v>
      </c>
      <c r="C530" s="843">
        <v>5</v>
      </c>
      <c r="D530" s="855">
        <v>7</v>
      </c>
      <c r="E530" s="249">
        <v>206</v>
      </c>
      <c r="F530" s="843">
        <v>200</v>
      </c>
      <c r="G530" s="843">
        <v>6</v>
      </c>
      <c r="H530" s="249">
        <v>62</v>
      </c>
      <c r="I530" s="856">
        <v>50.7</v>
      </c>
      <c r="J530" s="856">
        <v>10.95</v>
      </c>
      <c r="K530" s="856">
        <v>39.124260355029598</v>
      </c>
      <c r="L530" s="843">
        <v>68</v>
      </c>
      <c r="M530" s="840">
        <v>60.25</v>
      </c>
      <c r="N530" s="241" t="s">
        <v>2708</v>
      </c>
    </row>
    <row r="531" spans="1:14" x14ac:dyDescent="0.2">
      <c r="A531" s="844" t="s">
        <v>748</v>
      </c>
      <c r="B531" s="249">
        <v>9</v>
      </c>
      <c r="C531" s="843">
        <v>9</v>
      </c>
      <c r="D531" s="855">
        <v>13</v>
      </c>
      <c r="E531" s="249">
        <v>301</v>
      </c>
      <c r="F531" s="843">
        <v>280</v>
      </c>
      <c r="G531" s="843">
        <v>21</v>
      </c>
      <c r="H531" s="249">
        <v>115</v>
      </c>
      <c r="I531" s="856">
        <v>92.55</v>
      </c>
      <c r="J531" s="856">
        <v>13.079999999999998</v>
      </c>
      <c r="K531" s="856">
        <v>40.879254457050202</v>
      </c>
      <c r="L531" s="843">
        <v>201</v>
      </c>
      <c r="M531" s="840">
        <v>196.48</v>
      </c>
      <c r="N531" s="241" t="s">
        <v>2708</v>
      </c>
    </row>
    <row r="532" spans="1:14" ht="13.5" thickBot="1" x14ac:dyDescent="0.25">
      <c r="A532" s="839" t="s">
        <v>747</v>
      </c>
      <c r="B532" s="836">
        <v>5</v>
      </c>
      <c r="C532" s="838">
        <v>5</v>
      </c>
      <c r="D532" s="857">
        <v>7</v>
      </c>
      <c r="E532" s="836">
        <v>119</v>
      </c>
      <c r="F532" s="838">
        <v>110</v>
      </c>
      <c r="G532" s="838">
        <v>9</v>
      </c>
      <c r="H532" s="272">
        <v>43</v>
      </c>
      <c r="I532" s="271">
        <v>35.1</v>
      </c>
      <c r="J532" s="271">
        <v>7.8600000000000012</v>
      </c>
      <c r="K532" s="271">
        <v>43.425925925925903</v>
      </c>
      <c r="L532" s="270">
        <v>117</v>
      </c>
      <c r="M532" s="269">
        <v>106.8</v>
      </c>
      <c r="N532" s="241" t="s">
        <v>2708</v>
      </c>
    </row>
    <row r="533" spans="1:14" ht="13.5" thickBot="1" x14ac:dyDescent="0.25">
      <c r="A533" s="245" t="s">
        <v>746</v>
      </c>
      <c r="B533" s="243">
        <v>71</v>
      </c>
      <c r="C533" s="833">
        <v>75</v>
      </c>
      <c r="D533" s="858">
        <v>123</v>
      </c>
      <c r="E533" s="243">
        <v>2774</v>
      </c>
      <c r="F533" s="833">
        <v>2603</v>
      </c>
      <c r="G533" s="833">
        <v>171</v>
      </c>
      <c r="H533" s="243">
        <v>943</v>
      </c>
      <c r="I533" s="268">
        <v>726.74</v>
      </c>
      <c r="J533" s="268">
        <v>174.72000000000003</v>
      </c>
      <c r="K533" s="851">
        <v>42.14</v>
      </c>
      <c r="L533" s="833">
        <v>2236</v>
      </c>
      <c r="M533" s="242">
        <v>2112.21</v>
      </c>
      <c r="N533" s="241" t="s">
        <v>2708</v>
      </c>
    </row>
    <row r="535" spans="1:14" ht="13.5" thickBot="1" x14ac:dyDescent="0.25">
      <c r="A535" s="261" t="s">
        <v>1295</v>
      </c>
      <c r="D535" s="274"/>
      <c r="E535" s="263"/>
      <c r="F535" s="263"/>
      <c r="G535" s="263"/>
      <c r="H535" s="263"/>
      <c r="I535" s="274"/>
      <c r="J535" s="274"/>
      <c r="K535" s="274"/>
    </row>
    <row r="536" spans="1:14" ht="12.75" customHeight="1" x14ac:dyDescent="0.2">
      <c r="A536" s="1262" t="s">
        <v>764</v>
      </c>
      <c r="B536" s="1282" t="s">
        <v>1289</v>
      </c>
      <c r="C536" s="1283"/>
      <c r="D536" s="1284"/>
      <c r="E536" s="1262" t="s">
        <v>1185</v>
      </c>
      <c r="F536" s="1269"/>
      <c r="G536" s="1270"/>
      <c r="H536" s="1282" t="s">
        <v>1288</v>
      </c>
      <c r="I536" s="1283"/>
      <c r="J536" s="1283"/>
      <c r="K536" s="1283"/>
      <c r="L536" s="1283"/>
      <c r="M536" s="1285"/>
    </row>
    <row r="537" spans="1:14" ht="12.75" customHeight="1" x14ac:dyDescent="0.2">
      <c r="A537" s="1263"/>
      <c r="B537" s="1257"/>
      <c r="C537" s="1261"/>
      <c r="D537" s="1268"/>
      <c r="E537" s="1271"/>
      <c r="F537" s="1272"/>
      <c r="G537" s="1273"/>
      <c r="H537" s="1257" t="s">
        <v>1193</v>
      </c>
      <c r="I537" s="1261"/>
      <c r="J537" s="1261"/>
      <c r="K537" s="1261"/>
      <c r="L537" s="1261" t="s">
        <v>1287</v>
      </c>
      <c r="M537" s="1275"/>
    </row>
    <row r="538" spans="1:14" ht="12.75" customHeight="1" x14ac:dyDescent="0.2">
      <c r="A538" s="1263"/>
      <c r="B538" s="1257" t="s">
        <v>1286</v>
      </c>
      <c r="C538" s="1261" t="s">
        <v>1285</v>
      </c>
      <c r="D538" s="1268" t="s">
        <v>1284</v>
      </c>
      <c r="E538" s="1258" t="s">
        <v>746</v>
      </c>
      <c r="F538" s="1253" t="s">
        <v>1283</v>
      </c>
      <c r="G538" s="1255" t="s">
        <v>1282</v>
      </c>
      <c r="H538" s="1257" t="s">
        <v>687</v>
      </c>
      <c r="I538" s="1259" t="s">
        <v>1192</v>
      </c>
      <c r="J538" s="1259"/>
      <c r="K538" s="1259" t="s">
        <v>1281</v>
      </c>
      <c r="L538" s="1261" t="s">
        <v>687</v>
      </c>
      <c r="M538" s="1280" t="s">
        <v>1192</v>
      </c>
    </row>
    <row r="539" spans="1:14" ht="26.25" thickBot="1" x14ac:dyDescent="0.25">
      <c r="A539" s="1264"/>
      <c r="B539" s="1276"/>
      <c r="C539" s="1277"/>
      <c r="D539" s="1278"/>
      <c r="E539" s="1279"/>
      <c r="F539" s="1254"/>
      <c r="G539" s="1256"/>
      <c r="H539" s="1258"/>
      <c r="I539" s="852" t="s">
        <v>852</v>
      </c>
      <c r="J539" s="852" t="s">
        <v>1280</v>
      </c>
      <c r="K539" s="1260"/>
      <c r="L539" s="1253"/>
      <c r="M539" s="1281"/>
    </row>
    <row r="540" spans="1:14" x14ac:dyDescent="0.2">
      <c r="A540" s="258" t="s">
        <v>760</v>
      </c>
      <c r="B540" s="257">
        <v>0</v>
      </c>
      <c r="C540" s="256">
        <v>0</v>
      </c>
      <c r="D540" s="266">
        <v>0</v>
      </c>
      <c r="E540" s="257">
        <v>0</v>
      </c>
      <c r="F540" s="256">
        <v>0</v>
      </c>
      <c r="G540" s="256">
        <v>0</v>
      </c>
      <c r="H540" s="254">
        <v>0</v>
      </c>
      <c r="I540" s="273">
        <v>0</v>
      </c>
      <c r="J540" s="273">
        <v>0</v>
      </c>
      <c r="K540" s="273">
        <v>0</v>
      </c>
      <c r="L540" s="253">
        <v>0</v>
      </c>
      <c r="M540" s="252">
        <v>0</v>
      </c>
      <c r="N540" s="241" t="s">
        <v>2708</v>
      </c>
    </row>
    <row r="541" spans="1:14" x14ac:dyDescent="0.2">
      <c r="A541" s="844" t="s">
        <v>759</v>
      </c>
      <c r="B541" s="249">
        <v>0</v>
      </c>
      <c r="C541" s="843">
        <v>0</v>
      </c>
      <c r="D541" s="855">
        <v>0</v>
      </c>
      <c r="E541" s="249">
        <v>0</v>
      </c>
      <c r="F541" s="843">
        <v>0</v>
      </c>
      <c r="G541" s="843">
        <v>0</v>
      </c>
      <c r="H541" s="249">
        <v>0</v>
      </c>
      <c r="I541" s="856">
        <v>0</v>
      </c>
      <c r="J541" s="856">
        <v>0</v>
      </c>
      <c r="K541" s="856">
        <v>0</v>
      </c>
      <c r="L541" s="843">
        <v>0</v>
      </c>
      <c r="M541" s="840">
        <v>0</v>
      </c>
      <c r="N541" s="241" t="s">
        <v>2708</v>
      </c>
    </row>
    <row r="542" spans="1:14" x14ac:dyDescent="0.2">
      <c r="A542" s="844" t="s">
        <v>758</v>
      </c>
      <c r="B542" s="249">
        <v>0</v>
      </c>
      <c r="C542" s="843">
        <v>0</v>
      </c>
      <c r="D542" s="855">
        <v>0</v>
      </c>
      <c r="E542" s="249">
        <v>0</v>
      </c>
      <c r="F542" s="843">
        <v>0</v>
      </c>
      <c r="G542" s="843">
        <v>0</v>
      </c>
      <c r="H542" s="249">
        <v>0</v>
      </c>
      <c r="I542" s="856">
        <v>0</v>
      </c>
      <c r="J542" s="856">
        <v>0</v>
      </c>
      <c r="K542" s="856">
        <v>0</v>
      </c>
      <c r="L542" s="843">
        <v>0</v>
      </c>
      <c r="M542" s="840">
        <v>0</v>
      </c>
      <c r="N542" s="241" t="s">
        <v>2708</v>
      </c>
    </row>
    <row r="543" spans="1:14" x14ac:dyDescent="0.2">
      <c r="A543" s="844" t="s">
        <v>757</v>
      </c>
      <c r="B543" s="249">
        <v>0</v>
      </c>
      <c r="C543" s="843">
        <v>0</v>
      </c>
      <c r="D543" s="855">
        <v>0</v>
      </c>
      <c r="E543" s="249">
        <v>0</v>
      </c>
      <c r="F543" s="843">
        <v>0</v>
      </c>
      <c r="G543" s="843">
        <v>0</v>
      </c>
      <c r="H543" s="249">
        <v>0</v>
      </c>
      <c r="I543" s="856">
        <v>0</v>
      </c>
      <c r="J543" s="856">
        <v>0</v>
      </c>
      <c r="K543" s="856">
        <v>0</v>
      </c>
      <c r="L543" s="843">
        <v>0</v>
      </c>
      <c r="M543" s="840">
        <v>0</v>
      </c>
      <c r="N543" s="241" t="s">
        <v>2708</v>
      </c>
    </row>
    <row r="544" spans="1:14" x14ac:dyDescent="0.2">
      <c r="A544" s="844" t="s">
        <v>756</v>
      </c>
      <c r="B544" s="249">
        <v>0</v>
      </c>
      <c r="C544" s="843">
        <v>0</v>
      </c>
      <c r="D544" s="855">
        <v>0</v>
      </c>
      <c r="E544" s="249">
        <v>0</v>
      </c>
      <c r="F544" s="843">
        <v>0</v>
      </c>
      <c r="G544" s="843">
        <v>0</v>
      </c>
      <c r="H544" s="249">
        <v>0</v>
      </c>
      <c r="I544" s="856">
        <v>0</v>
      </c>
      <c r="J544" s="856">
        <v>0</v>
      </c>
      <c r="K544" s="856">
        <v>0</v>
      </c>
      <c r="L544" s="843">
        <v>0</v>
      </c>
      <c r="M544" s="840">
        <v>0</v>
      </c>
      <c r="N544" s="241" t="s">
        <v>2708</v>
      </c>
    </row>
    <row r="545" spans="1:14" x14ac:dyDescent="0.2">
      <c r="A545" s="844" t="s">
        <v>755</v>
      </c>
      <c r="B545" s="249">
        <v>1</v>
      </c>
      <c r="C545" s="843">
        <v>1</v>
      </c>
      <c r="D545" s="855">
        <v>1</v>
      </c>
      <c r="E545" s="249">
        <v>30</v>
      </c>
      <c r="F545" s="843">
        <v>30</v>
      </c>
      <c r="G545" s="843">
        <v>0</v>
      </c>
      <c r="H545" s="249">
        <v>5</v>
      </c>
      <c r="I545" s="856">
        <v>4.25</v>
      </c>
      <c r="J545" s="856">
        <v>0.34</v>
      </c>
      <c r="K545" s="856">
        <v>40.735294117647101</v>
      </c>
      <c r="L545" s="843">
        <v>20</v>
      </c>
      <c r="M545" s="840">
        <v>20</v>
      </c>
      <c r="N545" s="241" t="s">
        <v>2708</v>
      </c>
    </row>
    <row r="546" spans="1:14" x14ac:dyDescent="0.2">
      <c r="A546" s="844" t="s">
        <v>754</v>
      </c>
      <c r="B546" s="249">
        <v>0</v>
      </c>
      <c r="C546" s="843">
        <v>0</v>
      </c>
      <c r="D546" s="855">
        <v>0</v>
      </c>
      <c r="E546" s="249">
        <v>0</v>
      </c>
      <c r="F546" s="843">
        <v>0</v>
      </c>
      <c r="G546" s="843">
        <v>0</v>
      </c>
      <c r="H546" s="249">
        <v>0</v>
      </c>
      <c r="I546" s="856">
        <v>0</v>
      </c>
      <c r="J546" s="856">
        <v>0</v>
      </c>
      <c r="K546" s="856">
        <v>0</v>
      </c>
      <c r="L546" s="843">
        <v>0</v>
      </c>
      <c r="M546" s="840">
        <v>0</v>
      </c>
      <c r="N546" s="241" t="s">
        <v>2708</v>
      </c>
    </row>
    <row r="547" spans="1:14" x14ac:dyDescent="0.2">
      <c r="A547" s="844" t="s">
        <v>753</v>
      </c>
      <c r="B547" s="249">
        <v>0</v>
      </c>
      <c r="C547" s="843">
        <v>0</v>
      </c>
      <c r="D547" s="855">
        <v>0</v>
      </c>
      <c r="E547" s="249">
        <v>0</v>
      </c>
      <c r="F547" s="843">
        <v>0</v>
      </c>
      <c r="G547" s="843">
        <v>0</v>
      </c>
      <c r="H547" s="249">
        <v>0</v>
      </c>
      <c r="I547" s="856">
        <v>0</v>
      </c>
      <c r="J547" s="856">
        <v>0</v>
      </c>
      <c r="K547" s="856">
        <v>0</v>
      </c>
      <c r="L547" s="843">
        <v>0</v>
      </c>
      <c r="M547" s="840">
        <v>0</v>
      </c>
      <c r="N547" s="241" t="s">
        <v>2708</v>
      </c>
    </row>
    <row r="548" spans="1:14" x14ac:dyDescent="0.2">
      <c r="A548" s="844" t="s">
        <v>752</v>
      </c>
      <c r="B548" s="249">
        <v>0</v>
      </c>
      <c r="C548" s="843">
        <v>0</v>
      </c>
      <c r="D548" s="855">
        <v>0</v>
      </c>
      <c r="E548" s="249">
        <v>0</v>
      </c>
      <c r="F548" s="843">
        <v>0</v>
      </c>
      <c r="G548" s="843">
        <v>0</v>
      </c>
      <c r="H548" s="249">
        <v>0</v>
      </c>
      <c r="I548" s="856">
        <v>0</v>
      </c>
      <c r="J548" s="856">
        <v>0</v>
      </c>
      <c r="K548" s="856">
        <v>0</v>
      </c>
      <c r="L548" s="843">
        <v>0</v>
      </c>
      <c r="M548" s="840">
        <v>0</v>
      </c>
      <c r="N548" s="241" t="s">
        <v>2708</v>
      </c>
    </row>
    <row r="549" spans="1:14" x14ac:dyDescent="0.2">
      <c r="A549" s="844" t="s">
        <v>751</v>
      </c>
      <c r="B549" s="249">
        <v>0</v>
      </c>
      <c r="C549" s="843">
        <v>0</v>
      </c>
      <c r="D549" s="855">
        <v>0</v>
      </c>
      <c r="E549" s="249">
        <v>0</v>
      </c>
      <c r="F549" s="843">
        <v>0</v>
      </c>
      <c r="G549" s="843">
        <v>0</v>
      </c>
      <c r="H549" s="249">
        <v>0</v>
      </c>
      <c r="I549" s="856">
        <v>0</v>
      </c>
      <c r="J549" s="856">
        <v>0</v>
      </c>
      <c r="K549" s="856">
        <v>0</v>
      </c>
      <c r="L549" s="843">
        <v>0</v>
      </c>
      <c r="M549" s="840">
        <v>0</v>
      </c>
      <c r="N549" s="241" t="s">
        <v>2708</v>
      </c>
    </row>
    <row r="550" spans="1:14" x14ac:dyDescent="0.2">
      <c r="A550" s="844" t="s">
        <v>750</v>
      </c>
      <c r="B550" s="249">
        <v>0</v>
      </c>
      <c r="C550" s="843">
        <v>0</v>
      </c>
      <c r="D550" s="855">
        <v>0</v>
      </c>
      <c r="E550" s="249">
        <v>0</v>
      </c>
      <c r="F550" s="843">
        <v>0</v>
      </c>
      <c r="G550" s="843">
        <v>0</v>
      </c>
      <c r="H550" s="249">
        <v>0</v>
      </c>
      <c r="I550" s="856">
        <v>0</v>
      </c>
      <c r="J550" s="856">
        <v>0</v>
      </c>
      <c r="K550" s="856">
        <v>0</v>
      </c>
      <c r="L550" s="843">
        <v>0</v>
      </c>
      <c r="M550" s="840">
        <v>0</v>
      </c>
      <c r="N550" s="241" t="s">
        <v>2708</v>
      </c>
    </row>
    <row r="551" spans="1:14" x14ac:dyDescent="0.2">
      <c r="A551" s="844" t="s">
        <v>749</v>
      </c>
      <c r="B551" s="249">
        <v>0</v>
      </c>
      <c r="C551" s="843">
        <v>0</v>
      </c>
      <c r="D551" s="855">
        <v>0</v>
      </c>
      <c r="E551" s="249">
        <v>0</v>
      </c>
      <c r="F551" s="843">
        <v>0</v>
      </c>
      <c r="G551" s="843">
        <v>0</v>
      </c>
      <c r="H551" s="249">
        <v>0</v>
      </c>
      <c r="I551" s="856">
        <v>0</v>
      </c>
      <c r="J551" s="856">
        <v>0</v>
      </c>
      <c r="K551" s="856">
        <v>0</v>
      </c>
      <c r="L551" s="843">
        <v>0</v>
      </c>
      <c r="M551" s="840">
        <v>0</v>
      </c>
      <c r="N551" s="241" t="s">
        <v>2708</v>
      </c>
    </row>
    <row r="552" spans="1:14" x14ac:dyDescent="0.2">
      <c r="A552" s="844" t="s">
        <v>748</v>
      </c>
      <c r="B552" s="249">
        <v>0</v>
      </c>
      <c r="C552" s="843">
        <v>0</v>
      </c>
      <c r="D552" s="855">
        <v>0</v>
      </c>
      <c r="E552" s="249">
        <v>0</v>
      </c>
      <c r="F552" s="843">
        <v>0</v>
      </c>
      <c r="G552" s="843">
        <v>0</v>
      </c>
      <c r="H552" s="249">
        <v>0</v>
      </c>
      <c r="I552" s="856">
        <v>0</v>
      </c>
      <c r="J552" s="856">
        <v>0</v>
      </c>
      <c r="K552" s="856">
        <v>0</v>
      </c>
      <c r="L552" s="843">
        <v>0</v>
      </c>
      <c r="M552" s="840">
        <v>0</v>
      </c>
      <c r="N552" s="241" t="s">
        <v>2708</v>
      </c>
    </row>
    <row r="553" spans="1:14" ht="13.5" thickBot="1" x14ac:dyDescent="0.25">
      <c r="A553" s="839" t="s">
        <v>747</v>
      </c>
      <c r="B553" s="836">
        <v>0</v>
      </c>
      <c r="C553" s="838">
        <v>0</v>
      </c>
      <c r="D553" s="857">
        <v>0</v>
      </c>
      <c r="E553" s="836">
        <v>0</v>
      </c>
      <c r="F553" s="838">
        <v>0</v>
      </c>
      <c r="G553" s="838">
        <v>0</v>
      </c>
      <c r="H553" s="272">
        <v>0</v>
      </c>
      <c r="I553" s="271">
        <v>0</v>
      </c>
      <c r="J553" s="271">
        <v>0</v>
      </c>
      <c r="K553" s="271">
        <v>0</v>
      </c>
      <c r="L553" s="270">
        <v>0</v>
      </c>
      <c r="M553" s="269">
        <v>0</v>
      </c>
      <c r="N553" s="241" t="s">
        <v>2708</v>
      </c>
    </row>
    <row r="554" spans="1:14" ht="13.5" thickBot="1" x14ac:dyDescent="0.25">
      <c r="A554" s="245" t="s">
        <v>746</v>
      </c>
      <c r="B554" s="243">
        <v>1</v>
      </c>
      <c r="C554" s="833">
        <v>1</v>
      </c>
      <c r="D554" s="858">
        <v>1</v>
      </c>
      <c r="E554" s="243">
        <v>30</v>
      </c>
      <c r="F554" s="833">
        <v>30</v>
      </c>
      <c r="G554" s="833">
        <v>0</v>
      </c>
      <c r="H554" s="243">
        <v>5</v>
      </c>
      <c r="I554" s="268">
        <v>4.25</v>
      </c>
      <c r="J554" s="268">
        <v>0.34</v>
      </c>
      <c r="K554" s="851">
        <v>40.74</v>
      </c>
      <c r="L554" s="833">
        <v>20</v>
      </c>
      <c r="M554" s="242">
        <v>20</v>
      </c>
      <c r="N554" s="241" t="s">
        <v>2708</v>
      </c>
    </row>
    <row r="556" spans="1:14" ht="13.5" thickBot="1" x14ac:dyDescent="0.25">
      <c r="A556" s="261" t="s">
        <v>1294</v>
      </c>
      <c r="D556" s="274"/>
      <c r="E556" s="263"/>
      <c r="F556" s="263"/>
      <c r="G556" s="263"/>
      <c r="H556" s="263"/>
      <c r="I556" s="274"/>
      <c r="J556" s="274"/>
      <c r="K556" s="274"/>
    </row>
    <row r="557" spans="1:14" ht="12.75" customHeight="1" x14ac:dyDescent="0.2">
      <c r="A557" s="1262" t="s">
        <v>764</v>
      </c>
      <c r="B557" s="1282" t="s">
        <v>1289</v>
      </c>
      <c r="C557" s="1283"/>
      <c r="D557" s="1284"/>
      <c r="E557" s="1262" t="s">
        <v>1185</v>
      </c>
      <c r="F557" s="1269"/>
      <c r="G557" s="1270"/>
      <c r="H557" s="1282" t="s">
        <v>1288</v>
      </c>
      <c r="I557" s="1283"/>
      <c r="J557" s="1283"/>
      <c r="K557" s="1283"/>
      <c r="L557" s="1283"/>
      <c r="M557" s="1285"/>
    </row>
    <row r="558" spans="1:14" ht="12.75" customHeight="1" x14ac:dyDescent="0.2">
      <c r="A558" s="1263"/>
      <c r="B558" s="1257"/>
      <c r="C558" s="1261"/>
      <c r="D558" s="1268"/>
      <c r="E558" s="1271"/>
      <c r="F558" s="1272"/>
      <c r="G558" s="1273"/>
      <c r="H558" s="1257" t="s">
        <v>1193</v>
      </c>
      <c r="I558" s="1261"/>
      <c r="J558" s="1261"/>
      <c r="K558" s="1261"/>
      <c r="L558" s="1261" t="s">
        <v>1287</v>
      </c>
      <c r="M558" s="1275"/>
    </row>
    <row r="559" spans="1:14" ht="12.75" customHeight="1" x14ac:dyDescent="0.2">
      <c r="A559" s="1263"/>
      <c r="B559" s="1257" t="s">
        <v>1286</v>
      </c>
      <c r="C559" s="1261" t="s">
        <v>1285</v>
      </c>
      <c r="D559" s="1268" t="s">
        <v>1284</v>
      </c>
      <c r="E559" s="1258" t="s">
        <v>746</v>
      </c>
      <c r="F559" s="1253" t="s">
        <v>1283</v>
      </c>
      <c r="G559" s="1255" t="s">
        <v>1282</v>
      </c>
      <c r="H559" s="1257" t="s">
        <v>687</v>
      </c>
      <c r="I559" s="1259" t="s">
        <v>1192</v>
      </c>
      <c r="J559" s="1259"/>
      <c r="K559" s="1259" t="s">
        <v>1281</v>
      </c>
      <c r="L559" s="1261" t="s">
        <v>687</v>
      </c>
      <c r="M559" s="1280" t="s">
        <v>1192</v>
      </c>
    </row>
    <row r="560" spans="1:14" ht="26.25" thickBot="1" x14ac:dyDescent="0.25">
      <c r="A560" s="1264"/>
      <c r="B560" s="1276"/>
      <c r="C560" s="1277"/>
      <c r="D560" s="1278"/>
      <c r="E560" s="1279"/>
      <c r="F560" s="1254"/>
      <c r="G560" s="1256"/>
      <c r="H560" s="1258"/>
      <c r="I560" s="852" t="s">
        <v>852</v>
      </c>
      <c r="J560" s="852" t="s">
        <v>1280</v>
      </c>
      <c r="K560" s="1260"/>
      <c r="L560" s="1253"/>
      <c r="M560" s="1281"/>
    </row>
    <row r="561" spans="1:14" x14ac:dyDescent="0.2">
      <c r="A561" s="258" t="s">
        <v>760</v>
      </c>
      <c r="B561" s="257">
        <v>7</v>
      </c>
      <c r="C561" s="256">
        <v>7</v>
      </c>
      <c r="D561" s="266">
        <v>11</v>
      </c>
      <c r="E561" s="257">
        <v>193</v>
      </c>
      <c r="F561" s="256">
        <v>175</v>
      </c>
      <c r="G561" s="256">
        <v>18</v>
      </c>
      <c r="H561" s="254">
        <v>176</v>
      </c>
      <c r="I561" s="273">
        <v>135.65</v>
      </c>
      <c r="J561" s="273">
        <v>71.08</v>
      </c>
      <c r="K561" s="273">
        <v>42.4391817176557</v>
      </c>
      <c r="L561" s="253">
        <v>306</v>
      </c>
      <c r="M561" s="252">
        <v>291.7</v>
      </c>
      <c r="N561" s="241" t="s">
        <v>2708</v>
      </c>
    </row>
    <row r="562" spans="1:14" x14ac:dyDescent="0.2">
      <c r="A562" s="844" t="s">
        <v>759</v>
      </c>
      <c r="B562" s="249">
        <v>6</v>
      </c>
      <c r="C562" s="843">
        <v>6</v>
      </c>
      <c r="D562" s="855">
        <v>6</v>
      </c>
      <c r="E562" s="249">
        <v>106</v>
      </c>
      <c r="F562" s="843">
        <v>106</v>
      </c>
      <c r="G562" s="843">
        <v>0</v>
      </c>
      <c r="H562" s="249">
        <v>56</v>
      </c>
      <c r="I562" s="856">
        <v>42.1</v>
      </c>
      <c r="J562" s="856">
        <v>12.08</v>
      </c>
      <c r="K562" s="856">
        <v>38.604513064133002</v>
      </c>
      <c r="L562" s="843">
        <v>103</v>
      </c>
      <c r="M562" s="840">
        <v>97.48</v>
      </c>
      <c r="N562" s="241" t="s">
        <v>2708</v>
      </c>
    </row>
    <row r="563" spans="1:14" x14ac:dyDescent="0.2">
      <c r="A563" s="844" t="s">
        <v>758</v>
      </c>
      <c r="B563" s="249">
        <v>3</v>
      </c>
      <c r="C563" s="843">
        <v>3</v>
      </c>
      <c r="D563" s="855">
        <v>3</v>
      </c>
      <c r="E563" s="249">
        <v>47</v>
      </c>
      <c r="F563" s="843">
        <v>47</v>
      </c>
      <c r="G563" s="843">
        <v>0</v>
      </c>
      <c r="H563" s="249">
        <v>19</v>
      </c>
      <c r="I563" s="856">
        <v>15.62</v>
      </c>
      <c r="J563" s="856">
        <v>6.49</v>
      </c>
      <c r="K563" s="856">
        <v>50.003201024327801</v>
      </c>
      <c r="L563" s="843">
        <v>41</v>
      </c>
      <c r="M563" s="840">
        <v>38.799999999999997</v>
      </c>
      <c r="N563" s="241" t="s">
        <v>2708</v>
      </c>
    </row>
    <row r="564" spans="1:14" x14ac:dyDescent="0.2">
      <c r="A564" s="844" t="s">
        <v>757</v>
      </c>
      <c r="B564" s="249">
        <v>2</v>
      </c>
      <c r="C564" s="843">
        <v>2</v>
      </c>
      <c r="D564" s="855">
        <v>3</v>
      </c>
      <c r="E564" s="249">
        <v>55</v>
      </c>
      <c r="F564" s="843">
        <v>55</v>
      </c>
      <c r="G564" s="843">
        <v>0</v>
      </c>
      <c r="H564" s="249">
        <v>18</v>
      </c>
      <c r="I564" s="856">
        <v>16.440000000000001</v>
      </c>
      <c r="J564" s="856">
        <v>0</v>
      </c>
      <c r="K564" s="856">
        <v>46.6611922141119</v>
      </c>
      <c r="L564" s="843">
        <v>52</v>
      </c>
      <c r="M564" s="840">
        <v>50</v>
      </c>
      <c r="N564" s="241" t="s">
        <v>2708</v>
      </c>
    </row>
    <row r="565" spans="1:14" x14ac:dyDescent="0.2">
      <c r="A565" s="844" t="s">
        <v>756</v>
      </c>
      <c r="B565" s="249">
        <v>1</v>
      </c>
      <c r="C565" s="843">
        <v>2</v>
      </c>
      <c r="D565" s="855">
        <v>3</v>
      </c>
      <c r="E565" s="249">
        <v>20</v>
      </c>
      <c r="F565" s="843">
        <v>20</v>
      </c>
      <c r="G565" s="843">
        <v>0</v>
      </c>
      <c r="H565" s="249">
        <v>8</v>
      </c>
      <c r="I565" s="856">
        <v>5.2</v>
      </c>
      <c r="J565" s="856">
        <v>0</v>
      </c>
      <c r="K565" s="856">
        <v>41.384615384615401</v>
      </c>
      <c r="L565" s="843">
        <v>19</v>
      </c>
      <c r="M565" s="840">
        <v>19</v>
      </c>
      <c r="N565" s="241" t="s">
        <v>2708</v>
      </c>
    </row>
    <row r="566" spans="1:14" x14ac:dyDescent="0.2">
      <c r="A566" s="844" t="s">
        <v>755</v>
      </c>
      <c r="B566" s="249">
        <v>2</v>
      </c>
      <c r="C566" s="843">
        <v>4</v>
      </c>
      <c r="D566" s="855">
        <v>4</v>
      </c>
      <c r="E566" s="249">
        <v>68</v>
      </c>
      <c r="F566" s="843">
        <v>68</v>
      </c>
      <c r="G566" s="843">
        <v>0</v>
      </c>
      <c r="H566" s="249">
        <v>26</v>
      </c>
      <c r="I566" s="856">
        <v>22.15</v>
      </c>
      <c r="J566" s="856">
        <v>4.8100000000000005</v>
      </c>
      <c r="K566" s="856">
        <v>39.1388261851016</v>
      </c>
      <c r="L566" s="843">
        <v>47</v>
      </c>
      <c r="M566" s="840">
        <v>46.18</v>
      </c>
      <c r="N566" s="241" t="s">
        <v>2708</v>
      </c>
    </row>
    <row r="567" spans="1:14" x14ac:dyDescent="0.2">
      <c r="A567" s="844" t="s">
        <v>754</v>
      </c>
      <c r="B567" s="249">
        <v>2</v>
      </c>
      <c r="C567" s="843">
        <v>2</v>
      </c>
      <c r="D567" s="855">
        <v>2</v>
      </c>
      <c r="E567" s="249">
        <v>31</v>
      </c>
      <c r="F567" s="843">
        <v>31</v>
      </c>
      <c r="G567" s="843">
        <v>0</v>
      </c>
      <c r="H567" s="249">
        <v>14</v>
      </c>
      <c r="I567" s="856">
        <v>12.7</v>
      </c>
      <c r="J567" s="856">
        <v>2.09</v>
      </c>
      <c r="K567" s="856">
        <v>38.681102362204697</v>
      </c>
      <c r="L567" s="843">
        <v>30</v>
      </c>
      <c r="M567" s="840">
        <v>27.85</v>
      </c>
      <c r="N567" s="241" t="s">
        <v>2708</v>
      </c>
    </row>
    <row r="568" spans="1:14" x14ac:dyDescent="0.2">
      <c r="A568" s="844" t="s">
        <v>753</v>
      </c>
      <c r="B568" s="249">
        <v>3</v>
      </c>
      <c r="C568" s="843">
        <v>3</v>
      </c>
      <c r="D568" s="855">
        <v>6</v>
      </c>
      <c r="E568" s="249">
        <v>75</v>
      </c>
      <c r="F568" s="843">
        <v>75</v>
      </c>
      <c r="G568" s="843">
        <v>0</v>
      </c>
      <c r="H568" s="249">
        <v>31</v>
      </c>
      <c r="I568" s="856">
        <v>24.76</v>
      </c>
      <c r="J568" s="856">
        <v>0.13</v>
      </c>
      <c r="K568" s="856">
        <v>41.833198707592899</v>
      </c>
      <c r="L568" s="843">
        <v>67</v>
      </c>
      <c r="M568" s="840">
        <v>64.23</v>
      </c>
      <c r="N568" s="241" t="s">
        <v>2708</v>
      </c>
    </row>
    <row r="569" spans="1:14" x14ac:dyDescent="0.2">
      <c r="A569" s="844" t="s">
        <v>752</v>
      </c>
      <c r="B569" s="249">
        <v>3</v>
      </c>
      <c r="C569" s="843">
        <v>3</v>
      </c>
      <c r="D569" s="855">
        <v>3</v>
      </c>
      <c r="E569" s="249">
        <v>68</v>
      </c>
      <c r="F569" s="843">
        <v>68</v>
      </c>
      <c r="G569" s="843">
        <v>0</v>
      </c>
      <c r="H569" s="249">
        <v>26</v>
      </c>
      <c r="I569" s="856">
        <v>23.03</v>
      </c>
      <c r="J569" s="856">
        <v>7.9399999999999995</v>
      </c>
      <c r="K569" s="856">
        <v>39.752279635258397</v>
      </c>
      <c r="L569" s="843">
        <v>46</v>
      </c>
      <c r="M569" s="840">
        <v>45.33</v>
      </c>
      <c r="N569" s="241" t="s">
        <v>2708</v>
      </c>
    </row>
    <row r="570" spans="1:14" x14ac:dyDescent="0.2">
      <c r="A570" s="844" t="s">
        <v>751</v>
      </c>
      <c r="B570" s="249">
        <v>3</v>
      </c>
      <c r="C570" s="843">
        <v>3</v>
      </c>
      <c r="D570" s="855">
        <v>3</v>
      </c>
      <c r="E570" s="249">
        <v>35</v>
      </c>
      <c r="F570" s="843">
        <v>35</v>
      </c>
      <c r="G570" s="843">
        <v>0</v>
      </c>
      <c r="H570" s="249">
        <v>17</v>
      </c>
      <c r="I570" s="856">
        <v>11.93</v>
      </c>
      <c r="J570" s="856">
        <v>0.27</v>
      </c>
      <c r="K570" s="856">
        <v>47.405280804694002</v>
      </c>
      <c r="L570" s="843">
        <v>20</v>
      </c>
      <c r="M570" s="840">
        <v>19.5</v>
      </c>
      <c r="N570" s="241" t="s">
        <v>2708</v>
      </c>
    </row>
    <row r="571" spans="1:14" x14ac:dyDescent="0.2">
      <c r="A571" s="844" t="s">
        <v>750</v>
      </c>
      <c r="B571" s="249">
        <v>7</v>
      </c>
      <c r="C571" s="843">
        <v>7</v>
      </c>
      <c r="D571" s="855">
        <v>11</v>
      </c>
      <c r="E571" s="249">
        <v>181</v>
      </c>
      <c r="F571" s="843">
        <v>169</v>
      </c>
      <c r="G571" s="843">
        <v>12</v>
      </c>
      <c r="H571" s="249">
        <v>93</v>
      </c>
      <c r="I571" s="856">
        <v>75.849999999999994</v>
      </c>
      <c r="J571" s="856">
        <v>24.96</v>
      </c>
      <c r="K571" s="856">
        <v>41.190969017798302</v>
      </c>
      <c r="L571" s="843">
        <v>178</v>
      </c>
      <c r="M571" s="840">
        <v>169.83</v>
      </c>
      <c r="N571" s="241" t="s">
        <v>2708</v>
      </c>
    </row>
    <row r="572" spans="1:14" x14ac:dyDescent="0.2">
      <c r="A572" s="844" t="s">
        <v>749</v>
      </c>
      <c r="B572" s="249">
        <v>4</v>
      </c>
      <c r="C572" s="843">
        <v>4</v>
      </c>
      <c r="D572" s="855">
        <v>4</v>
      </c>
      <c r="E572" s="249">
        <v>81</v>
      </c>
      <c r="F572" s="843">
        <v>81</v>
      </c>
      <c r="G572" s="843">
        <v>0</v>
      </c>
      <c r="H572" s="249">
        <v>43</v>
      </c>
      <c r="I572" s="856">
        <v>32.25</v>
      </c>
      <c r="J572" s="856">
        <v>7.3400000000000007</v>
      </c>
      <c r="K572" s="856">
        <v>43.918604651162802</v>
      </c>
      <c r="L572" s="843">
        <v>47</v>
      </c>
      <c r="M572" s="840">
        <v>46.2</v>
      </c>
      <c r="N572" s="241" t="s">
        <v>2708</v>
      </c>
    </row>
    <row r="573" spans="1:14" x14ac:dyDescent="0.2">
      <c r="A573" s="844" t="s">
        <v>748</v>
      </c>
      <c r="B573" s="249">
        <v>7</v>
      </c>
      <c r="C573" s="843">
        <v>7</v>
      </c>
      <c r="D573" s="855">
        <v>8</v>
      </c>
      <c r="E573" s="249">
        <v>122</v>
      </c>
      <c r="F573" s="843">
        <v>122</v>
      </c>
      <c r="G573" s="843">
        <v>0</v>
      </c>
      <c r="H573" s="249">
        <v>54</v>
      </c>
      <c r="I573" s="856">
        <v>41.2</v>
      </c>
      <c r="J573" s="856">
        <v>8.26</v>
      </c>
      <c r="K573" s="856">
        <v>38.381067961165002</v>
      </c>
      <c r="L573" s="843">
        <v>64</v>
      </c>
      <c r="M573" s="840">
        <v>62.4</v>
      </c>
      <c r="N573" s="241" t="s">
        <v>2708</v>
      </c>
    </row>
    <row r="574" spans="1:14" ht="13.5" thickBot="1" x14ac:dyDescent="0.25">
      <c r="A574" s="839" t="s">
        <v>747</v>
      </c>
      <c r="B574" s="836">
        <v>3</v>
      </c>
      <c r="C574" s="838">
        <v>3</v>
      </c>
      <c r="D574" s="857">
        <v>3</v>
      </c>
      <c r="E574" s="836">
        <v>45</v>
      </c>
      <c r="F574" s="838">
        <v>45</v>
      </c>
      <c r="G574" s="838">
        <v>0</v>
      </c>
      <c r="H574" s="272">
        <v>25</v>
      </c>
      <c r="I574" s="271">
        <v>19.2</v>
      </c>
      <c r="J574" s="271">
        <v>5.87</v>
      </c>
      <c r="K574" s="271">
        <v>40.9166666666667</v>
      </c>
      <c r="L574" s="270">
        <v>51</v>
      </c>
      <c r="M574" s="269">
        <v>45.9</v>
      </c>
      <c r="N574" s="241" t="s">
        <v>2708</v>
      </c>
    </row>
    <row r="575" spans="1:14" ht="13.5" thickBot="1" x14ac:dyDescent="0.25">
      <c r="A575" s="245" t="s">
        <v>746</v>
      </c>
      <c r="B575" s="243">
        <v>53</v>
      </c>
      <c r="C575" s="833">
        <v>56</v>
      </c>
      <c r="D575" s="858">
        <v>70</v>
      </c>
      <c r="E575" s="243">
        <v>1127</v>
      </c>
      <c r="F575" s="833">
        <v>1097</v>
      </c>
      <c r="G575" s="833">
        <v>30</v>
      </c>
      <c r="H575" s="243">
        <v>603</v>
      </c>
      <c r="I575" s="268">
        <v>478.08</v>
      </c>
      <c r="J575" s="268">
        <v>151.32</v>
      </c>
      <c r="K575" s="851">
        <v>41.68</v>
      </c>
      <c r="L575" s="833">
        <v>1071</v>
      </c>
      <c r="M575" s="242">
        <v>1024.4000000000001</v>
      </c>
      <c r="N575" s="241" t="s">
        <v>2708</v>
      </c>
    </row>
    <row r="577" spans="1:14" ht="13.5" thickBot="1" x14ac:dyDescent="0.25">
      <c r="A577" s="261" t="s">
        <v>1293</v>
      </c>
      <c r="D577" s="274"/>
      <c r="E577" s="263"/>
      <c r="F577" s="263"/>
      <c r="G577" s="263"/>
      <c r="H577" s="263"/>
      <c r="I577" s="274"/>
      <c r="J577" s="274"/>
      <c r="K577" s="274"/>
    </row>
    <row r="578" spans="1:14" ht="12.75" customHeight="1" x14ac:dyDescent="0.2">
      <c r="A578" s="1262" t="s">
        <v>764</v>
      </c>
      <c r="B578" s="1282" t="s">
        <v>1289</v>
      </c>
      <c r="C578" s="1283"/>
      <c r="D578" s="1284"/>
      <c r="E578" s="1262" t="s">
        <v>1185</v>
      </c>
      <c r="F578" s="1269"/>
      <c r="G578" s="1270"/>
      <c r="H578" s="1282" t="s">
        <v>1288</v>
      </c>
      <c r="I578" s="1283"/>
      <c r="J578" s="1283"/>
      <c r="K578" s="1283"/>
      <c r="L578" s="1283"/>
      <c r="M578" s="1285"/>
    </row>
    <row r="579" spans="1:14" ht="12.75" customHeight="1" x14ac:dyDescent="0.2">
      <c r="A579" s="1263"/>
      <c r="B579" s="1257"/>
      <c r="C579" s="1261"/>
      <c r="D579" s="1268"/>
      <c r="E579" s="1271"/>
      <c r="F579" s="1272"/>
      <c r="G579" s="1273"/>
      <c r="H579" s="1257" t="s">
        <v>1193</v>
      </c>
      <c r="I579" s="1261"/>
      <c r="J579" s="1261"/>
      <c r="K579" s="1261"/>
      <c r="L579" s="1261" t="s">
        <v>1287</v>
      </c>
      <c r="M579" s="1275"/>
    </row>
    <row r="580" spans="1:14" ht="12.75" customHeight="1" x14ac:dyDescent="0.2">
      <c r="A580" s="1263"/>
      <c r="B580" s="1257" t="s">
        <v>1286</v>
      </c>
      <c r="C580" s="1261" t="s">
        <v>1285</v>
      </c>
      <c r="D580" s="1268" t="s">
        <v>1284</v>
      </c>
      <c r="E580" s="1258" t="s">
        <v>746</v>
      </c>
      <c r="F580" s="1253" t="s">
        <v>1283</v>
      </c>
      <c r="G580" s="1255" t="s">
        <v>1282</v>
      </c>
      <c r="H580" s="1257" t="s">
        <v>687</v>
      </c>
      <c r="I580" s="1259" t="s">
        <v>1192</v>
      </c>
      <c r="J580" s="1259"/>
      <c r="K580" s="1259" t="s">
        <v>1281</v>
      </c>
      <c r="L580" s="1261" t="s">
        <v>687</v>
      </c>
      <c r="M580" s="1280" t="s">
        <v>1192</v>
      </c>
    </row>
    <row r="581" spans="1:14" ht="26.25" thickBot="1" x14ac:dyDescent="0.25">
      <c r="A581" s="1264"/>
      <c r="B581" s="1276"/>
      <c r="C581" s="1277"/>
      <c r="D581" s="1278"/>
      <c r="E581" s="1279"/>
      <c r="F581" s="1254"/>
      <c r="G581" s="1256"/>
      <c r="H581" s="1258"/>
      <c r="I581" s="852" t="s">
        <v>852</v>
      </c>
      <c r="J581" s="852" t="s">
        <v>1280</v>
      </c>
      <c r="K581" s="1260"/>
      <c r="L581" s="1253"/>
      <c r="M581" s="1281"/>
    </row>
    <row r="582" spans="1:14" x14ac:dyDescent="0.2">
      <c r="A582" s="258" t="s">
        <v>760</v>
      </c>
      <c r="B582" s="257">
        <v>1</v>
      </c>
      <c r="C582" s="256">
        <v>1</v>
      </c>
      <c r="D582" s="266">
        <v>1</v>
      </c>
      <c r="E582" s="257">
        <v>20</v>
      </c>
      <c r="F582" s="256">
        <v>20</v>
      </c>
      <c r="G582" s="256">
        <v>0</v>
      </c>
      <c r="H582" s="254">
        <v>7</v>
      </c>
      <c r="I582" s="273">
        <v>4.2</v>
      </c>
      <c r="J582" s="273">
        <v>1.23</v>
      </c>
      <c r="K582" s="273">
        <v>41.571428571428598</v>
      </c>
      <c r="L582" s="253">
        <v>14</v>
      </c>
      <c r="M582" s="252">
        <v>13.5</v>
      </c>
      <c r="N582" s="241" t="s">
        <v>2708</v>
      </c>
    </row>
    <row r="583" spans="1:14" x14ac:dyDescent="0.2">
      <c r="A583" s="844" t="s">
        <v>759</v>
      </c>
      <c r="B583" s="249">
        <v>0</v>
      </c>
      <c r="C583" s="843">
        <v>0</v>
      </c>
      <c r="D583" s="855">
        <v>0</v>
      </c>
      <c r="E583" s="249">
        <v>0</v>
      </c>
      <c r="F583" s="843">
        <v>0</v>
      </c>
      <c r="G583" s="843">
        <v>0</v>
      </c>
      <c r="H583" s="249">
        <v>0</v>
      </c>
      <c r="I583" s="856">
        <v>0</v>
      </c>
      <c r="J583" s="856">
        <v>0</v>
      </c>
      <c r="K583" s="856">
        <v>0</v>
      </c>
      <c r="L583" s="843">
        <v>0</v>
      </c>
      <c r="M583" s="840">
        <v>0</v>
      </c>
      <c r="N583" s="241" t="s">
        <v>2708</v>
      </c>
    </row>
    <row r="584" spans="1:14" x14ac:dyDescent="0.2">
      <c r="A584" s="844" t="s">
        <v>758</v>
      </c>
      <c r="B584" s="249">
        <v>0</v>
      </c>
      <c r="C584" s="843">
        <v>0</v>
      </c>
      <c r="D584" s="855">
        <v>0</v>
      </c>
      <c r="E584" s="249">
        <v>0</v>
      </c>
      <c r="F584" s="843">
        <v>0</v>
      </c>
      <c r="G584" s="843">
        <v>0</v>
      </c>
      <c r="H584" s="249">
        <v>0</v>
      </c>
      <c r="I584" s="856">
        <v>0</v>
      </c>
      <c r="J584" s="856">
        <v>0</v>
      </c>
      <c r="K584" s="856">
        <v>0</v>
      </c>
      <c r="L584" s="843">
        <v>0</v>
      </c>
      <c r="M584" s="840">
        <v>0</v>
      </c>
      <c r="N584" s="241" t="s">
        <v>2708</v>
      </c>
    </row>
    <row r="585" spans="1:14" x14ac:dyDescent="0.2">
      <c r="A585" s="844" t="s">
        <v>757</v>
      </c>
      <c r="B585" s="249">
        <v>0</v>
      </c>
      <c r="C585" s="843">
        <v>0</v>
      </c>
      <c r="D585" s="855">
        <v>0</v>
      </c>
      <c r="E585" s="249">
        <v>0</v>
      </c>
      <c r="F585" s="843">
        <v>0</v>
      </c>
      <c r="G585" s="843">
        <v>0</v>
      </c>
      <c r="H585" s="249">
        <v>0</v>
      </c>
      <c r="I585" s="856">
        <v>0</v>
      </c>
      <c r="J585" s="856">
        <v>0</v>
      </c>
      <c r="K585" s="856">
        <v>0</v>
      </c>
      <c r="L585" s="843">
        <v>0</v>
      </c>
      <c r="M585" s="840">
        <v>0</v>
      </c>
      <c r="N585" s="241" t="s">
        <v>2708</v>
      </c>
    </row>
    <row r="586" spans="1:14" x14ac:dyDescent="0.2">
      <c r="A586" s="844" t="s">
        <v>756</v>
      </c>
      <c r="B586" s="249">
        <v>0</v>
      </c>
      <c r="C586" s="843">
        <v>0</v>
      </c>
      <c r="D586" s="855">
        <v>0</v>
      </c>
      <c r="E586" s="249">
        <v>0</v>
      </c>
      <c r="F586" s="843">
        <v>0</v>
      </c>
      <c r="G586" s="843">
        <v>0</v>
      </c>
      <c r="H586" s="249">
        <v>0</v>
      </c>
      <c r="I586" s="856">
        <v>0</v>
      </c>
      <c r="J586" s="856">
        <v>0</v>
      </c>
      <c r="K586" s="856">
        <v>0</v>
      </c>
      <c r="L586" s="843">
        <v>0</v>
      </c>
      <c r="M586" s="840">
        <v>0</v>
      </c>
      <c r="N586" s="241" t="s">
        <v>2708</v>
      </c>
    </row>
    <row r="587" spans="1:14" x14ac:dyDescent="0.2">
      <c r="A587" s="844" t="s">
        <v>755</v>
      </c>
      <c r="B587" s="249">
        <v>0</v>
      </c>
      <c r="C587" s="843">
        <v>0</v>
      </c>
      <c r="D587" s="855">
        <v>0</v>
      </c>
      <c r="E587" s="249">
        <v>0</v>
      </c>
      <c r="F587" s="843">
        <v>0</v>
      </c>
      <c r="G587" s="843">
        <v>0</v>
      </c>
      <c r="H587" s="249">
        <v>0</v>
      </c>
      <c r="I587" s="856">
        <v>0</v>
      </c>
      <c r="J587" s="856">
        <v>0</v>
      </c>
      <c r="K587" s="856">
        <v>0</v>
      </c>
      <c r="L587" s="843">
        <v>0</v>
      </c>
      <c r="M587" s="840">
        <v>0</v>
      </c>
      <c r="N587" s="241" t="s">
        <v>2708</v>
      </c>
    </row>
    <row r="588" spans="1:14" x14ac:dyDescent="0.2">
      <c r="A588" s="844" t="s">
        <v>754</v>
      </c>
      <c r="B588" s="249">
        <v>0</v>
      </c>
      <c r="C588" s="843">
        <v>0</v>
      </c>
      <c r="D588" s="855">
        <v>0</v>
      </c>
      <c r="E588" s="249">
        <v>0</v>
      </c>
      <c r="F588" s="843">
        <v>0</v>
      </c>
      <c r="G588" s="843">
        <v>0</v>
      </c>
      <c r="H588" s="249">
        <v>0</v>
      </c>
      <c r="I588" s="856">
        <v>0</v>
      </c>
      <c r="J588" s="856">
        <v>0</v>
      </c>
      <c r="K588" s="856">
        <v>0</v>
      </c>
      <c r="L588" s="843">
        <v>0</v>
      </c>
      <c r="M588" s="840">
        <v>0</v>
      </c>
      <c r="N588" s="241" t="s">
        <v>2708</v>
      </c>
    </row>
    <row r="589" spans="1:14" x14ac:dyDescent="0.2">
      <c r="A589" s="844" t="s">
        <v>753</v>
      </c>
      <c r="B589" s="249">
        <v>0</v>
      </c>
      <c r="C589" s="843">
        <v>0</v>
      </c>
      <c r="D589" s="855">
        <v>0</v>
      </c>
      <c r="E589" s="249">
        <v>0</v>
      </c>
      <c r="F589" s="843">
        <v>0</v>
      </c>
      <c r="G589" s="843">
        <v>0</v>
      </c>
      <c r="H589" s="249">
        <v>0</v>
      </c>
      <c r="I589" s="856">
        <v>0</v>
      </c>
      <c r="J589" s="856">
        <v>0</v>
      </c>
      <c r="K589" s="856">
        <v>0</v>
      </c>
      <c r="L589" s="843">
        <v>0</v>
      </c>
      <c r="M589" s="840">
        <v>0</v>
      </c>
      <c r="N589" s="241" t="s">
        <v>2708</v>
      </c>
    </row>
    <row r="590" spans="1:14" x14ac:dyDescent="0.2">
      <c r="A590" s="844" t="s">
        <v>752</v>
      </c>
      <c r="B590" s="249">
        <v>0</v>
      </c>
      <c r="C590" s="843">
        <v>0</v>
      </c>
      <c r="D590" s="855">
        <v>0</v>
      </c>
      <c r="E590" s="249">
        <v>0</v>
      </c>
      <c r="F590" s="843">
        <v>0</v>
      </c>
      <c r="G590" s="843">
        <v>0</v>
      </c>
      <c r="H590" s="249">
        <v>0</v>
      </c>
      <c r="I590" s="856">
        <v>0</v>
      </c>
      <c r="J590" s="856">
        <v>0</v>
      </c>
      <c r="K590" s="856">
        <v>0</v>
      </c>
      <c r="L590" s="843">
        <v>0</v>
      </c>
      <c r="M590" s="840">
        <v>0</v>
      </c>
      <c r="N590" s="241" t="s">
        <v>2708</v>
      </c>
    </row>
    <row r="591" spans="1:14" x14ac:dyDescent="0.2">
      <c r="A591" s="844" t="s">
        <v>751</v>
      </c>
      <c r="B591" s="249">
        <v>0</v>
      </c>
      <c r="C591" s="843">
        <v>0</v>
      </c>
      <c r="D591" s="855">
        <v>0</v>
      </c>
      <c r="E591" s="249">
        <v>0</v>
      </c>
      <c r="F591" s="843">
        <v>0</v>
      </c>
      <c r="G591" s="843">
        <v>0</v>
      </c>
      <c r="H591" s="249">
        <v>0</v>
      </c>
      <c r="I591" s="856">
        <v>0</v>
      </c>
      <c r="J591" s="856">
        <v>0</v>
      </c>
      <c r="K591" s="856">
        <v>0</v>
      </c>
      <c r="L591" s="843">
        <v>0</v>
      </c>
      <c r="M591" s="840">
        <v>0</v>
      </c>
      <c r="N591" s="241" t="s">
        <v>2708</v>
      </c>
    </row>
    <row r="592" spans="1:14" x14ac:dyDescent="0.2">
      <c r="A592" s="844" t="s">
        <v>750</v>
      </c>
      <c r="B592" s="249">
        <v>0</v>
      </c>
      <c r="C592" s="843">
        <v>0</v>
      </c>
      <c r="D592" s="855">
        <v>0</v>
      </c>
      <c r="E592" s="249">
        <v>0</v>
      </c>
      <c r="F592" s="843">
        <v>0</v>
      </c>
      <c r="G592" s="843">
        <v>0</v>
      </c>
      <c r="H592" s="249">
        <v>0</v>
      </c>
      <c r="I592" s="856">
        <v>0</v>
      </c>
      <c r="J592" s="856">
        <v>0</v>
      </c>
      <c r="K592" s="856">
        <v>0</v>
      </c>
      <c r="L592" s="843">
        <v>0</v>
      </c>
      <c r="M592" s="840">
        <v>0</v>
      </c>
      <c r="N592" s="241" t="s">
        <v>2708</v>
      </c>
    </row>
    <row r="593" spans="1:14" x14ac:dyDescent="0.2">
      <c r="A593" s="844" t="s">
        <v>749</v>
      </c>
      <c r="B593" s="249">
        <v>0</v>
      </c>
      <c r="C593" s="843">
        <v>0</v>
      </c>
      <c r="D593" s="855">
        <v>0</v>
      </c>
      <c r="E593" s="249">
        <v>0</v>
      </c>
      <c r="F593" s="843">
        <v>0</v>
      </c>
      <c r="G593" s="843">
        <v>0</v>
      </c>
      <c r="H593" s="249">
        <v>0</v>
      </c>
      <c r="I593" s="856">
        <v>0</v>
      </c>
      <c r="J593" s="856">
        <v>0</v>
      </c>
      <c r="K593" s="856">
        <v>0</v>
      </c>
      <c r="L593" s="843">
        <v>0</v>
      </c>
      <c r="M593" s="840">
        <v>0</v>
      </c>
      <c r="N593" s="241" t="s">
        <v>2708</v>
      </c>
    </row>
    <row r="594" spans="1:14" x14ac:dyDescent="0.2">
      <c r="A594" s="844" t="s">
        <v>748</v>
      </c>
      <c r="B594" s="249">
        <v>0</v>
      </c>
      <c r="C594" s="843">
        <v>0</v>
      </c>
      <c r="D594" s="855">
        <v>0</v>
      </c>
      <c r="E594" s="249">
        <v>0</v>
      </c>
      <c r="F594" s="843">
        <v>0</v>
      </c>
      <c r="G594" s="843">
        <v>0</v>
      </c>
      <c r="H594" s="249">
        <v>0</v>
      </c>
      <c r="I594" s="856">
        <v>0</v>
      </c>
      <c r="J594" s="856">
        <v>0</v>
      </c>
      <c r="K594" s="856">
        <v>0</v>
      </c>
      <c r="L594" s="843">
        <v>0</v>
      </c>
      <c r="M594" s="840">
        <v>0</v>
      </c>
      <c r="N594" s="241" t="s">
        <v>2708</v>
      </c>
    </row>
    <row r="595" spans="1:14" ht="13.5" thickBot="1" x14ac:dyDescent="0.25">
      <c r="A595" s="839" t="s">
        <v>747</v>
      </c>
      <c r="B595" s="836">
        <v>0</v>
      </c>
      <c r="C595" s="838">
        <v>0</v>
      </c>
      <c r="D595" s="857">
        <v>0</v>
      </c>
      <c r="E595" s="836">
        <v>0</v>
      </c>
      <c r="F595" s="838">
        <v>0</v>
      </c>
      <c r="G595" s="838">
        <v>0</v>
      </c>
      <c r="H595" s="272">
        <v>0</v>
      </c>
      <c r="I595" s="271">
        <v>0</v>
      </c>
      <c r="J595" s="271">
        <v>0</v>
      </c>
      <c r="K595" s="271">
        <v>0</v>
      </c>
      <c r="L595" s="270">
        <v>0</v>
      </c>
      <c r="M595" s="269">
        <v>0</v>
      </c>
      <c r="N595" s="241" t="s">
        <v>2708</v>
      </c>
    </row>
    <row r="596" spans="1:14" ht="13.5" thickBot="1" x14ac:dyDescent="0.25">
      <c r="A596" s="245" t="s">
        <v>746</v>
      </c>
      <c r="B596" s="243">
        <v>1</v>
      </c>
      <c r="C596" s="833">
        <v>1</v>
      </c>
      <c r="D596" s="858">
        <v>1</v>
      </c>
      <c r="E596" s="243">
        <v>20</v>
      </c>
      <c r="F596" s="833">
        <v>20</v>
      </c>
      <c r="G596" s="833">
        <v>0</v>
      </c>
      <c r="H596" s="243">
        <v>7</v>
      </c>
      <c r="I596" s="268">
        <v>4.2</v>
      </c>
      <c r="J596" s="268">
        <v>1.23</v>
      </c>
      <c r="K596" s="851">
        <v>41.57</v>
      </c>
      <c r="L596" s="833">
        <v>14</v>
      </c>
      <c r="M596" s="242">
        <v>13.5</v>
      </c>
      <c r="N596" s="241" t="s">
        <v>2708</v>
      </c>
    </row>
    <row r="598" spans="1:14" ht="13.5" thickBot="1" x14ac:dyDescent="0.25">
      <c r="A598" s="261" t="s">
        <v>1292</v>
      </c>
      <c r="D598" s="274"/>
      <c r="E598" s="263"/>
      <c r="F598" s="263"/>
      <c r="G598" s="263"/>
      <c r="H598" s="263"/>
      <c r="I598" s="274"/>
      <c r="J598" s="274"/>
      <c r="K598" s="274"/>
    </row>
    <row r="599" spans="1:14" ht="12.75" customHeight="1" x14ac:dyDescent="0.2">
      <c r="A599" s="1262" t="s">
        <v>764</v>
      </c>
      <c r="B599" s="1282" t="s">
        <v>1289</v>
      </c>
      <c r="C599" s="1283"/>
      <c r="D599" s="1284"/>
      <c r="E599" s="1262" t="s">
        <v>1185</v>
      </c>
      <c r="F599" s="1269"/>
      <c r="G599" s="1270"/>
      <c r="H599" s="1282" t="s">
        <v>1288</v>
      </c>
      <c r="I599" s="1283"/>
      <c r="J599" s="1283"/>
      <c r="K599" s="1283"/>
      <c r="L599" s="1283"/>
      <c r="M599" s="1285"/>
    </row>
    <row r="600" spans="1:14" ht="12.75" customHeight="1" x14ac:dyDescent="0.2">
      <c r="A600" s="1263"/>
      <c r="B600" s="1257"/>
      <c r="C600" s="1261"/>
      <c r="D600" s="1268"/>
      <c r="E600" s="1271"/>
      <c r="F600" s="1272"/>
      <c r="G600" s="1273"/>
      <c r="H600" s="1257" t="s">
        <v>1193</v>
      </c>
      <c r="I600" s="1261"/>
      <c r="J600" s="1261"/>
      <c r="K600" s="1261"/>
      <c r="L600" s="1261" t="s">
        <v>1287</v>
      </c>
      <c r="M600" s="1275"/>
    </row>
    <row r="601" spans="1:14" ht="12.75" customHeight="1" x14ac:dyDescent="0.2">
      <c r="A601" s="1263"/>
      <c r="B601" s="1257" t="s">
        <v>1286</v>
      </c>
      <c r="C601" s="1261" t="s">
        <v>1285</v>
      </c>
      <c r="D601" s="1268" t="s">
        <v>1284</v>
      </c>
      <c r="E601" s="1258" t="s">
        <v>746</v>
      </c>
      <c r="F601" s="1253" t="s">
        <v>1283</v>
      </c>
      <c r="G601" s="1255" t="s">
        <v>1282</v>
      </c>
      <c r="H601" s="1257" t="s">
        <v>687</v>
      </c>
      <c r="I601" s="1259" t="s">
        <v>1192</v>
      </c>
      <c r="J601" s="1259"/>
      <c r="K601" s="1259" t="s">
        <v>1281</v>
      </c>
      <c r="L601" s="1261" t="s">
        <v>687</v>
      </c>
      <c r="M601" s="1280" t="s">
        <v>1192</v>
      </c>
    </row>
    <row r="602" spans="1:14" ht="26.25" thickBot="1" x14ac:dyDescent="0.25">
      <c r="A602" s="1264"/>
      <c r="B602" s="1276"/>
      <c r="C602" s="1277"/>
      <c r="D602" s="1278"/>
      <c r="E602" s="1279"/>
      <c r="F602" s="1254"/>
      <c r="G602" s="1256"/>
      <c r="H602" s="1258"/>
      <c r="I602" s="852" t="s">
        <v>852</v>
      </c>
      <c r="J602" s="852" t="s">
        <v>1280</v>
      </c>
      <c r="K602" s="1260"/>
      <c r="L602" s="1253"/>
      <c r="M602" s="1281"/>
    </row>
    <row r="603" spans="1:14" x14ac:dyDescent="0.2">
      <c r="A603" s="258" t="s">
        <v>760</v>
      </c>
      <c r="B603" s="257">
        <v>5</v>
      </c>
      <c r="C603" s="256">
        <v>5</v>
      </c>
      <c r="D603" s="266">
        <v>5</v>
      </c>
      <c r="E603" s="257">
        <v>88</v>
      </c>
      <c r="F603" s="256">
        <v>88</v>
      </c>
      <c r="G603" s="256">
        <v>0</v>
      </c>
      <c r="H603" s="254">
        <v>123</v>
      </c>
      <c r="I603" s="273">
        <v>85.64</v>
      </c>
      <c r="J603" s="273">
        <v>77.040000000000006</v>
      </c>
      <c r="K603" s="273">
        <v>42.867118169079902</v>
      </c>
      <c r="L603" s="253">
        <v>176</v>
      </c>
      <c r="M603" s="252">
        <v>167.16</v>
      </c>
      <c r="N603" s="241" t="s">
        <v>2708</v>
      </c>
    </row>
    <row r="604" spans="1:14" x14ac:dyDescent="0.2">
      <c r="A604" s="844" t="s">
        <v>759</v>
      </c>
      <c r="B604" s="249">
        <v>4</v>
      </c>
      <c r="C604" s="843">
        <v>4</v>
      </c>
      <c r="D604" s="855">
        <v>4</v>
      </c>
      <c r="E604" s="249">
        <v>65</v>
      </c>
      <c r="F604" s="843">
        <v>65</v>
      </c>
      <c r="G604" s="843">
        <v>0</v>
      </c>
      <c r="H604" s="249">
        <v>53</v>
      </c>
      <c r="I604" s="856">
        <v>39.86</v>
      </c>
      <c r="J604" s="856">
        <v>12.64</v>
      </c>
      <c r="K604" s="856">
        <v>40.212493728048202</v>
      </c>
      <c r="L604" s="843">
        <v>76</v>
      </c>
      <c r="M604" s="840">
        <v>68.38</v>
      </c>
      <c r="N604" s="241" t="s">
        <v>2708</v>
      </c>
    </row>
    <row r="605" spans="1:14" x14ac:dyDescent="0.2">
      <c r="A605" s="844" t="s">
        <v>758</v>
      </c>
      <c r="B605" s="249">
        <v>1</v>
      </c>
      <c r="C605" s="843">
        <v>1</v>
      </c>
      <c r="D605" s="855">
        <v>1</v>
      </c>
      <c r="E605" s="249">
        <v>12</v>
      </c>
      <c r="F605" s="843">
        <v>12</v>
      </c>
      <c r="G605" s="843">
        <v>0</v>
      </c>
      <c r="H605" s="249">
        <v>12</v>
      </c>
      <c r="I605" s="856">
        <v>10.8</v>
      </c>
      <c r="J605" s="856">
        <v>7.29</v>
      </c>
      <c r="K605" s="856">
        <v>40.870370370370402</v>
      </c>
      <c r="L605" s="843">
        <v>20</v>
      </c>
      <c r="M605" s="840">
        <v>19.2</v>
      </c>
      <c r="N605" s="241" t="s">
        <v>2708</v>
      </c>
    </row>
    <row r="606" spans="1:14" x14ac:dyDescent="0.2">
      <c r="A606" s="844" t="s">
        <v>757</v>
      </c>
      <c r="B606" s="249">
        <v>2</v>
      </c>
      <c r="C606" s="843">
        <v>2</v>
      </c>
      <c r="D606" s="855">
        <v>2</v>
      </c>
      <c r="E606" s="249">
        <v>25</v>
      </c>
      <c r="F606" s="843">
        <v>25</v>
      </c>
      <c r="G606" s="843">
        <v>0</v>
      </c>
      <c r="H606" s="249">
        <v>20</v>
      </c>
      <c r="I606" s="856">
        <v>16.329999999999998</v>
      </c>
      <c r="J606" s="856">
        <v>0</v>
      </c>
      <c r="K606" s="856">
        <v>44.299142682179998</v>
      </c>
      <c r="L606" s="843">
        <v>41</v>
      </c>
      <c r="M606" s="840">
        <v>38.5</v>
      </c>
      <c r="N606" s="241" t="s">
        <v>2708</v>
      </c>
    </row>
    <row r="607" spans="1:14" x14ac:dyDescent="0.2">
      <c r="A607" s="844" t="s">
        <v>756</v>
      </c>
      <c r="B607" s="249">
        <v>1</v>
      </c>
      <c r="C607" s="843">
        <v>1</v>
      </c>
      <c r="D607" s="855">
        <v>1</v>
      </c>
      <c r="E607" s="249">
        <v>10</v>
      </c>
      <c r="F607" s="843">
        <v>10</v>
      </c>
      <c r="G607" s="843">
        <v>0</v>
      </c>
      <c r="H607" s="249">
        <v>16</v>
      </c>
      <c r="I607" s="856">
        <v>11.73</v>
      </c>
      <c r="J607" s="856">
        <v>0</v>
      </c>
      <c r="K607" s="856">
        <v>35.069479965899397</v>
      </c>
      <c r="L607" s="843">
        <v>23</v>
      </c>
      <c r="M607" s="840">
        <v>21.23</v>
      </c>
      <c r="N607" s="241" t="s">
        <v>2708</v>
      </c>
    </row>
    <row r="608" spans="1:14" x14ac:dyDescent="0.2">
      <c r="A608" s="844" t="s">
        <v>755</v>
      </c>
      <c r="B608" s="249">
        <v>1</v>
      </c>
      <c r="C608" s="843">
        <v>4</v>
      </c>
      <c r="D608" s="855">
        <v>4</v>
      </c>
      <c r="E608" s="249">
        <v>34</v>
      </c>
      <c r="F608" s="843">
        <v>34</v>
      </c>
      <c r="G608" s="843">
        <v>0</v>
      </c>
      <c r="H608" s="249">
        <v>15</v>
      </c>
      <c r="I608" s="856">
        <v>12.05</v>
      </c>
      <c r="J608" s="856">
        <v>7.43</v>
      </c>
      <c r="K608" s="856">
        <v>36.429460580912902</v>
      </c>
      <c r="L608" s="843">
        <v>25</v>
      </c>
      <c r="M608" s="840">
        <v>25</v>
      </c>
      <c r="N608" s="241" t="s">
        <v>2708</v>
      </c>
    </row>
    <row r="609" spans="1:14" x14ac:dyDescent="0.2">
      <c r="A609" s="844" t="s">
        <v>754</v>
      </c>
      <c r="B609" s="249">
        <v>1</v>
      </c>
      <c r="C609" s="843">
        <v>1</v>
      </c>
      <c r="D609" s="855">
        <v>1</v>
      </c>
      <c r="E609" s="249">
        <v>15</v>
      </c>
      <c r="F609" s="843">
        <v>15</v>
      </c>
      <c r="G609" s="843">
        <v>0</v>
      </c>
      <c r="H609" s="249">
        <v>9</v>
      </c>
      <c r="I609" s="856">
        <v>8.0500000000000007</v>
      </c>
      <c r="J609" s="856">
        <v>0</v>
      </c>
      <c r="K609" s="856">
        <v>36.996894409937902</v>
      </c>
      <c r="L609" s="843">
        <v>19</v>
      </c>
      <c r="M609" s="840">
        <v>17.2</v>
      </c>
      <c r="N609" s="241" t="s">
        <v>2708</v>
      </c>
    </row>
    <row r="610" spans="1:14" x14ac:dyDescent="0.2">
      <c r="A610" s="844" t="s">
        <v>753</v>
      </c>
      <c r="B610" s="249">
        <v>1</v>
      </c>
      <c r="C610" s="843">
        <v>1</v>
      </c>
      <c r="D610" s="855">
        <v>1</v>
      </c>
      <c r="E610" s="249">
        <v>18</v>
      </c>
      <c r="F610" s="843">
        <v>18</v>
      </c>
      <c r="G610" s="843">
        <v>0</v>
      </c>
      <c r="H610" s="249">
        <v>22</v>
      </c>
      <c r="I610" s="856">
        <v>17.16</v>
      </c>
      <c r="J610" s="856">
        <v>4.8</v>
      </c>
      <c r="K610" s="856">
        <v>42.946969696969703</v>
      </c>
      <c r="L610" s="843">
        <v>50</v>
      </c>
      <c r="M610" s="840">
        <v>48.5</v>
      </c>
      <c r="N610" s="241" t="s">
        <v>2708</v>
      </c>
    </row>
    <row r="611" spans="1:14" x14ac:dyDescent="0.2">
      <c r="A611" s="844" t="s">
        <v>752</v>
      </c>
      <c r="B611" s="249">
        <v>2</v>
      </c>
      <c r="C611" s="843">
        <v>2</v>
      </c>
      <c r="D611" s="855">
        <v>2</v>
      </c>
      <c r="E611" s="249">
        <v>17</v>
      </c>
      <c r="F611" s="843">
        <v>17</v>
      </c>
      <c r="G611" s="843">
        <v>0</v>
      </c>
      <c r="H611" s="249">
        <v>21</v>
      </c>
      <c r="I611" s="856">
        <v>15.16</v>
      </c>
      <c r="J611" s="856">
        <v>2.0699999999999998</v>
      </c>
      <c r="K611" s="856">
        <v>42.9511873350923</v>
      </c>
      <c r="L611" s="843">
        <v>41</v>
      </c>
      <c r="M611" s="840">
        <v>39.58</v>
      </c>
      <c r="N611" s="241" t="s">
        <v>2708</v>
      </c>
    </row>
    <row r="612" spans="1:14" x14ac:dyDescent="0.2">
      <c r="A612" s="844" t="s">
        <v>751</v>
      </c>
      <c r="B612" s="249">
        <v>4</v>
      </c>
      <c r="C612" s="843">
        <v>4</v>
      </c>
      <c r="D612" s="855">
        <v>4</v>
      </c>
      <c r="E612" s="249">
        <v>35</v>
      </c>
      <c r="F612" s="843">
        <v>35</v>
      </c>
      <c r="G612" s="843">
        <v>0</v>
      </c>
      <c r="H612" s="249">
        <v>14</v>
      </c>
      <c r="I612" s="856">
        <v>13.3</v>
      </c>
      <c r="J612" s="856">
        <v>0</v>
      </c>
      <c r="K612" s="856">
        <v>37.966165413533801</v>
      </c>
      <c r="L612" s="843">
        <v>21</v>
      </c>
      <c r="M612" s="840">
        <v>20.5</v>
      </c>
      <c r="N612" s="241" t="s">
        <v>2708</v>
      </c>
    </row>
    <row r="613" spans="1:14" x14ac:dyDescent="0.2">
      <c r="A613" s="844" t="s">
        <v>750</v>
      </c>
      <c r="B613" s="249">
        <v>5</v>
      </c>
      <c r="C613" s="843">
        <v>5</v>
      </c>
      <c r="D613" s="855">
        <v>6</v>
      </c>
      <c r="E613" s="249">
        <v>103</v>
      </c>
      <c r="F613" s="843">
        <v>103</v>
      </c>
      <c r="G613" s="843">
        <v>0</v>
      </c>
      <c r="H613" s="249">
        <v>86</v>
      </c>
      <c r="I613" s="856">
        <v>68.03</v>
      </c>
      <c r="J613" s="856">
        <v>36.17</v>
      </c>
      <c r="K613" s="856">
        <v>40.1914596501543</v>
      </c>
      <c r="L613" s="843">
        <v>123</v>
      </c>
      <c r="M613" s="840">
        <v>116.19</v>
      </c>
      <c r="N613" s="241" t="s">
        <v>2708</v>
      </c>
    </row>
    <row r="614" spans="1:14" x14ac:dyDescent="0.2">
      <c r="A614" s="844" t="s">
        <v>749</v>
      </c>
      <c r="B614" s="249">
        <v>2</v>
      </c>
      <c r="C614" s="843">
        <v>2</v>
      </c>
      <c r="D614" s="855">
        <v>2</v>
      </c>
      <c r="E614" s="249">
        <v>18</v>
      </c>
      <c r="F614" s="843">
        <v>18</v>
      </c>
      <c r="G614" s="843">
        <v>0</v>
      </c>
      <c r="H614" s="249">
        <v>25</v>
      </c>
      <c r="I614" s="856">
        <v>19.149999999999999</v>
      </c>
      <c r="J614" s="856">
        <v>11.95</v>
      </c>
      <c r="K614" s="856">
        <v>38.959530026109697</v>
      </c>
      <c r="L614" s="843">
        <v>33</v>
      </c>
      <c r="M614" s="840">
        <v>28.15</v>
      </c>
      <c r="N614" s="241" t="s">
        <v>2708</v>
      </c>
    </row>
    <row r="615" spans="1:14" x14ac:dyDescent="0.2">
      <c r="A615" s="844" t="s">
        <v>748</v>
      </c>
      <c r="B615" s="249">
        <v>5</v>
      </c>
      <c r="C615" s="843">
        <v>5</v>
      </c>
      <c r="D615" s="855">
        <v>5</v>
      </c>
      <c r="E615" s="249">
        <v>36</v>
      </c>
      <c r="F615" s="843">
        <v>36</v>
      </c>
      <c r="G615" s="843">
        <v>0</v>
      </c>
      <c r="H615" s="249">
        <v>21</v>
      </c>
      <c r="I615" s="856">
        <v>16.100000000000001</v>
      </c>
      <c r="J615" s="856">
        <v>4.43</v>
      </c>
      <c r="K615" s="856">
        <v>40.027950310559</v>
      </c>
      <c r="L615" s="843">
        <v>60</v>
      </c>
      <c r="M615" s="840">
        <v>57.78</v>
      </c>
      <c r="N615" s="241" t="s">
        <v>2708</v>
      </c>
    </row>
    <row r="616" spans="1:14" ht="13.5" thickBot="1" x14ac:dyDescent="0.25">
      <c r="A616" s="839" t="s">
        <v>747</v>
      </c>
      <c r="B616" s="836">
        <v>2</v>
      </c>
      <c r="C616" s="838">
        <v>2</v>
      </c>
      <c r="D616" s="857">
        <v>2</v>
      </c>
      <c r="E616" s="836">
        <v>11</v>
      </c>
      <c r="F616" s="838">
        <v>11</v>
      </c>
      <c r="G616" s="838">
        <v>0</v>
      </c>
      <c r="H616" s="272">
        <v>6</v>
      </c>
      <c r="I616" s="271">
        <v>5.05</v>
      </c>
      <c r="J616" s="271">
        <v>2.67</v>
      </c>
      <c r="K616" s="271">
        <v>32.5</v>
      </c>
      <c r="L616" s="270">
        <v>14</v>
      </c>
      <c r="M616" s="269">
        <v>13.5</v>
      </c>
      <c r="N616" s="241" t="s">
        <v>2708</v>
      </c>
    </row>
    <row r="617" spans="1:14" ht="13.5" thickBot="1" x14ac:dyDescent="0.25">
      <c r="A617" s="245" t="s">
        <v>746</v>
      </c>
      <c r="B617" s="243">
        <v>36</v>
      </c>
      <c r="C617" s="833">
        <v>39</v>
      </c>
      <c r="D617" s="858">
        <v>40</v>
      </c>
      <c r="E617" s="243">
        <v>487</v>
      </c>
      <c r="F617" s="833">
        <v>487</v>
      </c>
      <c r="G617" s="833">
        <v>0</v>
      </c>
      <c r="H617" s="243">
        <v>440</v>
      </c>
      <c r="I617" s="268">
        <v>338.41</v>
      </c>
      <c r="J617" s="268">
        <v>166.48999999999998</v>
      </c>
      <c r="K617" s="851">
        <v>40.69</v>
      </c>
      <c r="L617" s="833">
        <v>721</v>
      </c>
      <c r="M617" s="242">
        <v>680.87</v>
      </c>
      <c r="N617" s="241" t="s">
        <v>2708</v>
      </c>
    </row>
    <row r="619" spans="1:14" ht="13.5" thickBot="1" x14ac:dyDescent="0.25">
      <c r="A619" s="261" t="s">
        <v>1291</v>
      </c>
      <c r="D619" s="274"/>
      <c r="E619" s="263"/>
      <c r="F619" s="263"/>
      <c r="G619" s="263"/>
      <c r="H619" s="263"/>
      <c r="I619" s="274"/>
      <c r="J619" s="274"/>
      <c r="K619" s="274"/>
    </row>
    <row r="620" spans="1:14" ht="12.75" customHeight="1" x14ac:dyDescent="0.2">
      <c r="A620" s="1262" t="s">
        <v>764</v>
      </c>
      <c r="B620" s="1282" t="s">
        <v>1289</v>
      </c>
      <c r="C620" s="1283"/>
      <c r="D620" s="1284"/>
      <c r="E620" s="1262" t="s">
        <v>1185</v>
      </c>
      <c r="F620" s="1269"/>
      <c r="G620" s="1270"/>
      <c r="H620" s="1282" t="s">
        <v>1288</v>
      </c>
      <c r="I620" s="1283"/>
      <c r="J620" s="1283"/>
      <c r="K620" s="1283"/>
      <c r="L620" s="1283"/>
      <c r="M620" s="1285"/>
    </row>
    <row r="621" spans="1:14" ht="12.75" customHeight="1" x14ac:dyDescent="0.2">
      <c r="A621" s="1263"/>
      <c r="B621" s="1257"/>
      <c r="C621" s="1261"/>
      <c r="D621" s="1268"/>
      <c r="E621" s="1271"/>
      <c r="F621" s="1272"/>
      <c r="G621" s="1273"/>
      <c r="H621" s="1257" t="s">
        <v>1193</v>
      </c>
      <c r="I621" s="1261"/>
      <c r="J621" s="1261"/>
      <c r="K621" s="1261"/>
      <c r="L621" s="1261" t="s">
        <v>1287</v>
      </c>
      <c r="M621" s="1275"/>
    </row>
    <row r="622" spans="1:14" ht="12.75" customHeight="1" x14ac:dyDescent="0.2">
      <c r="A622" s="1263"/>
      <c r="B622" s="1257" t="s">
        <v>1286</v>
      </c>
      <c r="C622" s="1261" t="s">
        <v>1285</v>
      </c>
      <c r="D622" s="1268" t="s">
        <v>1284</v>
      </c>
      <c r="E622" s="1258" t="s">
        <v>746</v>
      </c>
      <c r="F622" s="1253" t="s">
        <v>1283</v>
      </c>
      <c r="G622" s="1255" t="s">
        <v>1282</v>
      </c>
      <c r="H622" s="1257" t="s">
        <v>687</v>
      </c>
      <c r="I622" s="1259" t="s">
        <v>1192</v>
      </c>
      <c r="J622" s="1259"/>
      <c r="K622" s="1259" t="s">
        <v>1281</v>
      </c>
      <c r="L622" s="1261" t="s">
        <v>687</v>
      </c>
      <c r="M622" s="1280" t="s">
        <v>1192</v>
      </c>
    </row>
    <row r="623" spans="1:14" ht="26.25" thickBot="1" x14ac:dyDescent="0.25">
      <c r="A623" s="1264"/>
      <c r="B623" s="1276"/>
      <c r="C623" s="1277"/>
      <c r="D623" s="1278"/>
      <c r="E623" s="1279"/>
      <c r="F623" s="1254"/>
      <c r="G623" s="1256"/>
      <c r="H623" s="1258"/>
      <c r="I623" s="852" t="s">
        <v>852</v>
      </c>
      <c r="J623" s="852" t="s">
        <v>1280</v>
      </c>
      <c r="K623" s="1260"/>
      <c r="L623" s="1253"/>
      <c r="M623" s="1281"/>
    </row>
    <row r="624" spans="1:14" x14ac:dyDescent="0.2">
      <c r="A624" s="258" t="s">
        <v>760</v>
      </c>
      <c r="B624" s="257">
        <v>6</v>
      </c>
      <c r="C624" s="256">
        <v>6</v>
      </c>
      <c r="D624" s="266">
        <v>12</v>
      </c>
      <c r="E624" s="257">
        <v>223</v>
      </c>
      <c r="F624" s="256">
        <v>195</v>
      </c>
      <c r="G624" s="256">
        <v>28</v>
      </c>
      <c r="H624" s="254">
        <v>118</v>
      </c>
      <c r="I624" s="273">
        <v>92.03</v>
      </c>
      <c r="J624" s="273">
        <v>37.46</v>
      </c>
      <c r="K624" s="273">
        <v>43.1967293273932</v>
      </c>
      <c r="L624" s="253">
        <v>292</v>
      </c>
      <c r="M624" s="252">
        <v>271.77</v>
      </c>
      <c r="N624" s="241" t="s">
        <v>2708</v>
      </c>
    </row>
    <row r="625" spans="1:14" x14ac:dyDescent="0.2">
      <c r="A625" s="844" t="s">
        <v>759</v>
      </c>
      <c r="B625" s="249">
        <v>4</v>
      </c>
      <c r="C625" s="843">
        <v>4</v>
      </c>
      <c r="D625" s="855">
        <v>5</v>
      </c>
      <c r="E625" s="249">
        <v>95</v>
      </c>
      <c r="F625" s="843">
        <v>91</v>
      </c>
      <c r="G625" s="843">
        <v>4</v>
      </c>
      <c r="H625" s="249">
        <v>33</v>
      </c>
      <c r="I625" s="856">
        <v>24.33</v>
      </c>
      <c r="J625" s="856">
        <v>4.46</v>
      </c>
      <c r="K625" s="856">
        <v>43.460953555281499</v>
      </c>
      <c r="L625" s="843">
        <v>85</v>
      </c>
      <c r="M625" s="840">
        <v>78.430000000000007</v>
      </c>
      <c r="N625" s="241" t="s">
        <v>2708</v>
      </c>
    </row>
    <row r="626" spans="1:14" x14ac:dyDescent="0.2">
      <c r="A626" s="844" t="s">
        <v>758</v>
      </c>
      <c r="B626" s="249">
        <v>3</v>
      </c>
      <c r="C626" s="843">
        <v>3</v>
      </c>
      <c r="D626" s="855">
        <v>4</v>
      </c>
      <c r="E626" s="249">
        <v>93</v>
      </c>
      <c r="F626" s="843">
        <v>88</v>
      </c>
      <c r="G626" s="843">
        <v>5</v>
      </c>
      <c r="H626" s="249">
        <v>24</v>
      </c>
      <c r="I626" s="856">
        <v>21.13</v>
      </c>
      <c r="J626" s="856">
        <v>9.36</v>
      </c>
      <c r="K626" s="856">
        <v>41.1833885470894</v>
      </c>
      <c r="L626" s="843">
        <v>91</v>
      </c>
      <c r="M626" s="840">
        <v>86.2</v>
      </c>
      <c r="N626" s="241" t="s">
        <v>2708</v>
      </c>
    </row>
    <row r="627" spans="1:14" x14ac:dyDescent="0.2">
      <c r="A627" s="844" t="s">
        <v>757</v>
      </c>
      <c r="B627" s="249">
        <v>1</v>
      </c>
      <c r="C627" s="843">
        <v>1</v>
      </c>
      <c r="D627" s="855">
        <v>2</v>
      </c>
      <c r="E627" s="249">
        <v>50</v>
      </c>
      <c r="F627" s="843">
        <v>50</v>
      </c>
      <c r="G627" s="843">
        <v>0</v>
      </c>
      <c r="H627" s="249">
        <v>25</v>
      </c>
      <c r="I627" s="856">
        <v>18.55</v>
      </c>
      <c r="J627" s="856">
        <v>0</v>
      </c>
      <c r="K627" s="856">
        <v>38.559838274932602</v>
      </c>
      <c r="L627" s="843">
        <v>58</v>
      </c>
      <c r="M627" s="840">
        <v>55.81</v>
      </c>
      <c r="N627" s="241" t="s">
        <v>2708</v>
      </c>
    </row>
    <row r="628" spans="1:14" x14ac:dyDescent="0.2">
      <c r="A628" s="844" t="s">
        <v>756</v>
      </c>
      <c r="B628" s="249">
        <v>1</v>
      </c>
      <c r="C628" s="843">
        <v>2</v>
      </c>
      <c r="D628" s="855">
        <v>3</v>
      </c>
      <c r="E628" s="249">
        <v>25</v>
      </c>
      <c r="F628" s="843">
        <v>25</v>
      </c>
      <c r="G628" s="843">
        <v>0</v>
      </c>
      <c r="H628" s="249">
        <v>6</v>
      </c>
      <c r="I628" s="856">
        <v>6</v>
      </c>
      <c r="J628" s="856">
        <v>1</v>
      </c>
      <c r="K628" s="856">
        <v>40</v>
      </c>
      <c r="L628" s="843">
        <v>21</v>
      </c>
      <c r="M628" s="840">
        <v>20.5</v>
      </c>
      <c r="N628" s="241" t="s">
        <v>2708</v>
      </c>
    </row>
    <row r="629" spans="1:14" x14ac:dyDescent="0.2">
      <c r="A629" s="844" t="s">
        <v>755</v>
      </c>
      <c r="B629" s="249">
        <v>2</v>
      </c>
      <c r="C629" s="843">
        <v>4</v>
      </c>
      <c r="D629" s="855">
        <v>4</v>
      </c>
      <c r="E629" s="249">
        <v>114</v>
      </c>
      <c r="F629" s="843">
        <v>114</v>
      </c>
      <c r="G629" s="843">
        <v>0</v>
      </c>
      <c r="H629" s="249">
        <v>28</v>
      </c>
      <c r="I629" s="856">
        <v>23.1</v>
      </c>
      <c r="J629" s="856">
        <v>4.93</v>
      </c>
      <c r="K629" s="856">
        <v>40.383116883116898</v>
      </c>
      <c r="L629" s="843">
        <v>91</v>
      </c>
      <c r="M629" s="840">
        <v>84.38</v>
      </c>
      <c r="N629" s="241" t="s">
        <v>2708</v>
      </c>
    </row>
    <row r="630" spans="1:14" x14ac:dyDescent="0.2">
      <c r="A630" s="844" t="s">
        <v>754</v>
      </c>
      <c r="B630" s="249">
        <v>3</v>
      </c>
      <c r="C630" s="843">
        <v>3</v>
      </c>
      <c r="D630" s="855">
        <v>4</v>
      </c>
      <c r="E630" s="249">
        <v>62</v>
      </c>
      <c r="F630" s="843">
        <v>59</v>
      </c>
      <c r="G630" s="843">
        <v>3</v>
      </c>
      <c r="H630" s="249">
        <v>19</v>
      </c>
      <c r="I630" s="856">
        <v>13.7</v>
      </c>
      <c r="J630" s="856">
        <v>1.64</v>
      </c>
      <c r="K630" s="856">
        <v>38.828467153284699</v>
      </c>
      <c r="L630" s="843">
        <v>41</v>
      </c>
      <c r="M630" s="840">
        <v>39.9</v>
      </c>
      <c r="N630" s="241" t="s">
        <v>2708</v>
      </c>
    </row>
    <row r="631" spans="1:14" x14ac:dyDescent="0.2">
      <c r="A631" s="844" t="s">
        <v>753</v>
      </c>
      <c r="B631" s="249">
        <v>4</v>
      </c>
      <c r="C631" s="843">
        <v>4</v>
      </c>
      <c r="D631" s="855">
        <v>7</v>
      </c>
      <c r="E631" s="249">
        <v>98</v>
      </c>
      <c r="F631" s="843">
        <v>98</v>
      </c>
      <c r="G631" s="843">
        <v>0</v>
      </c>
      <c r="H631" s="249">
        <v>34</v>
      </c>
      <c r="I631" s="856">
        <v>27.99</v>
      </c>
      <c r="J631" s="856">
        <v>2.9699999999999998</v>
      </c>
      <c r="K631" s="856">
        <v>43.754376563058202</v>
      </c>
      <c r="L631" s="843">
        <v>99</v>
      </c>
      <c r="M631" s="840">
        <v>94.35</v>
      </c>
      <c r="N631" s="241" t="s">
        <v>2708</v>
      </c>
    </row>
    <row r="632" spans="1:14" x14ac:dyDescent="0.2">
      <c r="A632" s="844" t="s">
        <v>752</v>
      </c>
      <c r="B632" s="249">
        <v>3</v>
      </c>
      <c r="C632" s="843">
        <v>3</v>
      </c>
      <c r="D632" s="855">
        <v>3</v>
      </c>
      <c r="E632" s="249">
        <v>74</v>
      </c>
      <c r="F632" s="843">
        <v>74</v>
      </c>
      <c r="G632" s="843">
        <v>0</v>
      </c>
      <c r="H632" s="249">
        <v>23</v>
      </c>
      <c r="I632" s="856">
        <v>17.95</v>
      </c>
      <c r="J632" s="856">
        <v>3.01</v>
      </c>
      <c r="K632" s="856">
        <v>43.218662952646199</v>
      </c>
      <c r="L632" s="843">
        <v>35</v>
      </c>
      <c r="M632" s="840">
        <v>35</v>
      </c>
      <c r="N632" s="241" t="s">
        <v>2708</v>
      </c>
    </row>
    <row r="633" spans="1:14" x14ac:dyDescent="0.2">
      <c r="A633" s="844" t="s">
        <v>751</v>
      </c>
      <c r="B633" s="249">
        <v>5</v>
      </c>
      <c r="C633" s="843">
        <v>5</v>
      </c>
      <c r="D633" s="855">
        <v>5</v>
      </c>
      <c r="E633" s="249">
        <v>84</v>
      </c>
      <c r="F633" s="843">
        <v>84</v>
      </c>
      <c r="G633" s="843">
        <v>0</v>
      </c>
      <c r="H633" s="249">
        <v>15</v>
      </c>
      <c r="I633" s="856">
        <v>13.5</v>
      </c>
      <c r="J633" s="856">
        <v>3.54</v>
      </c>
      <c r="K633" s="856">
        <v>41.137037037036997</v>
      </c>
      <c r="L633" s="843">
        <v>12</v>
      </c>
      <c r="M633" s="840">
        <v>12</v>
      </c>
      <c r="N633" s="241" t="s">
        <v>2708</v>
      </c>
    </row>
    <row r="634" spans="1:14" x14ac:dyDescent="0.2">
      <c r="A634" s="844" t="s">
        <v>750</v>
      </c>
      <c r="B634" s="249">
        <v>6</v>
      </c>
      <c r="C634" s="843">
        <v>6</v>
      </c>
      <c r="D634" s="855">
        <v>9</v>
      </c>
      <c r="E634" s="249">
        <v>167</v>
      </c>
      <c r="F634" s="843">
        <v>156</v>
      </c>
      <c r="G634" s="843">
        <v>11</v>
      </c>
      <c r="H634" s="249">
        <v>49</v>
      </c>
      <c r="I634" s="856">
        <v>45.85</v>
      </c>
      <c r="J634" s="856">
        <v>14.44</v>
      </c>
      <c r="K634" s="856">
        <v>38.288440567066502</v>
      </c>
      <c r="L634" s="843">
        <v>148</v>
      </c>
      <c r="M634" s="840">
        <v>140.97</v>
      </c>
      <c r="N634" s="241" t="s">
        <v>2708</v>
      </c>
    </row>
    <row r="635" spans="1:14" x14ac:dyDescent="0.2">
      <c r="A635" s="844" t="s">
        <v>749</v>
      </c>
      <c r="B635" s="249">
        <v>3</v>
      </c>
      <c r="C635" s="843">
        <v>3</v>
      </c>
      <c r="D635" s="855">
        <v>3</v>
      </c>
      <c r="E635" s="249">
        <v>77</v>
      </c>
      <c r="F635" s="843">
        <v>77</v>
      </c>
      <c r="G635" s="843">
        <v>0</v>
      </c>
      <c r="H635" s="249">
        <v>37</v>
      </c>
      <c r="I635" s="856">
        <v>24.51</v>
      </c>
      <c r="J635" s="856">
        <v>10.220000000000001</v>
      </c>
      <c r="K635" s="856">
        <v>43.296817625458999</v>
      </c>
      <c r="L635" s="843">
        <v>38</v>
      </c>
      <c r="M635" s="840">
        <v>37</v>
      </c>
      <c r="N635" s="241" t="s">
        <v>2708</v>
      </c>
    </row>
    <row r="636" spans="1:14" x14ac:dyDescent="0.2">
      <c r="A636" s="844" t="s">
        <v>748</v>
      </c>
      <c r="B636" s="249">
        <v>8</v>
      </c>
      <c r="C636" s="843">
        <v>8</v>
      </c>
      <c r="D636" s="855">
        <v>9</v>
      </c>
      <c r="E636" s="249">
        <v>165</v>
      </c>
      <c r="F636" s="843">
        <v>165</v>
      </c>
      <c r="G636" s="843">
        <v>0</v>
      </c>
      <c r="H636" s="249">
        <v>56</v>
      </c>
      <c r="I636" s="856">
        <v>46.2</v>
      </c>
      <c r="J636" s="856">
        <v>7.5500000000000007</v>
      </c>
      <c r="K636" s="856">
        <v>41.903679653679703</v>
      </c>
      <c r="L636" s="843">
        <v>79</v>
      </c>
      <c r="M636" s="840">
        <v>75.540000000000006</v>
      </c>
      <c r="N636" s="241" t="s">
        <v>2708</v>
      </c>
    </row>
    <row r="637" spans="1:14" ht="13.5" thickBot="1" x14ac:dyDescent="0.25">
      <c r="A637" s="839" t="s">
        <v>747</v>
      </c>
      <c r="B637" s="836">
        <v>4</v>
      </c>
      <c r="C637" s="838">
        <v>4</v>
      </c>
      <c r="D637" s="857">
        <v>5</v>
      </c>
      <c r="E637" s="836">
        <v>63</v>
      </c>
      <c r="F637" s="838">
        <v>59</v>
      </c>
      <c r="G637" s="838">
        <v>4</v>
      </c>
      <c r="H637" s="272">
        <v>24</v>
      </c>
      <c r="I637" s="271">
        <v>20.9</v>
      </c>
      <c r="J637" s="271">
        <v>11.43</v>
      </c>
      <c r="K637" s="271">
        <v>37.203349282296699</v>
      </c>
      <c r="L637" s="270">
        <v>61</v>
      </c>
      <c r="M637" s="269">
        <v>60.7</v>
      </c>
      <c r="N637" s="241" t="s">
        <v>2708</v>
      </c>
    </row>
    <row r="638" spans="1:14" ht="13.5" thickBot="1" x14ac:dyDescent="0.25">
      <c r="A638" s="245" t="s">
        <v>746</v>
      </c>
      <c r="B638" s="243">
        <v>53</v>
      </c>
      <c r="C638" s="833">
        <v>56</v>
      </c>
      <c r="D638" s="858">
        <v>75</v>
      </c>
      <c r="E638" s="243">
        <v>1390</v>
      </c>
      <c r="F638" s="833">
        <v>1335</v>
      </c>
      <c r="G638" s="833">
        <v>55</v>
      </c>
      <c r="H638" s="243">
        <v>487</v>
      </c>
      <c r="I638" s="268">
        <v>395.74</v>
      </c>
      <c r="J638" s="268">
        <v>112.00999999999999</v>
      </c>
      <c r="K638" s="851">
        <v>41.46</v>
      </c>
      <c r="L638" s="833">
        <v>1151</v>
      </c>
      <c r="M638" s="242">
        <v>1092.55</v>
      </c>
      <c r="N638" s="241" t="s">
        <v>2708</v>
      </c>
    </row>
    <row r="640" spans="1:14" ht="13.5" thickBot="1" x14ac:dyDescent="0.25">
      <c r="A640" s="261" t="s">
        <v>1290</v>
      </c>
      <c r="D640" s="274"/>
      <c r="E640" s="263"/>
      <c r="F640" s="263"/>
      <c r="G640" s="263"/>
      <c r="H640" s="263"/>
      <c r="I640" s="274"/>
      <c r="J640" s="274"/>
      <c r="K640" s="274"/>
    </row>
    <row r="641" spans="1:14" ht="12.75" customHeight="1" x14ac:dyDescent="0.2">
      <c r="A641" s="1262" t="s">
        <v>764</v>
      </c>
      <c r="B641" s="1282" t="s">
        <v>1289</v>
      </c>
      <c r="C641" s="1283"/>
      <c r="D641" s="1284"/>
      <c r="E641" s="1262" t="s">
        <v>1185</v>
      </c>
      <c r="F641" s="1269"/>
      <c r="G641" s="1270"/>
      <c r="H641" s="1282" t="s">
        <v>1288</v>
      </c>
      <c r="I641" s="1283"/>
      <c r="J641" s="1283"/>
      <c r="K641" s="1283"/>
      <c r="L641" s="1283"/>
      <c r="M641" s="1285"/>
    </row>
    <row r="642" spans="1:14" ht="12.75" customHeight="1" x14ac:dyDescent="0.2">
      <c r="A642" s="1263"/>
      <c r="B642" s="1257"/>
      <c r="C642" s="1261"/>
      <c r="D642" s="1268"/>
      <c r="E642" s="1271"/>
      <c r="F642" s="1272"/>
      <c r="G642" s="1273"/>
      <c r="H642" s="1257" t="s">
        <v>1193</v>
      </c>
      <c r="I642" s="1261"/>
      <c r="J642" s="1261"/>
      <c r="K642" s="1261"/>
      <c r="L642" s="1261" t="s">
        <v>1287</v>
      </c>
      <c r="M642" s="1275"/>
    </row>
    <row r="643" spans="1:14" ht="12.75" customHeight="1" x14ac:dyDescent="0.2">
      <c r="A643" s="1263"/>
      <c r="B643" s="1257" t="s">
        <v>1286</v>
      </c>
      <c r="C643" s="1261" t="s">
        <v>1285</v>
      </c>
      <c r="D643" s="1268" t="s">
        <v>1284</v>
      </c>
      <c r="E643" s="1258" t="s">
        <v>746</v>
      </c>
      <c r="F643" s="1253" t="s">
        <v>1283</v>
      </c>
      <c r="G643" s="1255" t="s">
        <v>1282</v>
      </c>
      <c r="H643" s="1257" t="s">
        <v>687</v>
      </c>
      <c r="I643" s="1259" t="s">
        <v>1192</v>
      </c>
      <c r="J643" s="1259"/>
      <c r="K643" s="1259" t="s">
        <v>1281</v>
      </c>
      <c r="L643" s="1261" t="s">
        <v>687</v>
      </c>
      <c r="M643" s="1280" t="s">
        <v>1192</v>
      </c>
    </row>
    <row r="644" spans="1:14" ht="26.25" thickBot="1" x14ac:dyDescent="0.25">
      <c r="A644" s="1264"/>
      <c r="B644" s="1276"/>
      <c r="C644" s="1277"/>
      <c r="D644" s="1278"/>
      <c r="E644" s="1279"/>
      <c r="F644" s="1254"/>
      <c r="G644" s="1256"/>
      <c r="H644" s="1258"/>
      <c r="I644" s="852" t="s">
        <v>852</v>
      </c>
      <c r="J644" s="852" t="s">
        <v>1280</v>
      </c>
      <c r="K644" s="1260"/>
      <c r="L644" s="1253"/>
      <c r="M644" s="1281"/>
    </row>
    <row r="645" spans="1:14" x14ac:dyDescent="0.2">
      <c r="A645" s="258" t="s">
        <v>760</v>
      </c>
      <c r="B645" s="257">
        <v>8</v>
      </c>
      <c r="C645" s="256">
        <v>8</v>
      </c>
      <c r="D645" s="266">
        <v>14</v>
      </c>
      <c r="E645" s="257">
        <v>167</v>
      </c>
      <c r="F645" s="256">
        <v>0</v>
      </c>
      <c r="G645" s="256">
        <v>167</v>
      </c>
      <c r="H645" s="254">
        <v>448</v>
      </c>
      <c r="I645" s="273">
        <v>384.08</v>
      </c>
      <c r="J645" s="273">
        <v>230.1</v>
      </c>
      <c r="K645" s="273">
        <v>42.009268902312002</v>
      </c>
      <c r="L645" s="253">
        <v>1620</v>
      </c>
      <c r="M645" s="252">
        <v>1512.66</v>
      </c>
      <c r="N645" s="241" t="s">
        <v>2708</v>
      </c>
    </row>
    <row r="646" spans="1:14" x14ac:dyDescent="0.2">
      <c r="A646" s="844" t="s">
        <v>759</v>
      </c>
      <c r="B646" s="249">
        <v>9</v>
      </c>
      <c r="C646" s="843">
        <v>9</v>
      </c>
      <c r="D646" s="855">
        <v>9</v>
      </c>
      <c r="E646" s="249">
        <v>63</v>
      </c>
      <c r="F646" s="843">
        <v>0</v>
      </c>
      <c r="G646" s="843">
        <v>63</v>
      </c>
      <c r="H646" s="249">
        <v>156</v>
      </c>
      <c r="I646" s="856">
        <v>111.2</v>
      </c>
      <c r="J646" s="856">
        <v>41.519999999999996</v>
      </c>
      <c r="K646" s="856">
        <v>43.131294964028797</v>
      </c>
      <c r="L646" s="843">
        <v>504</v>
      </c>
      <c r="M646" s="840">
        <v>453.51</v>
      </c>
      <c r="N646" s="241" t="s">
        <v>2708</v>
      </c>
    </row>
    <row r="647" spans="1:14" x14ac:dyDescent="0.2">
      <c r="A647" s="844" t="s">
        <v>758</v>
      </c>
      <c r="B647" s="249">
        <v>6</v>
      </c>
      <c r="C647" s="843">
        <v>6</v>
      </c>
      <c r="D647" s="855">
        <v>7</v>
      </c>
      <c r="E647" s="249">
        <v>45</v>
      </c>
      <c r="F647" s="843">
        <v>0</v>
      </c>
      <c r="G647" s="843">
        <v>45</v>
      </c>
      <c r="H647" s="249">
        <v>92</v>
      </c>
      <c r="I647" s="856">
        <v>73.7</v>
      </c>
      <c r="J647" s="856">
        <v>39.619999999999997</v>
      </c>
      <c r="K647" s="856">
        <v>42.875848032564498</v>
      </c>
      <c r="L647" s="843">
        <v>241</v>
      </c>
      <c r="M647" s="840">
        <v>224.41</v>
      </c>
      <c r="N647" s="241" t="s">
        <v>2708</v>
      </c>
    </row>
    <row r="648" spans="1:14" x14ac:dyDescent="0.2">
      <c r="A648" s="844" t="s">
        <v>757</v>
      </c>
      <c r="B648" s="249">
        <v>4</v>
      </c>
      <c r="C648" s="843">
        <v>4</v>
      </c>
      <c r="D648" s="855">
        <v>5</v>
      </c>
      <c r="E648" s="249">
        <v>30</v>
      </c>
      <c r="F648" s="843">
        <v>0</v>
      </c>
      <c r="G648" s="843">
        <v>30</v>
      </c>
      <c r="H648" s="249">
        <v>92</v>
      </c>
      <c r="I648" s="856">
        <v>80.569999999999993</v>
      </c>
      <c r="J648" s="856">
        <v>4.2699999999999996</v>
      </c>
      <c r="K648" s="856">
        <v>42.380724835546701</v>
      </c>
      <c r="L648" s="843">
        <v>290</v>
      </c>
      <c r="M648" s="840">
        <v>279.60000000000002</v>
      </c>
      <c r="N648" s="241" t="s">
        <v>2708</v>
      </c>
    </row>
    <row r="649" spans="1:14" x14ac:dyDescent="0.2">
      <c r="A649" s="844" t="s">
        <v>756</v>
      </c>
      <c r="B649" s="249">
        <v>2</v>
      </c>
      <c r="C649" s="843">
        <v>3</v>
      </c>
      <c r="D649" s="855">
        <v>3</v>
      </c>
      <c r="E649" s="249">
        <v>17</v>
      </c>
      <c r="F649" s="843">
        <v>0</v>
      </c>
      <c r="G649" s="843">
        <v>17</v>
      </c>
      <c r="H649" s="249">
        <v>67</v>
      </c>
      <c r="I649" s="856">
        <v>49.95</v>
      </c>
      <c r="J649" s="856">
        <v>0.47</v>
      </c>
      <c r="K649" s="856">
        <v>39.9894894894895</v>
      </c>
      <c r="L649" s="843">
        <v>273</v>
      </c>
      <c r="M649" s="840">
        <v>242.65</v>
      </c>
      <c r="N649" s="241" t="s">
        <v>2708</v>
      </c>
    </row>
    <row r="650" spans="1:14" x14ac:dyDescent="0.2">
      <c r="A650" s="844" t="s">
        <v>755</v>
      </c>
      <c r="B650" s="249">
        <v>2</v>
      </c>
      <c r="C650" s="843">
        <v>6</v>
      </c>
      <c r="D650" s="855">
        <v>6</v>
      </c>
      <c r="E650" s="249">
        <v>43</v>
      </c>
      <c r="F650" s="843">
        <v>0</v>
      </c>
      <c r="G650" s="843">
        <v>43</v>
      </c>
      <c r="H650" s="249">
        <v>112</v>
      </c>
      <c r="I650" s="856">
        <v>88.89</v>
      </c>
      <c r="J650" s="856">
        <v>26.740000000000002</v>
      </c>
      <c r="K650" s="856">
        <v>42.797446281921502</v>
      </c>
      <c r="L650" s="843">
        <v>371</v>
      </c>
      <c r="M650" s="840">
        <v>354.3</v>
      </c>
      <c r="N650" s="241" t="s">
        <v>2708</v>
      </c>
    </row>
    <row r="651" spans="1:14" x14ac:dyDescent="0.2">
      <c r="A651" s="844" t="s">
        <v>754</v>
      </c>
      <c r="B651" s="249">
        <v>5</v>
      </c>
      <c r="C651" s="843">
        <v>5</v>
      </c>
      <c r="D651" s="855">
        <v>5</v>
      </c>
      <c r="E651" s="249">
        <v>29</v>
      </c>
      <c r="F651" s="843">
        <v>0</v>
      </c>
      <c r="G651" s="843">
        <v>29</v>
      </c>
      <c r="H651" s="249">
        <v>69</v>
      </c>
      <c r="I651" s="856">
        <v>62.26</v>
      </c>
      <c r="J651" s="856">
        <v>15.91</v>
      </c>
      <c r="K651" s="856">
        <v>40.140539672341802</v>
      </c>
      <c r="L651" s="843">
        <v>176</v>
      </c>
      <c r="M651" s="840">
        <v>161.35</v>
      </c>
      <c r="N651" s="241" t="s">
        <v>2708</v>
      </c>
    </row>
    <row r="652" spans="1:14" x14ac:dyDescent="0.2">
      <c r="A652" s="844" t="s">
        <v>753</v>
      </c>
      <c r="B652" s="249">
        <v>4</v>
      </c>
      <c r="C652" s="843">
        <v>4</v>
      </c>
      <c r="D652" s="855">
        <v>5</v>
      </c>
      <c r="E652" s="249">
        <v>35</v>
      </c>
      <c r="F652" s="843">
        <v>0</v>
      </c>
      <c r="G652" s="843">
        <v>35</v>
      </c>
      <c r="H652" s="249">
        <v>117</v>
      </c>
      <c r="I652" s="856">
        <v>89.48</v>
      </c>
      <c r="J652" s="856">
        <v>46.53</v>
      </c>
      <c r="K652" s="856">
        <v>42.663835493965102</v>
      </c>
      <c r="L652" s="843">
        <v>315</v>
      </c>
      <c r="M652" s="840">
        <v>278.52999999999997</v>
      </c>
      <c r="N652" s="241" t="s">
        <v>2708</v>
      </c>
    </row>
    <row r="653" spans="1:14" x14ac:dyDescent="0.2">
      <c r="A653" s="844" t="s">
        <v>752</v>
      </c>
      <c r="B653" s="249">
        <v>5</v>
      </c>
      <c r="C653" s="843">
        <v>5</v>
      </c>
      <c r="D653" s="855">
        <v>5</v>
      </c>
      <c r="E653" s="249">
        <v>31</v>
      </c>
      <c r="F653" s="843">
        <v>0</v>
      </c>
      <c r="G653" s="843">
        <v>31</v>
      </c>
      <c r="H653" s="249">
        <v>70</v>
      </c>
      <c r="I653" s="856">
        <v>58.35</v>
      </c>
      <c r="J653" s="856">
        <v>30.75</v>
      </c>
      <c r="K653" s="856">
        <v>40.483718937446397</v>
      </c>
      <c r="L653" s="843">
        <v>227</v>
      </c>
      <c r="M653" s="840">
        <v>213.55</v>
      </c>
      <c r="N653" s="241" t="s">
        <v>2708</v>
      </c>
    </row>
    <row r="654" spans="1:14" x14ac:dyDescent="0.2">
      <c r="A654" s="844" t="s">
        <v>751</v>
      </c>
      <c r="B654" s="249">
        <v>5</v>
      </c>
      <c r="C654" s="843">
        <v>5</v>
      </c>
      <c r="D654" s="855">
        <v>5</v>
      </c>
      <c r="E654" s="249">
        <v>27</v>
      </c>
      <c r="F654" s="843">
        <v>0</v>
      </c>
      <c r="G654" s="843">
        <v>27</v>
      </c>
      <c r="H654" s="249">
        <v>77</v>
      </c>
      <c r="I654" s="856">
        <v>64.45</v>
      </c>
      <c r="J654" s="856">
        <v>17.520000000000003</v>
      </c>
      <c r="K654" s="856">
        <v>41.174476338246699</v>
      </c>
      <c r="L654" s="843">
        <v>263</v>
      </c>
      <c r="M654" s="840">
        <v>249.25</v>
      </c>
      <c r="N654" s="241" t="s">
        <v>2708</v>
      </c>
    </row>
    <row r="655" spans="1:14" x14ac:dyDescent="0.2">
      <c r="A655" s="844" t="s">
        <v>750</v>
      </c>
      <c r="B655" s="249">
        <v>12</v>
      </c>
      <c r="C655" s="843">
        <v>12</v>
      </c>
      <c r="D655" s="855">
        <v>14</v>
      </c>
      <c r="E655" s="249">
        <v>110</v>
      </c>
      <c r="F655" s="843">
        <v>0</v>
      </c>
      <c r="G655" s="843">
        <v>110</v>
      </c>
      <c r="H655" s="249">
        <v>293</v>
      </c>
      <c r="I655" s="856">
        <v>248.25</v>
      </c>
      <c r="J655" s="856">
        <v>127.75</v>
      </c>
      <c r="K655" s="856">
        <v>40.592648539778402</v>
      </c>
      <c r="L655" s="843">
        <v>846</v>
      </c>
      <c r="M655" s="840">
        <v>803.02</v>
      </c>
      <c r="N655" s="241" t="s">
        <v>2708</v>
      </c>
    </row>
    <row r="656" spans="1:14" x14ac:dyDescent="0.2">
      <c r="A656" s="844" t="s">
        <v>749</v>
      </c>
      <c r="B656" s="249">
        <v>6</v>
      </c>
      <c r="C656" s="843">
        <v>6</v>
      </c>
      <c r="D656" s="855">
        <v>8</v>
      </c>
      <c r="E656" s="249">
        <v>45</v>
      </c>
      <c r="F656" s="843">
        <v>0</v>
      </c>
      <c r="G656" s="843">
        <v>45</v>
      </c>
      <c r="H656" s="249">
        <v>137</v>
      </c>
      <c r="I656" s="856">
        <v>110.72</v>
      </c>
      <c r="J656" s="856">
        <v>60.790000000000006</v>
      </c>
      <c r="K656" s="856">
        <v>42.787301300578001</v>
      </c>
      <c r="L656" s="843">
        <v>365</v>
      </c>
      <c r="M656" s="840">
        <v>342.31</v>
      </c>
      <c r="N656" s="241" t="s">
        <v>2708</v>
      </c>
    </row>
    <row r="657" spans="1:14" x14ac:dyDescent="0.2">
      <c r="A657" s="844" t="s">
        <v>748</v>
      </c>
      <c r="B657" s="249">
        <v>11</v>
      </c>
      <c r="C657" s="843">
        <v>11</v>
      </c>
      <c r="D657" s="855">
        <v>15</v>
      </c>
      <c r="E657" s="249">
        <v>101</v>
      </c>
      <c r="F657" s="843">
        <v>0</v>
      </c>
      <c r="G657" s="843">
        <v>101</v>
      </c>
      <c r="H657" s="249">
        <v>227</v>
      </c>
      <c r="I657" s="856">
        <v>160.55000000000001</v>
      </c>
      <c r="J657" s="856">
        <v>18.16</v>
      </c>
      <c r="K657" s="856">
        <v>41.746216132046101</v>
      </c>
      <c r="L657" s="843">
        <v>881</v>
      </c>
      <c r="M657" s="840">
        <v>803.36</v>
      </c>
      <c r="N657" s="241" t="s">
        <v>2708</v>
      </c>
    </row>
    <row r="658" spans="1:14" ht="13.5" thickBot="1" x14ac:dyDescent="0.25">
      <c r="A658" s="839" t="s">
        <v>747</v>
      </c>
      <c r="B658" s="836">
        <v>5</v>
      </c>
      <c r="C658" s="838">
        <v>5</v>
      </c>
      <c r="D658" s="857">
        <v>5</v>
      </c>
      <c r="E658" s="836">
        <v>32</v>
      </c>
      <c r="F658" s="838">
        <v>0</v>
      </c>
      <c r="G658" s="838">
        <v>32</v>
      </c>
      <c r="H658" s="272">
        <v>53</v>
      </c>
      <c r="I658" s="271">
        <v>47.6</v>
      </c>
      <c r="J658" s="271">
        <v>10.95</v>
      </c>
      <c r="K658" s="271">
        <v>41.653361344537799</v>
      </c>
      <c r="L658" s="270">
        <v>220</v>
      </c>
      <c r="M658" s="269">
        <v>200</v>
      </c>
      <c r="N658" s="241" t="s">
        <v>2708</v>
      </c>
    </row>
    <row r="659" spans="1:14" ht="13.5" thickBot="1" x14ac:dyDescent="0.25">
      <c r="A659" s="245" t="s">
        <v>746</v>
      </c>
      <c r="B659" s="243">
        <v>84</v>
      </c>
      <c r="C659" s="833">
        <v>89</v>
      </c>
      <c r="D659" s="858">
        <v>106</v>
      </c>
      <c r="E659" s="243">
        <v>775</v>
      </c>
      <c r="F659" s="833">
        <v>0</v>
      </c>
      <c r="G659" s="833">
        <v>775</v>
      </c>
      <c r="H659" s="243">
        <v>1972</v>
      </c>
      <c r="I659" s="268">
        <v>1630.05</v>
      </c>
      <c r="J659" s="268">
        <v>671.08</v>
      </c>
      <c r="K659" s="851">
        <v>41.8</v>
      </c>
      <c r="L659" s="833">
        <v>6585</v>
      </c>
      <c r="M659" s="242">
        <v>6118.5</v>
      </c>
      <c r="N659" s="241" t="s">
        <v>2708</v>
      </c>
    </row>
  </sheetData>
  <mergeCells count="527">
    <mergeCell ref="L622:L623"/>
    <mergeCell ref="M622:M623"/>
    <mergeCell ref="A599:A602"/>
    <mergeCell ref="A641:A644"/>
    <mergeCell ref="B641:D642"/>
    <mergeCell ref="E641:G642"/>
    <mergeCell ref="H641:M641"/>
    <mergeCell ref="H642:K642"/>
    <mergeCell ref="L642:M642"/>
    <mergeCell ref="B643:B644"/>
    <mergeCell ref="C643:C644"/>
    <mergeCell ref="K643:K644"/>
    <mergeCell ref="L643:L644"/>
    <mergeCell ref="M643:M644"/>
    <mergeCell ref="D643:D644"/>
    <mergeCell ref="E643:E644"/>
    <mergeCell ref="F643:F644"/>
    <mergeCell ref="G643:G644"/>
    <mergeCell ref="H643:H644"/>
    <mergeCell ref="I643:J643"/>
    <mergeCell ref="F580:F581"/>
    <mergeCell ref="G580:G581"/>
    <mergeCell ref="H580:H581"/>
    <mergeCell ref="A620:A623"/>
    <mergeCell ref="B620:D621"/>
    <mergeCell ref="E620:G621"/>
    <mergeCell ref="H620:M620"/>
    <mergeCell ref="H621:K621"/>
    <mergeCell ref="B601:B602"/>
    <mergeCell ref="C601:C602"/>
    <mergeCell ref="D601:D602"/>
    <mergeCell ref="E601:E602"/>
    <mergeCell ref="F601:F602"/>
    <mergeCell ref="G601:G602"/>
    <mergeCell ref="L621:M621"/>
    <mergeCell ref="B622:B623"/>
    <mergeCell ref="C622:C623"/>
    <mergeCell ref="D622:D623"/>
    <mergeCell ref="E622:E623"/>
    <mergeCell ref="F622:F623"/>
    <mergeCell ref="G622:G623"/>
    <mergeCell ref="H622:H623"/>
    <mergeCell ref="I622:J622"/>
    <mergeCell ref="K622:K623"/>
    <mergeCell ref="I580:J580"/>
    <mergeCell ref="K580:K581"/>
    <mergeCell ref="L580:L581"/>
    <mergeCell ref="H601:H602"/>
    <mergeCell ref="I601:J601"/>
    <mergeCell ref="K601:K602"/>
    <mergeCell ref="L601:L602"/>
    <mergeCell ref="M601:M602"/>
    <mergeCell ref="A578:A581"/>
    <mergeCell ref="B578:D579"/>
    <mergeCell ref="E578:G579"/>
    <mergeCell ref="H578:M578"/>
    <mergeCell ref="H579:K579"/>
    <mergeCell ref="L579:M579"/>
    <mergeCell ref="B580:B581"/>
    <mergeCell ref="M580:M581"/>
    <mergeCell ref="B599:D600"/>
    <mergeCell ref="E599:G600"/>
    <mergeCell ref="H599:M599"/>
    <mergeCell ref="H600:K600"/>
    <mergeCell ref="L600:M600"/>
    <mergeCell ref="C580:C581"/>
    <mergeCell ref="D580:D581"/>
    <mergeCell ref="E580:E581"/>
    <mergeCell ref="L538:L539"/>
    <mergeCell ref="M538:M539"/>
    <mergeCell ref="A515:A518"/>
    <mergeCell ref="A557:A560"/>
    <mergeCell ref="B557:D558"/>
    <mergeCell ref="E557:G558"/>
    <mergeCell ref="H557:M557"/>
    <mergeCell ref="H558:K558"/>
    <mergeCell ref="L558:M558"/>
    <mergeCell ref="B559:B560"/>
    <mergeCell ref="C559:C560"/>
    <mergeCell ref="K559:K560"/>
    <mergeCell ref="L559:L560"/>
    <mergeCell ref="M559:M560"/>
    <mergeCell ref="D559:D560"/>
    <mergeCell ref="E559:E560"/>
    <mergeCell ref="F559:F560"/>
    <mergeCell ref="G559:G560"/>
    <mergeCell ref="H559:H560"/>
    <mergeCell ref="I559:J559"/>
    <mergeCell ref="F496:F497"/>
    <mergeCell ref="G496:G497"/>
    <mergeCell ref="H496:H497"/>
    <mergeCell ref="A536:A539"/>
    <mergeCell ref="B536:D537"/>
    <mergeCell ref="E536:G537"/>
    <mergeCell ref="H536:M536"/>
    <mergeCell ref="H537:K537"/>
    <mergeCell ref="B517:B518"/>
    <mergeCell ref="C517:C518"/>
    <mergeCell ref="D517:D518"/>
    <mergeCell ref="E517:E518"/>
    <mergeCell ref="F517:F518"/>
    <mergeCell ref="G517:G518"/>
    <mergeCell ref="L537:M537"/>
    <mergeCell ref="B538:B539"/>
    <mergeCell ref="C538:C539"/>
    <mergeCell ref="D538:D539"/>
    <mergeCell ref="E538:E539"/>
    <mergeCell ref="F538:F539"/>
    <mergeCell ref="G538:G539"/>
    <mergeCell ref="H538:H539"/>
    <mergeCell ref="I538:J538"/>
    <mergeCell ref="K538:K539"/>
    <mergeCell ref="I496:J496"/>
    <mergeCell ref="K496:K497"/>
    <mergeCell ref="L496:L497"/>
    <mergeCell ref="H517:H518"/>
    <mergeCell ref="I517:J517"/>
    <mergeCell ref="K517:K518"/>
    <mergeCell ref="L517:L518"/>
    <mergeCell ref="M517:M518"/>
    <mergeCell ref="A494:A497"/>
    <mergeCell ref="B494:D495"/>
    <mergeCell ref="E494:G495"/>
    <mergeCell ref="H494:M494"/>
    <mergeCell ref="H495:K495"/>
    <mergeCell ref="L495:M495"/>
    <mergeCell ref="B496:B497"/>
    <mergeCell ref="M496:M497"/>
    <mergeCell ref="B515:D516"/>
    <mergeCell ref="E515:G516"/>
    <mergeCell ref="H515:M515"/>
    <mergeCell ref="H516:K516"/>
    <mergeCell ref="L516:M516"/>
    <mergeCell ref="C496:C497"/>
    <mergeCell ref="D496:D497"/>
    <mergeCell ref="E496:E497"/>
    <mergeCell ref="L454:L455"/>
    <mergeCell ref="M454:M455"/>
    <mergeCell ref="A431:A434"/>
    <mergeCell ref="A473:A476"/>
    <mergeCell ref="B473:D474"/>
    <mergeCell ref="E473:G474"/>
    <mergeCell ref="H473:M473"/>
    <mergeCell ref="H474:K474"/>
    <mergeCell ref="L474:M474"/>
    <mergeCell ref="B475:B476"/>
    <mergeCell ref="C475:C476"/>
    <mergeCell ref="K475:K476"/>
    <mergeCell ref="L475:L476"/>
    <mergeCell ref="M475:M476"/>
    <mergeCell ref="D475:D476"/>
    <mergeCell ref="E475:E476"/>
    <mergeCell ref="F475:F476"/>
    <mergeCell ref="G475:G476"/>
    <mergeCell ref="H475:H476"/>
    <mergeCell ref="I475:J475"/>
    <mergeCell ref="F412:F413"/>
    <mergeCell ref="G412:G413"/>
    <mergeCell ref="H412:H413"/>
    <mergeCell ref="A452:A455"/>
    <mergeCell ref="B452:D453"/>
    <mergeCell ref="E452:G453"/>
    <mergeCell ref="H452:M452"/>
    <mergeCell ref="H453:K453"/>
    <mergeCell ref="B433:B434"/>
    <mergeCell ref="C433:C434"/>
    <mergeCell ref="D433:D434"/>
    <mergeCell ref="E433:E434"/>
    <mergeCell ref="F433:F434"/>
    <mergeCell ref="G433:G434"/>
    <mergeCell ref="L453:M453"/>
    <mergeCell ref="B454:B455"/>
    <mergeCell ref="C454:C455"/>
    <mergeCell ref="D454:D455"/>
    <mergeCell ref="E454:E455"/>
    <mergeCell ref="F454:F455"/>
    <mergeCell ref="G454:G455"/>
    <mergeCell ref="H454:H455"/>
    <mergeCell ref="I454:J454"/>
    <mergeCell ref="K454:K455"/>
    <mergeCell ref="I412:J412"/>
    <mergeCell ref="K412:K413"/>
    <mergeCell ref="L412:L413"/>
    <mergeCell ref="H433:H434"/>
    <mergeCell ref="I433:J433"/>
    <mergeCell ref="K433:K434"/>
    <mergeCell ref="L433:L434"/>
    <mergeCell ref="M433:M434"/>
    <mergeCell ref="A410:A413"/>
    <mergeCell ref="B410:D411"/>
    <mergeCell ref="E410:G411"/>
    <mergeCell ref="H410:M410"/>
    <mergeCell ref="H411:K411"/>
    <mergeCell ref="L411:M411"/>
    <mergeCell ref="B412:B413"/>
    <mergeCell ref="M412:M413"/>
    <mergeCell ref="B431:D432"/>
    <mergeCell ref="E431:G432"/>
    <mergeCell ref="H431:M431"/>
    <mergeCell ref="H432:K432"/>
    <mergeCell ref="L432:M432"/>
    <mergeCell ref="C412:C413"/>
    <mergeCell ref="D412:D413"/>
    <mergeCell ref="E412:E413"/>
    <mergeCell ref="L370:L371"/>
    <mergeCell ref="M370:M371"/>
    <mergeCell ref="A347:A350"/>
    <mergeCell ref="A389:A392"/>
    <mergeCell ref="B389:D390"/>
    <mergeCell ref="E389:G390"/>
    <mergeCell ref="H389:M389"/>
    <mergeCell ref="H390:K390"/>
    <mergeCell ref="L390:M390"/>
    <mergeCell ref="B391:B392"/>
    <mergeCell ref="C391:C392"/>
    <mergeCell ref="K391:K392"/>
    <mergeCell ref="L391:L392"/>
    <mergeCell ref="M391:M392"/>
    <mergeCell ref="D391:D392"/>
    <mergeCell ref="E391:E392"/>
    <mergeCell ref="F391:F392"/>
    <mergeCell ref="G391:G392"/>
    <mergeCell ref="H391:H392"/>
    <mergeCell ref="I391:J391"/>
    <mergeCell ref="F328:F329"/>
    <mergeCell ref="G328:G329"/>
    <mergeCell ref="H328:H329"/>
    <mergeCell ref="A368:A371"/>
    <mergeCell ref="B368:D369"/>
    <mergeCell ref="E368:G369"/>
    <mergeCell ref="H368:M368"/>
    <mergeCell ref="H369:K369"/>
    <mergeCell ref="B349:B350"/>
    <mergeCell ref="C349:C350"/>
    <mergeCell ref="D349:D350"/>
    <mergeCell ref="E349:E350"/>
    <mergeCell ref="F349:F350"/>
    <mergeCell ref="G349:G350"/>
    <mergeCell ref="L369:M369"/>
    <mergeCell ref="B370:B371"/>
    <mergeCell ref="C370:C371"/>
    <mergeCell ref="D370:D371"/>
    <mergeCell ref="E370:E371"/>
    <mergeCell ref="F370:F371"/>
    <mergeCell ref="G370:G371"/>
    <mergeCell ref="H370:H371"/>
    <mergeCell ref="I370:J370"/>
    <mergeCell ref="K370:K371"/>
    <mergeCell ref="I328:J328"/>
    <mergeCell ref="K328:K329"/>
    <mergeCell ref="L328:L329"/>
    <mergeCell ref="H349:H350"/>
    <mergeCell ref="I349:J349"/>
    <mergeCell ref="K349:K350"/>
    <mergeCell ref="L349:L350"/>
    <mergeCell ref="M349:M350"/>
    <mergeCell ref="A326:A329"/>
    <mergeCell ref="B326:D327"/>
    <mergeCell ref="E326:G327"/>
    <mergeCell ref="H326:M326"/>
    <mergeCell ref="H327:K327"/>
    <mergeCell ref="L327:M327"/>
    <mergeCell ref="B328:B329"/>
    <mergeCell ref="M328:M329"/>
    <mergeCell ref="B347:D348"/>
    <mergeCell ref="E347:G348"/>
    <mergeCell ref="H347:M347"/>
    <mergeCell ref="H348:K348"/>
    <mergeCell ref="L348:M348"/>
    <mergeCell ref="C328:C329"/>
    <mergeCell ref="D328:D329"/>
    <mergeCell ref="E328:E329"/>
    <mergeCell ref="L286:L287"/>
    <mergeCell ref="M286:M287"/>
    <mergeCell ref="A263:A266"/>
    <mergeCell ref="A305:A308"/>
    <mergeCell ref="B305:D306"/>
    <mergeCell ref="E305:G306"/>
    <mergeCell ref="H305:M305"/>
    <mergeCell ref="H306:K306"/>
    <mergeCell ref="L306:M306"/>
    <mergeCell ref="B307:B308"/>
    <mergeCell ref="C307:C308"/>
    <mergeCell ref="K307:K308"/>
    <mergeCell ref="L307:L308"/>
    <mergeCell ref="M307:M308"/>
    <mergeCell ref="D307:D308"/>
    <mergeCell ref="E307:E308"/>
    <mergeCell ref="F307:F308"/>
    <mergeCell ref="G307:G308"/>
    <mergeCell ref="H307:H308"/>
    <mergeCell ref="I307:J307"/>
    <mergeCell ref="F244:F245"/>
    <mergeCell ref="G244:G245"/>
    <mergeCell ref="H244:H245"/>
    <mergeCell ref="A284:A287"/>
    <mergeCell ref="B284:D285"/>
    <mergeCell ref="E284:G285"/>
    <mergeCell ref="H284:M284"/>
    <mergeCell ref="H285:K285"/>
    <mergeCell ref="B265:B266"/>
    <mergeCell ref="C265:C266"/>
    <mergeCell ref="D265:D266"/>
    <mergeCell ref="E265:E266"/>
    <mergeCell ref="F265:F266"/>
    <mergeCell ref="G265:G266"/>
    <mergeCell ref="L285:M285"/>
    <mergeCell ref="B286:B287"/>
    <mergeCell ref="C286:C287"/>
    <mergeCell ref="D286:D287"/>
    <mergeCell ref="E286:E287"/>
    <mergeCell ref="F286:F287"/>
    <mergeCell ref="G286:G287"/>
    <mergeCell ref="H286:H287"/>
    <mergeCell ref="I286:J286"/>
    <mergeCell ref="K286:K287"/>
    <mergeCell ref="I244:J244"/>
    <mergeCell ref="K244:K245"/>
    <mergeCell ref="L244:L245"/>
    <mergeCell ref="H265:H266"/>
    <mergeCell ref="I265:J265"/>
    <mergeCell ref="K265:K266"/>
    <mergeCell ref="L265:L266"/>
    <mergeCell ref="M265:M266"/>
    <mergeCell ref="A242:A245"/>
    <mergeCell ref="B242:D243"/>
    <mergeCell ref="E242:G243"/>
    <mergeCell ref="H242:M242"/>
    <mergeCell ref="H243:K243"/>
    <mergeCell ref="L243:M243"/>
    <mergeCell ref="B244:B245"/>
    <mergeCell ref="M244:M245"/>
    <mergeCell ref="B263:D264"/>
    <mergeCell ref="E263:G264"/>
    <mergeCell ref="H263:M263"/>
    <mergeCell ref="H264:K264"/>
    <mergeCell ref="L264:M264"/>
    <mergeCell ref="C244:C245"/>
    <mergeCell ref="D244:D245"/>
    <mergeCell ref="E244:E245"/>
    <mergeCell ref="L202:L203"/>
    <mergeCell ref="M202:M203"/>
    <mergeCell ref="A179:A182"/>
    <mergeCell ref="A221:A224"/>
    <mergeCell ref="B221:D222"/>
    <mergeCell ref="E221:G222"/>
    <mergeCell ref="H221:M221"/>
    <mergeCell ref="H222:K222"/>
    <mergeCell ref="L222:M222"/>
    <mergeCell ref="B223:B224"/>
    <mergeCell ref="C223:C224"/>
    <mergeCell ref="K223:K224"/>
    <mergeCell ref="L223:L224"/>
    <mergeCell ref="M223:M224"/>
    <mergeCell ref="D223:D224"/>
    <mergeCell ref="E223:E224"/>
    <mergeCell ref="F223:F224"/>
    <mergeCell ref="G223:G224"/>
    <mergeCell ref="H223:H224"/>
    <mergeCell ref="I223:J223"/>
    <mergeCell ref="F160:F161"/>
    <mergeCell ref="G160:G161"/>
    <mergeCell ref="H160:H161"/>
    <mergeCell ref="A200:A203"/>
    <mergeCell ref="B200:D201"/>
    <mergeCell ref="E200:G201"/>
    <mergeCell ref="H200:M200"/>
    <mergeCell ref="H201:K201"/>
    <mergeCell ref="B181:B182"/>
    <mergeCell ref="C181:C182"/>
    <mergeCell ref="D181:D182"/>
    <mergeCell ref="E181:E182"/>
    <mergeCell ref="F181:F182"/>
    <mergeCell ref="G181:G182"/>
    <mergeCell ref="L201:M201"/>
    <mergeCell ref="B202:B203"/>
    <mergeCell ref="C202:C203"/>
    <mergeCell ref="D202:D203"/>
    <mergeCell ref="E202:E203"/>
    <mergeCell ref="F202:F203"/>
    <mergeCell ref="G202:G203"/>
    <mergeCell ref="H202:H203"/>
    <mergeCell ref="I202:J202"/>
    <mergeCell ref="K202:K203"/>
    <mergeCell ref="I160:J160"/>
    <mergeCell ref="K160:K161"/>
    <mergeCell ref="L160:L161"/>
    <mergeCell ref="H181:H182"/>
    <mergeCell ref="I181:J181"/>
    <mergeCell ref="K181:K182"/>
    <mergeCell ref="L181:L182"/>
    <mergeCell ref="M181:M182"/>
    <mergeCell ref="A158:A161"/>
    <mergeCell ref="B158:D159"/>
    <mergeCell ref="E158:G159"/>
    <mergeCell ref="H158:M158"/>
    <mergeCell ref="H159:K159"/>
    <mergeCell ref="L159:M159"/>
    <mergeCell ref="B160:B161"/>
    <mergeCell ref="M160:M161"/>
    <mergeCell ref="B179:D180"/>
    <mergeCell ref="E179:G180"/>
    <mergeCell ref="H179:M179"/>
    <mergeCell ref="H180:K180"/>
    <mergeCell ref="L180:M180"/>
    <mergeCell ref="C160:C161"/>
    <mergeCell ref="D160:D161"/>
    <mergeCell ref="E160:E161"/>
    <mergeCell ref="L118:L119"/>
    <mergeCell ref="M118:M119"/>
    <mergeCell ref="A95:A98"/>
    <mergeCell ref="A137:A140"/>
    <mergeCell ref="B137:D138"/>
    <mergeCell ref="E137:G138"/>
    <mergeCell ref="H137:M137"/>
    <mergeCell ref="H138:K138"/>
    <mergeCell ref="L138:M138"/>
    <mergeCell ref="B139:B140"/>
    <mergeCell ref="C139:C140"/>
    <mergeCell ref="K139:K140"/>
    <mergeCell ref="L139:L140"/>
    <mergeCell ref="M139:M140"/>
    <mergeCell ref="D139:D140"/>
    <mergeCell ref="E139:E140"/>
    <mergeCell ref="F139:F140"/>
    <mergeCell ref="G139:G140"/>
    <mergeCell ref="H139:H140"/>
    <mergeCell ref="I139:J139"/>
    <mergeCell ref="F76:F77"/>
    <mergeCell ref="G76:G77"/>
    <mergeCell ref="H76:H77"/>
    <mergeCell ref="A116:A119"/>
    <mergeCell ref="B116:D117"/>
    <mergeCell ref="E116:G117"/>
    <mergeCell ref="H116:M116"/>
    <mergeCell ref="H117:K117"/>
    <mergeCell ref="B97:B98"/>
    <mergeCell ref="C97:C98"/>
    <mergeCell ref="D97:D98"/>
    <mergeCell ref="E97:E98"/>
    <mergeCell ref="F97:F98"/>
    <mergeCell ref="G97:G98"/>
    <mergeCell ref="L117:M117"/>
    <mergeCell ref="B118:B119"/>
    <mergeCell ref="C118:C119"/>
    <mergeCell ref="D118:D119"/>
    <mergeCell ref="E118:E119"/>
    <mergeCell ref="F118:F119"/>
    <mergeCell ref="G118:G119"/>
    <mergeCell ref="H118:H119"/>
    <mergeCell ref="I118:J118"/>
    <mergeCell ref="K118:K119"/>
    <mergeCell ref="I76:J76"/>
    <mergeCell ref="K76:K77"/>
    <mergeCell ref="L76:L77"/>
    <mergeCell ref="H97:H98"/>
    <mergeCell ref="I97:J97"/>
    <mergeCell ref="K97:K98"/>
    <mergeCell ref="L97:L98"/>
    <mergeCell ref="M97:M98"/>
    <mergeCell ref="A74:A77"/>
    <mergeCell ref="B74:D75"/>
    <mergeCell ref="E74:G75"/>
    <mergeCell ref="H74:M74"/>
    <mergeCell ref="H75:K75"/>
    <mergeCell ref="L75:M75"/>
    <mergeCell ref="B76:B77"/>
    <mergeCell ref="M76:M77"/>
    <mergeCell ref="B95:D96"/>
    <mergeCell ref="E95:G96"/>
    <mergeCell ref="H95:M95"/>
    <mergeCell ref="H96:K96"/>
    <mergeCell ref="L96:M96"/>
    <mergeCell ref="C76:C77"/>
    <mergeCell ref="D76:D77"/>
    <mergeCell ref="E76:E77"/>
    <mergeCell ref="A53:A56"/>
    <mergeCell ref="B53:D54"/>
    <mergeCell ref="E53:G54"/>
    <mergeCell ref="H53:M53"/>
    <mergeCell ref="H54:K54"/>
    <mergeCell ref="L54:M54"/>
    <mergeCell ref="B55:B56"/>
    <mergeCell ref="C55:C56"/>
    <mergeCell ref="E34:E35"/>
    <mergeCell ref="F34:F35"/>
    <mergeCell ref="G34:G35"/>
    <mergeCell ref="H34:H35"/>
    <mergeCell ref="I34:J34"/>
    <mergeCell ref="K34:K35"/>
    <mergeCell ref="K55:K56"/>
    <mergeCell ref="L55:L56"/>
    <mergeCell ref="M55:M56"/>
    <mergeCell ref="D55:D56"/>
    <mergeCell ref="E55:E56"/>
    <mergeCell ref="F55:F56"/>
    <mergeCell ref="G55:G56"/>
    <mergeCell ref="H55:H56"/>
    <mergeCell ref="I55:J55"/>
    <mergeCell ref="A32:A35"/>
    <mergeCell ref="B32:D33"/>
    <mergeCell ref="E32:G33"/>
    <mergeCell ref="H32:M32"/>
    <mergeCell ref="H33:K33"/>
    <mergeCell ref="L33:M33"/>
    <mergeCell ref="B34:B35"/>
    <mergeCell ref="C34:C35"/>
    <mergeCell ref="D34:D35"/>
    <mergeCell ref="L34:L35"/>
    <mergeCell ref="M34:M35"/>
    <mergeCell ref="F13:F14"/>
    <mergeCell ref="G13:G14"/>
    <mergeCell ref="H13:H14"/>
    <mergeCell ref="I13:J13"/>
    <mergeCell ref="K13:K14"/>
    <mergeCell ref="L13:L14"/>
    <mergeCell ref="A11:A14"/>
    <mergeCell ref="B11:D12"/>
    <mergeCell ref="E11:G12"/>
    <mergeCell ref="H11:M11"/>
    <mergeCell ref="H12:K12"/>
    <mergeCell ref="L12:M12"/>
    <mergeCell ref="B13:B14"/>
    <mergeCell ref="C13:C14"/>
    <mergeCell ref="D13:D14"/>
    <mergeCell ref="E13:E14"/>
    <mergeCell ref="M13:M14"/>
  </mergeCells>
  <pageMargins left="0.19685039370078741" right="0.19685039370078741" top="0.39370078740157483" bottom="0.3937007874015748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5" width="10.7109375" style="241" customWidth="1"/>
    <col min="6" max="6" width="9.140625" style="241"/>
    <col min="7" max="7" width="9.140625" style="267"/>
    <col min="8" max="8" width="10.140625" style="267" customWidth="1"/>
    <col min="9" max="9" width="9.140625" style="241"/>
    <col min="10" max="10" width="9.140625" style="267"/>
    <col min="11" max="16384" width="9.140625" style="241"/>
  </cols>
  <sheetData>
    <row r="1" spans="1:10" ht="15.75" x14ac:dyDescent="0.25">
      <c r="A1" s="240" t="s">
        <v>1190</v>
      </c>
      <c r="B1" s="240"/>
    </row>
    <row r="3" spans="1:10" ht="15.75" x14ac:dyDescent="0.25">
      <c r="A3" s="240" t="s">
        <v>1921</v>
      </c>
      <c r="B3" s="240"/>
    </row>
    <row r="4" spans="1:10" x14ac:dyDescent="0.2">
      <c r="A4" s="264"/>
      <c r="B4" s="264"/>
    </row>
    <row r="5" spans="1:10" x14ac:dyDescent="0.2">
      <c r="A5" s="263" t="s">
        <v>1332</v>
      </c>
      <c r="B5" s="263"/>
    </row>
    <row r="6" spans="1:10" x14ac:dyDescent="0.2">
      <c r="A6" s="263" t="s">
        <v>1855</v>
      </c>
      <c r="B6" s="263"/>
    </row>
    <row r="7" spans="1:10" x14ac:dyDescent="0.2">
      <c r="A7" s="263"/>
      <c r="B7" s="263"/>
    </row>
    <row r="8" spans="1:10" ht="13.5" thickBot="1" x14ac:dyDescent="0.25">
      <c r="A8" s="261" t="s">
        <v>1331</v>
      </c>
      <c r="D8" s="274"/>
    </row>
    <row r="9" spans="1:10" ht="12.75" customHeight="1" x14ac:dyDescent="0.2">
      <c r="A9" s="1286" t="s">
        <v>764</v>
      </c>
      <c r="B9" s="1288" t="s">
        <v>1323</v>
      </c>
      <c r="C9" s="1289"/>
      <c r="D9" s="1290"/>
      <c r="E9" s="1294" t="s">
        <v>1185</v>
      </c>
      <c r="F9" s="1282" t="s">
        <v>1322</v>
      </c>
      <c r="G9" s="1283"/>
      <c r="H9" s="1283"/>
      <c r="I9" s="1283"/>
      <c r="J9" s="1285"/>
    </row>
    <row r="10" spans="1:10" ht="12.75" customHeight="1" x14ac:dyDescent="0.2">
      <c r="A10" s="1287"/>
      <c r="B10" s="1291"/>
      <c r="C10" s="1292"/>
      <c r="D10" s="1293"/>
      <c r="E10" s="1295"/>
      <c r="F10" s="1297" t="s">
        <v>1193</v>
      </c>
      <c r="G10" s="1298"/>
      <c r="H10" s="1298"/>
      <c r="I10" s="1268" t="s">
        <v>1287</v>
      </c>
      <c r="J10" s="1299"/>
    </row>
    <row r="11" spans="1:10" ht="26.25" thickBot="1" x14ac:dyDescent="0.25">
      <c r="A11" s="1244"/>
      <c r="B11" s="812" t="s">
        <v>1286</v>
      </c>
      <c r="C11" s="813" t="s">
        <v>1285</v>
      </c>
      <c r="D11" s="259" t="s">
        <v>1284</v>
      </c>
      <c r="E11" s="1296"/>
      <c r="F11" s="860" t="s">
        <v>687</v>
      </c>
      <c r="G11" s="861" t="s">
        <v>1192</v>
      </c>
      <c r="H11" s="852" t="s">
        <v>1281</v>
      </c>
      <c r="I11" s="862" t="s">
        <v>687</v>
      </c>
      <c r="J11" s="863" t="s">
        <v>1192</v>
      </c>
    </row>
    <row r="12" spans="1:10" ht="12.75" customHeight="1" x14ac:dyDescent="0.2">
      <c r="A12" s="258" t="s">
        <v>760</v>
      </c>
      <c r="B12" s="257">
        <v>2</v>
      </c>
      <c r="C12" s="256">
        <v>3</v>
      </c>
      <c r="D12" s="255">
        <v>33</v>
      </c>
      <c r="E12" s="278">
        <v>1319</v>
      </c>
      <c r="F12" s="254">
        <v>111</v>
      </c>
      <c r="G12" s="273">
        <v>96.41</v>
      </c>
      <c r="H12" s="273">
        <v>41.07</v>
      </c>
      <c r="I12" s="253">
        <v>612</v>
      </c>
      <c r="J12" s="252">
        <v>583.63</v>
      </c>
    </row>
    <row r="13" spans="1:10" x14ac:dyDescent="0.2">
      <c r="A13" s="844" t="s">
        <v>759</v>
      </c>
      <c r="B13" s="249">
        <v>1</v>
      </c>
      <c r="C13" s="843">
        <v>1</v>
      </c>
      <c r="D13" s="842">
        <v>15</v>
      </c>
      <c r="E13" s="277">
        <v>600</v>
      </c>
      <c r="F13" s="249">
        <v>38</v>
      </c>
      <c r="G13" s="856">
        <v>33.700000000000003</v>
      </c>
      <c r="H13" s="856">
        <v>41.85</v>
      </c>
      <c r="I13" s="843">
        <v>323</v>
      </c>
      <c r="J13" s="840">
        <v>319.38</v>
      </c>
    </row>
    <row r="14" spans="1:10" x14ac:dyDescent="0.2">
      <c r="A14" s="844" t="s">
        <v>758</v>
      </c>
      <c r="B14" s="249">
        <v>4</v>
      </c>
      <c r="C14" s="843">
        <v>4</v>
      </c>
      <c r="D14" s="842">
        <v>6</v>
      </c>
      <c r="E14" s="277">
        <v>380</v>
      </c>
      <c r="F14" s="249">
        <v>38</v>
      </c>
      <c r="G14" s="856">
        <v>25.53</v>
      </c>
      <c r="H14" s="856">
        <v>43.65</v>
      </c>
      <c r="I14" s="843">
        <v>210</v>
      </c>
      <c r="J14" s="840">
        <v>201.54</v>
      </c>
    </row>
    <row r="15" spans="1:10" x14ac:dyDescent="0.2">
      <c r="A15" s="844" t="s">
        <v>757</v>
      </c>
      <c r="B15" s="249">
        <v>1</v>
      </c>
      <c r="C15" s="843">
        <v>1</v>
      </c>
      <c r="D15" s="842">
        <v>2</v>
      </c>
      <c r="E15" s="277">
        <v>1205</v>
      </c>
      <c r="F15" s="249">
        <v>73</v>
      </c>
      <c r="G15" s="856">
        <v>60.79</v>
      </c>
      <c r="H15" s="856">
        <v>43.02</v>
      </c>
      <c r="I15" s="843">
        <v>650</v>
      </c>
      <c r="J15" s="840">
        <v>637.98</v>
      </c>
    </row>
    <row r="16" spans="1:10" x14ac:dyDescent="0.2">
      <c r="A16" s="844" t="s">
        <v>756</v>
      </c>
      <c r="B16" s="249">
        <v>0</v>
      </c>
      <c r="C16" s="843">
        <v>0</v>
      </c>
      <c r="D16" s="842">
        <v>0</v>
      </c>
      <c r="E16" s="277">
        <v>0</v>
      </c>
      <c r="F16" s="249">
        <v>0</v>
      </c>
      <c r="G16" s="856">
        <v>0</v>
      </c>
      <c r="H16" s="856">
        <v>0</v>
      </c>
      <c r="I16" s="843">
        <v>0</v>
      </c>
      <c r="J16" s="840">
        <v>0</v>
      </c>
    </row>
    <row r="17" spans="1:10" x14ac:dyDescent="0.2">
      <c r="A17" s="844" t="s">
        <v>755</v>
      </c>
      <c r="B17" s="249">
        <v>4</v>
      </c>
      <c r="C17" s="843">
        <v>4</v>
      </c>
      <c r="D17" s="842">
        <v>19</v>
      </c>
      <c r="E17" s="277">
        <v>717</v>
      </c>
      <c r="F17" s="249">
        <v>47</v>
      </c>
      <c r="G17" s="856">
        <v>39.200000000000003</v>
      </c>
      <c r="H17" s="856">
        <v>38.770000000000003</v>
      </c>
      <c r="I17" s="843">
        <v>409</v>
      </c>
      <c r="J17" s="840">
        <v>403.17</v>
      </c>
    </row>
    <row r="18" spans="1:10" x14ac:dyDescent="0.2">
      <c r="A18" s="844" t="s">
        <v>754</v>
      </c>
      <c r="B18" s="249">
        <v>0</v>
      </c>
      <c r="C18" s="843">
        <v>0</v>
      </c>
      <c r="D18" s="842">
        <v>0</v>
      </c>
      <c r="E18" s="277">
        <v>0</v>
      </c>
      <c r="F18" s="249">
        <v>0</v>
      </c>
      <c r="G18" s="856">
        <v>0</v>
      </c>
      <c r="H18" s="856">
        <v>0</v>
      </c>
      <c r="I18" s="843">
        <v>0</v>
      </c>
      <c r="J18" s="840">
        <v>0</v>
      </c>
    </row>
    <row r="19" spans="1:10" x14ac:dyDescent="0.2">
      <c r="A19" s="844" t="s">
        <v>753</v>
      </c>
      <c r="B19" s="249">
        <v>1</v>
      </c>
      <c r="C19" s="843">
        <v>1</v>
      </c>
      <c r="D19" s="842">
        <v>1</v>
      </c>
      <c r="E19" s="277">
        <v>56</v>
      </c>
      <c r="F19" s="249">
        <v>2</v>
      </c>
      <c r="G19" s="856">
        <v>1.8</v>
      </c>
      <c r="H19" s="856">
        <v>42.8</v>
      </c>
      <c r="I19" s="843">
        <v>32</v>
      </c>
      <c r="J19" s="840">
        <v>28.5</v>
      </c>
    </row>
    <row r="20" spans="1:10" x14ac:dyDescent="0.2">
      <c r="A20" s="844" t="s">
        <v>752</v>
      </c>
      <c r="B20" s="249">
        <v>1</v>
      </c>
      <c r="C20" s="843">
        <v>1</v>
      </c>
      <c r="D20" s="842">
        <v>1</v>
      </c>
      <c r="E20" s="277">
        <v>36</v>
      </c>
      <c r="F20" s="249">
        <v>3</v>
      </c>
      <c r="G20" s="856">
        <v>2.44</v>
      </c>
      <c r="H20" s="856">
        <v>44.81</v>
      </c>
      <c r="I20" s="843">
        <v>19</v>
      </c>
      <c r="J20" s="840">
        <v>17.7</v>
      </c>
    </row>
    <row r="21" spans="1:10" x14ac:dyDescent="0.2">
      <c r="A21" s="844" t="s">
        <v>751</v>
      </c>
      <c r="B21" s="249">
        <v>4</v>
      </c>
      <c r="C21" s="843">
        <v>4</v>
      </c>
      <c r="D21" s="842">
        <v>31</v>
      </c>
      <c r="E21" s="277">
        <v>1325</v>
      </c>
      <c r="F21" s="249">
        <v>106</v>
      </c>
      <c r="G21" s="856">
        <v>81.290000000000006</v>
      </c>
      <c r="H21" s="856">
        <v>42.74</v>
      </c>
      <c r="I21" s="843">
        <v>755</v>
      </c>
      <c r="J21" s="840">
        <v>749.91</v>
      </c>
    </row>
    <row r="22" spans="1:10" x14ac:dyDescent="0.2">
      <c r="A22" s="844" t="s">
        <v>750</v>
      </c>
      <c r="B22" s="249">
        <v>1</v>
      </c>
      <c r="C22" s="843">
        <v>1</v>
      </c>
      <c r="D22" s="842">
        <v>24</v>
      </c>
      <c r="E22" s="277">
        <v>744</v>
      </c>
      <c r="F22" s="249">
        <v>46</v>
      </c>
      <c r="G22" s="856">
        <v>39.14</v>
      </c>
      <c r="H22" s="856">
        <v>44.29</v>
      </c>
      <c r="I22" s="843">
        <v>330</v>
      </c>
      <c r="J22" s="840">
        <v>327.96</v>
      </c>
    </row>
    <row r="23" spans="1:10" x14ac:dyDescent="0.2">
      <c r="A23" s="844" t="s">
        <v>749</v>
      </c>
      <c r="B23" s="249">
        <v>2</v>
      </c>
      <c r="C23" s="843">
        <v>2</v>
      </c>
      <c r="D23" s="842">
        <v>9</v>
      </c>
      <c r="E23" s="277">
        <v>670</v>
      </c>
      <c r="F23" s="249">
        <v>43</v>
      </c>
      <c r="G23" s="856">
        <v>37.39</v>
      </c>
      <c r="H23" s="856">
        <v>45.67</v>
      </c>
      <c r="I23" s="843">
        <v>351</v>
      </c>
      <c r="J23" s="840">
        <v>347.1</v>
      </c>
    </row>
    <row r="24" spans="1:10" x14ac:dyDescent="0.2">
      <c r="A24" s="844" t="s">
        <v>748</v>
      </c>
      <c r="B24" s="249">
        <v>1</v>
      </c>
      <c r="C24" s="843">
        <v>1</v>
      </c>
      <c r="D24" s="842">
        <v>8</v>
      </c>
      <c r="E24" s="277">
        <v>863</v>
      </c>
      <c r="F24" s="249">
        <v>70</v>
      </c>
      <c r="G24" s="856">
        <v>42.56</v>
      </c>
      <c r="H24" s="856">
        <v>46.32</v>
      </c>
      <c r="I24" s="843">
        <v>428</v>
      </c>
      <c r="J24" s="840">
        <v>421.01</v>
      </c>
    </row>
    <row r="25" spans="1:10" ht="13.5" thickBot="1" x14ac:dyDescent="0.25">
      <c r="A25" s="839" t="s">
        <v>747</v>
      </c>
      <c r="B25" s="249">
        <v>1</v>
      </c>
      <c r="C25" s="843">
        <v>1</v>
      </c>
      <c r="D25" s="842">
        <v>11</v>
      </c>
      <c r="E25" s="864">
        <v>959</v>
      </c>
      <c r="F25" s="272">
        <v>46</v>
      </c>
      <c r="G25" s="271">
        <v>43.43</v>
      </c>
      <c r="H25" s="271">
        <v>43.32</v>
      </c>
      <c r="I25" s="270">
        <v>480</v>
      </c>
      <c r="J25" s="269">
        <v>477.7</v>
      </c>
    </row>
    <row r="26" spans="1:10" ht="13.5" thickBot="1" x14ac:dyDescent="0.25">
      <c r="A26" s="245" t="s">
        <v>746</v>
      </c>
      <c r="B26" s="243">
        <v>23</v>
      </c>
      <c r="C26" s="833">
        <v>24</v>
      </c>
      <c r="D26" s="244">
        <v>160</v>
      </c>
      <c r="E26" s="275">
        <v>8874</v>
      </c>
      <c r="F26" s="243">
        <v>623</v>
      </c>
      <c r="G26" s="268">
        <v>503.68</v>
      </c>
      <c r="H26" s="851">
        <v>42.83</v>
      </c>
      <c r="I26" s="833">
        <v>4599</v>
      </c>
      <c r="J26" s="242">
        <v>4515.579999999999</v>
      </c>
    </row>
    <row r="28" spans="1:10" ht="13.5" thickBot="1" x14ac:dyDescent="0.25">
      <c r="A28" s="261" t="s">
        <v>1330</v>
      </c>
      <c r="D28" s="274"/>
    </row>
    <row r="29" spans="1:10" ht="12.75" customHeight="1" x14ac:dyDescent="0.2">
      <c r="A29" s="1286" t="s">
        <v>764</v>
      </c>
      <c r="B29" s="1288" t="s">
        <v>1323</v>
      </c>
      <c r="C29" s="1289"/>
      <c r="D29" s="1290"/>
      <c r="E29" s="1294" t="s">
        <v>1185</v>
      </c>
      <c r="F29" s="1282" t="s">
        <v>1322</v>
      </c>
      <c r="G29" s="1283"/>
      <c r="H29" s="1283"/>
      <c r="I29" s="1283"/>
      <c r="J29" s="1285"/>
    </row>
    <row r="30" spans="1:10" ht="12.75" customHeight="1" x14ac:dyDescent="0.2">
      <c r="A30" s="1287"/>
      <c r="B30" s="1291"/>
      <c r="C30" s="1292"/>
      <c r="D30" s="1293"/>
      <c r="E30" s="1295"/>
      <c r="F30" s="1297" t="s">
        <v>1193</v>
      </c>
      <c r="G30" s="1298"/>
      <c r="H30" s="1298"/>
      <c r="I30" s="1268" t="s">
        <v>1287</v>
      </c>
      <c r="J30" s="1299"/>
    </row>
    <row r="31" spans="1:10" ht="26.25" thickBot="1" x14ac:dyDescent="0.25">
      <c r="A31" s="1244"/>
      <c r="B31" s="812" t="s">
        <v>1286</v>
      </c>
      <c r="C31" s="813" t="s">
        <v>1285</v>
      </c>
      <c r="D31" s="259" t="s">
        <v>1284</v>
      </c>
      <c r="E31" s="1296"/>
      <c r="F31" s="860" t="s">
        <v>687</v>
      </c>
      <c r="G31" s="861" t="s">
        <v>1192</v>
      </c>
      <c r="H31" s="852" t="s">
        <v>1281</v>
      </c>
      <c r="I31" s="862" t="s">
        <v>687</v>
      </c>
      <c r="J31" s="863" t="s">
        <v>1192</v>
      </c>
    </row>
    <row r="32" spans="1:10" ht="12.75" customHeight="1" x14ac:dyDescent="0.2">
      <c r="A32" s="258" t="s">
        <v>760</v>
      </c>
      <c r="B32" s="257">
        <v>6</v>
      </c>
      <c r="C32" s="256">
        <v>6</v>
      </c>
      <c r="D32" s="255">
        <v>6</v>
      </c>
      <c r="E32" s="278">
        <v>296</v>
      </c>
      <c r="F32" s="254">
        <v>32</v>
      </c>
      <c r="G32" s="273">
        <v>19.98</v>
      </c>
      <c r="H32" s="273">
        <v>50.46</v>
      </c>
      <c r="I32" s="253">
        <v>208</v>
      </c>
      <c r="J32" s="252">
        <v>183.29</v>
      </c>
    </row>
    <row r="33" spans="1:10" x14ac:dyDescent="0.2">
      <c r="A33" s="844" t="s">
        <v>759</v>
      </c>
      <c r="B33" s="249">
        <v>5</v>
      </c>
      <c r="C33" s="843">
        <v>5</v>
      </c>
      <c r="D33" s="842">
        <v>5</v>
      </c>
      <c r="E33" s="277">
        <v>470</v>
      </c>
      <c r="F33" s="249">
        <v>27</v>
      </c>
      <c r="G33" s="856">
        <v>19.190000000000001</v>
      </c>
      <c r="H33" s="856">
        <v>45.87</v>
      </c>
      <c r="I33" s="843">
        <v>187</v>
      </c>
      <c r="J33" s="840">
        <v>170.1</v>
      </c>
    </row>
    <row r="34" spans="1:10" x14ac:dyDescent="0.2">
      <c r="A34" s="844" t="s">
        <v>758</v>
      </c>
      <c r="B34" s="249">
        <v>0</v>
      </c>
      <c r="C34" s="843">
        <v>0</v>
      </c>
      <c r="D34" s="842">
        <v>0</v>
      </c>
      <c r="E34" s="277">
        <v>0</v>
      </c>
      <c r="F34" s="249">
        <v>0</v>
      </c>
      <c r="G34" s="856">
        <v>0</v>
      </c>
      <c r="H34" s="856">
        <v>0</v>
      </c>
      <c r="I34" s="843">
        <v>0</v>
      </c>
      <c r="J34" s="840">
        <v>0</v>
      </c>
    </row>
    <row r="35" spans="1:10" x14ac:dyDescent="0.2">
      <c r="A35" s="844" t="s">
        <v>757</v>
      </c>
      <c r="B35" s="249">
        <v>0</v>
      </c>
      <c r="C35" s="843">
        <v>0</v>
      </c>
      <c r="D35" s="842">
        <v>0</v>
      </c>
      <c r="E35" s="277">
        <v>0</v>
      </c>
      <c r="F35" s="249">
        <v>0</v>
      </c>
      <c r="G35" s="856">
        <v>0</v>
      </c>
      <c r="H35" s="856">
        <v>0</v>
      </c>
      <c r="I35" s="843">
        <v>0</v>
      </c>
      <c r="J35" s="840">
        <v>0</v>
      </c>
    </row>
    <row r="36" spans="1:10" x14ac:dyDescent="0.2">
      <c r="A36" s="844" t="s">
        <v>756</v>
      </c>
      <c r="B36" s="249">
        <v>0</v>
      </c>
      <c r="C36" s="843">
        <v>0</v>
      </c>
      <c r="D36" s="842">
        <v>0</v>
      </c>
      <c r="E36" s="277">
        <v>0</v>
      </c>
      <c r="F36" s="249">
        <v>0</v>
      </c>
      <c r="G36" s="856">
        <v>0</v>
      </c>
      <c r="H36" s="856">
        <v>0</v>
      </c>
      <c r="I36" s="843">
        <v>0</v>
      </c>
      <c r="J36" s="840">
        <v>0</v>
      </c>
    </row>
    <row r="37" spans="1:10" x14ac:dyDescent="0.2">
      <c r="A37" s="844" t="s">
        <v>755</v>
      </c>
      <c r="B37" s="249">
        <v>1</v>
      </c>
      <c r="C37" s="843">
        <v>1</v>
      </c>
      <c r="D37" s="842">
        <v>1</v>
      </c>
      <c r="E37" s="277">
        <v>46</v>
      </c>
      <c r="F37" s="249">
        <v>3</v>
      </c>
      <c r="G37" s="856">
        <v>2.33</v>
      </c>
      <c r="H37" s="856">
        <v>56.84</v>
      </c>
      <c r="I37" s="843">
        <v>24</v>
      </c>
      <c r="J37" s="840">
        <v>20.8</v>
      </c>
    </row>
    <row r="38" spans="1:10" x14ac:dyDescent="0.2">
      <c r="A38" s="844" t="s">
        <v>754</v>
      </c>
      <c r="B38" s="249">
        <v>0</v>
      </c>
      <c r="C38" s="843">
        <v>0</v>
      </c>
      <c r="D38" s="842">
        <v>0</v>
      </c>
      <c r="E38" s="277">
        <v>0</v>
      </c>
      <c r="F38" s="249">
        <v>0</v>
      </c>
      <c r="G38" s="856">
        <v>0</v>
      </c>
      <c r="H38" s="856">
        <v>0</v>
      </c>
      <c r="I38" s="843">
        <v>0</v>
      </c>
      <c r="J38" s="840">
        <v>0</v>
      </c>
    </row>
    <row r="39" spans="1:10" x14ac:dyDescent="0.2">
      <c r="A39" s="844" t="s">
        <v>753</v>
      </c>
      <c r="B39" s="249">
        <v>2</v>
      </c>
      <c r="C39" s="843">
        <v>2</v>
      </c>
      <c r="D39" s="842">
        <v>6</v>
      </c>
      <c r="E39" s="277">
        <v>269</v>
      </c>
      <c r="F39" s="249">
        <v>17</v>
      </c>
      <c r="G39" s="856">
        <v>12.43</v>
      </c>
      <c r="H39" s="856">
        <v>50.88</v>
      </c>
      <c r="I39" s="843">
        <v>145</v>
      </c>
      <c r="J39" s="840">
        <v>138.96</v>
      </c>
    </row>
    <row r="40" spans="1:10" x14ac:dyDescent="0.2">
      <c r="A40" s="844" t="s">
        <v>752</v>
      </c>
      <c r="B40" s="249">
        <v>3</v>
      </c>
      <c r="C40" s="843">
        <v>3</v>
      </c>
      <c r="D40" s="842">
        <v>6</v>
      </c>
      <c r="E40" s="277">
        <v>599</v>
      </c>
      <c r="F40" s="249">
        <v>41</v>
      </c>
      <c r="G40" s="856">
        <v>32.950000000000003</v>
      </c>
      <c r="H40" s="856">
        <v>50.17</v>
      </c>
      <c r="I40" s="843">
        <v>258</v>
      </c>
      <c r="J40" s="840">
        <v>254.95</v>
      </c>
    </row>
    <row r="41" spans="1:10" x14ac:dyDescent="0.2">
      <c r="A41" s="844" t="s">
        <v>751</v>
      </c>
      <c r="B41" s="249">
        <v>1</v>
      </c>
      <c r="C41" s="843">
        <v>1</v>
      </c>
      <c r="D41" s="842">
        <v>1</v>
      </c>
      <c r="E41" s="277">
        <v>39</v>
      </c>
      <c r="F41" s="249">
        <v>4</v>
      </c>
      <c r="G41" s="856">
        <v>2.8</v>
      </c>
      <c r="H41" s="856">
        <v>62.43</v>
      </c>
      <c r="I41" s="843">
        <v>21</v>
      </c>
      <c r="J41" s="840">
        <v>17.64</v>
      </c>
    </row>
    <row r="42" spans="1:10" x14ac:dyDescent="0.2">
      <c r="A42" s="844" t="s">
        <v>750</v>
      </c>
      <c r="B42" s="249">
        <v>3</v>
      </c>
      <c r="C42" s="843">
        <v>3</v>
      </c>
      <c r="D42" s="842">
        <v>3</v>
      </c>
      <c r="E42" s="277">
        <v>175</v>
      </c>
      <c r="F42" s="249">
        <v>3</v>
      </c>
      <c r="G42" s="856">
        <v>1.55</v>
      </c>
      <c r="H42" s="856">
        <v>61.85</v>
      </c>
      <c r="I42" s="843">
        <v>20</v>
      </c>
      <c r="J42" s="840">
        <v>20</v>
      </c>
    </row>
    <row r="43" spans="1:10" x14ac:dyDescent="0.2">
      <c r="A43" s="844" t="s">
        <v>749</v>
      </c>
      <c r="B43" s="249">
        <v>3</v>
      </c>
      <c r="C43" s="843">
        <v>3</v>
      </c>
      <c r="D43" s="842">
        <v>3</v>
      </c>
      <c r="E43" s="277">
        <v>196</v>
      </c>
      <c r="F43" s="249">
        <v>27</v>
      </c>
      <c r="G43" s="856">
        <v>12.55</v>
      </c>
      <c r="H43" s="856">
        <v>45.12</v>
      </c>
      <c r="I43" s="843">
        <v>79</v>
      </c>
      <c r="J43" s="840">
        <v>65.5</v>
      </c>
    </row>
    <row r="44" spans="1:10" x14ac:dyDescent="0.2">
      <c r="A44" s="844" t="s">
        <v>748</v>
      </c>
      <c r="B44" s="249">
        <v>3</v>
      </c>
      <c r="C44" s="843">
        <v>3</v>
      </c>
      <c r="D44" s="842">
        <v>8</v>
      </c>
      <c r="E44" s="277">
        <v>675</v>
      </c>
      <c r="F44" s="249">
        <v>38</v>
      </c>
      <c r="G44" s="856">
        <v>27.8</v>
      </c>
      <c r="H44" s="856">
        <v>48.68</v>
      </c>
      <c r="I44" s="843">
        <v>316</v>
      </c>
      <c r="J44" s="840">
        <v>302.5</v>
      </c>
    </row>
    <row r="45" spans="1:10" ht="13.5" thickBot="1" x14ac:dyDescent="0.25">
      <c r="A45" s="839" t="s">
        <v>747</v>
      </c>
      <c r="B45" s="836">
        <v>0</v>
      </c>
      <c r="C45" s="838">
        <v>0</v>
      </c>
      <c r="D45" s="837">
        <v>0</v>
      </c>
      <c r="E45" s="864">
        <v>0</v>
      </c>
      <c r="F45" s="272">
        <v>0</v>
      </c>
      <c r="G45" s="271">
        <v>0</v>
      </c>
      <c r="H45" s="271">
        <v>0</v>
      </c>
      <c r="I45" s="270">
        <v>0</v>
      </c>
      <c r="J45" s="269">
        <v>0</v>
      </c>
    </row>
    <row r="46" spans="1:10" ht="13.5" thickBot="1" x14ac:dyDescent="0.25">
      <c r="A46" s="245" t="s">
        <v>746</v>
      </c>
      <c r="B46" s="243">
        <v>27</v>
      </c>
      <c r="C46" s="833">
        <v>27</v>
      </c>
      <c r="D46" s="244">
        <v>39</v>
      </c>
      <c r="E46" s="275">
        <v>2765</v>
      </c>
      <c r="F46" s="243">
        <v>191</v>
      </c>
      <c r="G46" s="268">
        <v>131.58000000000001</v>
      </c>
      <c r="H46" s="851">
        <v>49.38</v>
      </c>
      <c r="I46" s="833">
        <v>1258</v>
      </c>
      <c r="J46" s="242">
        <v>1173.74</v>
      </c>
    </row>
    <row r="48" spans="1:10" ht="13.5" thickBot="1" x14ac:dyDescent="0.25">
      <c r="A48" s="261" t="s">
        <v>1329</v>
      </c>
      <c r="D48" s="274"/>
    </row>
    <row r="49" spans="1:10" ht="12.75" customHeight="1" x14ac:dyDescent="0.2">
      <c r="A49" s="1286" t="s">
        <v>764</v>
      </c>
      <c r="B49" s="1288" t="s">
        <v>1323</v>
      </c>
      <c r="C49" s="1289"/>
      <c r="D49" s="1290"/>
      <c r="E49" s="1294" t="s">
        <v>1185</v>
      </c>
      <c r="F49" s="1282" t="s">
        <v>1322</v>
      </c>
      <c r="G49" s="1283"/>
      <c r="H49" s="1283"/>
      <c r="I49" s="1283"/>
      <c r="J49" s="1285"/>
    </row>
    <row r="50" spans="1:10" ht="12.75" customHeight="1" x14ac:dyDescent="0.2">
      <c r="A50" s="1287"/>
      <c r="B50" s="1291"/>
      <c r="C50" s="1292"/>
      <c r="D50" s="1293"/>
      <c r="E50" s="1295"/>
      <c r="F50" s="1297" t="s">
        <v>1193</v>
      </c>
      <c r="G50" s="1298"/>
      <c r="H50" s="1298"/>
      <c r="I50" s="1268" t="s">
        <v>1287</v>
      </c>
      <c r="J50" s="1299"/>
    </row>
    <row r="51" spans="1:10" ht="26.25" thickBot="1" x14ac:dyDescent="0.25">
      <c r="A51" s="1244"/>
      <c r="B51" s="812" t="s">
        <v>1286</v>
      </c>
      <c r="C51" s="813" t="s">
        <v>1285</v>
      </c>
      <c r="D51" s="259" t="s">
        <v>1284</v>
      </c>
      <c r="E51" s="1296"/>
      <c r="F51" s="860" t="s">
        <v>687</v>
      </c>
      <c r="G51" s="861" t="s">
        <v>1192</v>
      </c>
      <c r="H51" s="852" t="s">
        <v>1281</v>
      </c>
      <c r="I51" s="862" t="s">
        <v>687</v>
      </c>
      <c r="J51" s="863" t="s">
        <v>1192</v>
      </c>
    </row>
    <row r="52" spans="1:10" ht="12.75" customHeight="1" x14ac:dyDescent="0.2">
      <c r="A52" s="258" t="s">
        <v>760</v>
      </c>
      <c r="B52" s="257">
        <v>1</v>
      </c>
      <c r="C52" s="256">
        <v>1</v>
      </c>
      <c r="D52" s="255">
        <v>2</v>
      </c>
      <c r="E52" s="278">
        <v>35</v>
      </c>
      <c r="F52" s="254">
        <v>4</v>
      </c>
      <c r="G52" s="273">
        <v>2.35</v>
      </c>
      <c r="H52" s="273">
        <v>47.37</v>
      </c>
      <c r="I52" s="253">
        <v>15</v>
      </c>
      <c r="J52" s="252">
        <v>13.75</v>
      </c>
    </row>
    <row r="53" spans="1:10" x14ac:dyDescent="0.2">
      <c r="A53" s="844" t="s">
        <v>759</v>
      </c>
      <c r="B53" s="249">
        <v>1</v>
      </c>
      <c r="C53" s="843">
        <v>1</v>
      </c>
      <c r="D53" s="842">
        <v>1</v>
      </c>
      <c r="E53" s="277">
        <v>40</v>
      </c>
      <c r="F53" s="249">
        <v>3</v>
      </c>
      <c r="G53" s="856">
        <v>2.2999999999999998</v>
      </c>
      <c r="H53" s="856">
        <v>63.02</v>
      </c>
      <c r="I53" s="843">
        <v>16</v>
      </c>
      <c r="J53" s="840">
        <v>14.2</v>
      </c>
    </row>
    <row r="54" spans="1:10" x14ac:dyDescent="0.2">
      <c r="A54" s="844" t="s">
        <v>758</v>
      </c>
      <c r="B54" s="249">
        <v>1</v>
      </c>
      <c r="C54" s="843">
        <v>1</v>
      </c>
      <c r="D54" s="842">
        <v>1</v>
      </c>
      <c r="E54" s="277">
        <v>50</v>
      </c>
      <c r="F54" s="249">
        <v>3</v>
      </c>
      <c r="G54" s="856">
        <v>3</v>
      </c>
      <c r="H54" s="856">
        <v>47.5</v>
      </c>
      <c r="I54" s="843">
        <v>20</v>
      </c>
      <c r="J54" s="840">
        <v>19.399999999999999</v>
      </c>
    </row>
    <row r="55" spans="1:10" x14ac:dyDescent="0.2">
      <c r="A55" s="844" t="s">
        <v>757</v>
      </c>
      <c r="B55" s="249">
        <v>1</v>
      </c>
      <c r="C55" s="843">
        <v>1</v>
      </c>
      <c r="D55" s="842">
        <v>1</v>
      </c>
      <c r="E55" s="277">
        <v>130</v>
      </c>
      <c r="F55" s="249">
        <v>13</v>
      </c>
      <c r="G55" s="856">
        <v>7.45</v>
      </c>
      <c r="H55" s="856">
        <v>45.52</v>
      </c>
      <c r="I55" s="843">
        <v>53</v>
      </c>
      <c r="J55" s="840">
        <v>52.6</v>
      </c>
    </row>
    <row r="56" spans="1:10" x14ac:dyDescent="0.2">
      <c r="A56" s="844" t="s">
        <v>756</v>
      </c>
      <c r="B56" s="249">
        <v>0</v>
      </c>
      <c r="C56" s="843">
        <v>0</v>
      </c>
      <c r="D56" s="842">
        <v>0</v>
      </c>
      <c r="E56" s="277">
        <v>0</v>
      </c>
      <c r="F56" s="249">
        <v>0</v>
      </c>
      <c r="G56" s="856">
        <v>0</v>
      </c>
      <c r="H56" s="856">
        <v>0</v>
      </c>
      <c r="I56" s="843">
        <v>0</v>
      </c>
      <c r="J56" s="840">
        <v>0</v>
      </c>
    </row>
    <row r="57" spans="1:10" x14ac:dyDescent="0.2">
      <c r="A57" s="844" t="s">
        <v>755</v>
      </c>
      <c r="B57" s="249">
        <v>0</v>
      </c>
      <c r="C57" s="843">
        <v>0</v>
      </c>
      <c r="D57" s="842">
        <v>0</v>
      </c>
      <c r="E57" s="277">
        <v>0</v>
      </c>
      <c r="F57" s="249">
        <v>0</v>
      </c>
      <c r="G57" s="856">
        <v>0</v>
      </c>
      <c r="H57" s="856">
        <v>0</v>
      </c>
      <c r="I57" s="843">
        <v>0</v>
      </c>
      <c r="J57" s="840">
        <v>0</v>
      </c>
    </row>
    <row r="58" spans="1:10" x14ac:dyDescent="0.2">
      <c r="A58" s="844" t="s">
        <v>754</v>
      </c>
      <c r="B58" s="249">
        <v>1</v>
      </c>
      <c r="C58" s="843">
        <v>1</v>
      </c>
      <c r="D58" s="842">
        <v>1</v>
      </c>
      <c r="E58" s="277">
        <v>72</v>
      </c>
      <c r="F58" s="249">
        <v>4</v>
      </c>
      <c r="G58" s="856">
        <v>3.4</v>
      </c>
      <c r="H58" s="856">
        <v>50.03</v>
      </c>
      <c r="I58" s="843">
        <v>26</v>
      </c>
      <c r="J58" s="840">
        <v>25.5</v>
      </c>
    </row>
    <row r="59" spans="1:10" x14ac:dyDescent="0.2">
      <c r="A59" s="844" t="s">
        <v>753</v>
      </c>
      <c r="B59" s="249">
        <v>0</v>
      </c>
      <c r="C59" s="843">
        <v>0</v>
      </c>
      <c r="D59" s="842">
        <v>0</v>
      </c>
      <c r="E59" s="277">
        <v>0</v>
      </c>
      <c r="F59" s="249">
        <v>0</v>
      </c>
      <c r="G59" s="856">
        <v>0</v>
      </c>
      <c r="H59" s="856">
        <v>0</v>
      </c>
      <c r="I59" s="843">
        <v>0</v>
      </c>
      <c r="J59" s="840">
        <v>0</v>
      </c>
    </row>
    <row r="60" spans="1:10" x14ac:dyDescent="0.2">
      <c r="A60" s="844" t="s">
        <v>752</v>
      </c>
      <c r="B60" s="249">
        <v>2</v>
      </c>
      <c r="C60" s="843">
        <v>2</v>
      </c>
      <c r="D60" s="842">
        <v>4</v>
      </c>
      <c r="E60" s="277">
        <v>207</v>
      </c>
      <c r="F60" s="249">
        <v>12</v>
      </c>
      <c r="G60" s="856">
        <v>8.58</v>
      </c>
      <c r="H60" s="856">
        <v>54.14</v>
      </c>
      <c r="I60" s="843">
        <v>77</v>
      </c>
      <c r="J60" s="840">
        <v>75.78</v>
      </c>
    </row>
    <row r="61" spans="1:10" x14ac:dyDescent="0.2">
      <c r="A61" s="844" t="s">
        <v>751</v>
      </c>
      <c r="B61" s="249">
        <v>1</v>
      </c>
      <c r="C61" s="843">
        <v>1</v>
      </c>
      <c r="D61" s="842">
        <v>1</v>
      </c>
      <c r="E61" s="277">
        <v>80</v>
      </c>
      <c r="F61" s="249">
        <v>7</v>
      </c>
      <c r="G61" s="856">
        <v>4.13</v>
      </c>
      <c r="H61" s="856">
        <v>58.23</v>
      </c>
      <c r="I61" s="843">
        <v>24</v>
      </c>
      <c r="J61" s="840">
        <v>23.75</v>
      </c>
    </row>
    <row r="62" spans="1:10" x14ac:dyDescent="0.2">
      <c r="A62" s="844" t="s">
        <v>750</v>
      </c>
      <c r="B62" s="249">
        <v>0</v>
      </c>
      <c r="C62" s="843">
        <v>0</v>
      </c>
      <c r="D62" s="842">
        <v>0</v>
      </c>
      <c r="E62" s="277">
        <v>0</v>
      </c>
      <c r="F62" s="249">
        <v>0</v>
      </c>
      <c r="G62" s="856">
        <v>0</v>
      </c>
      <c r="H62" s="856">
        <v>0</v>
      </c>
      <c r="I62" s="843">
        <v>0</v>
      </c>
      <c r="J62" s="840">
        <v>0</v>
      </c>
    </row>
    <row r="63" spans="1:10" x14ac:dyDescent="0.2">
      <c r="A63" s="844" t="s">
        <v>749</v>
      </c>
      <c r="B63" s="249">
        <v>2</v>
      </c>
      <c r="C63" s="843">
        <v>2</v>
      </c>
      <c r="D63" s="842">
        <v>2</v>
      </c>
      <c r="E63" s="277">
        <v>106</v>
      </c>
      <c r="F63" s="249">
        <v>9</v>
      </c>
      <c r="G63" s="856">
        <v>6.3</v>
      </c>
      <c r="H63" s="856">
        <v>57.96</v>
      </c>
      <c r="I63" s="843">
        <v>57</v>
      </c>
      <c r="J63" s="840">
        <v>37.33</v>
      </c>
    </row>
    <row r="64" spans="1:10" x14ac:dyDescent="0.2">
      <c r="A64" s="844" t="s">
        <v>748</v>
      </c>
      <c r="B64" s="249">
        <v>2</v>
      </c>
      <c r="C64" s="843">
        <v>2</v>
      </c>
      <c r="D64" s="842">
        <v>2</v>
      </c>
      <c r="E64" s="277">
        <v>130</v>
      </c>
      <c r="F64" s="249">
        <v>8</v>
      </c>
      <c r="G64" s="856">
        <v>6.11</v>
      </c>
      <c r="H64" s="856">
        <v>54.15</v>
      </c>
      <c r="I64" s="843">
        <v>48</v>
      </c>
      <c r="J64" s="840">
        <v>45.2</v>
      </c>
    </row>
    <row r="65" spans="1:10" ht="13.5" thickBot="1" x14ac:dyDescent="0.25">
      <c r="A65" s="839" t="s">
        <v>747</v>
      </c>
      <c r="B65" s="836">
        <v>0</v>
      </c>
      <c r="C65" s="838">
        <v>0</v>
      </c>
      <c r="D65" s="837">
        <v>0</v>
      </c>
      <c r="E65" s="864">
        <v>0</v>
      </c>
      <c r="F65" s="272">
        <v>0</v>
      </c>
      <c r="G65" s="271">
        <v>0</v>
      </c>
      <c r="H65" s="271">
        <v>0</v>
      </c>
      <c r="I65" s="270">
        <v>0</v>
      </c>
      <c r="J65" s="269">
        <v>0</v>
      </c>
    </row>
    <row r="66" spans="1:10" ht="13.5" thickBot="1" x14ac:dyDescent="0.25">
      <c r="A66" s="245" t="s">
        <v>746</v>
      </c>
      <c r="B66" s="243">
        <v>12</v>
      </c>
      <c r="C66" s="833">
        <v>12</v>
      </c>
      <c r="D66" s="244">
        <v>15</v>
      </c>
      <c r="E66" s="275">
        <v>850</v>
      </c>
      <c r="F66" s="243">
        <v>63</v>
      </c>
      <c r="G66" s="268">
        <v>43.62</v>
      </c>
      <c r="H66" s="851">
        <v>52.93</v>
      </c>
      <c r="I66" s="833">
        <v>336</v>
      </c>
      <c r="J66" s="242">
        <v>307.51</v>
      </c>
    </row>
    <row r="68" spans="1:10" ht="13.5" thickBot="1" x14ac:dyDescent="0.25">
      <c r="A68" s="261" t="s">
        <v>1328</v>
      </c>
      <c r="D68" s="274"/>
    </row>
    <row r="69" spans="1:10" ht="12.75" customHeight="1" x14ac:dyDescent="0.2">
      <c r="A69" s="1286" t="s">
        <v>764</v>
      </c>
      <c r="B69" s="1288" t="s">
        <v>1323</v>
      </c>
      <c r="C69" s="1289"/>
      <c r="D69" s="1290"/>
      <c r="E69" s="1294" t="s">
        <v>1185</v>
      </c>
      <c r="F69" s="1282" t="s">
        <v>1322</v>
      </c>
      <c r="G69" s="1283"/>
      <c r="H69" s="1283"/>
      <c r="I69" s="1283"/>
      <c r="J69" s="1285"/>
    </row>
    <row r="70" spans="1:10" ht="12.75" customHeight="1" x14ac:dyDescent="0.2">
      <c r="A70" s="1287"/>
      <c r="B70" s="1291"/>
      <c r="C70" s="1292"/>
      <c r="D70" s="1293"/>
      <c r="E70" s="1295"/>
      <c r="F70" s="1297" t="s">
        <v>1193</v>
      </c>
      <c r="G70" s="1298"/>
      <c r="H70" s="1298"/>
      <c r="I70" s="1268" t="s">
        <v>1287</v>
      </c>
      <c r="J70" s="1299"/>
    </row>
    <row r="71" spans="1:10" ht="26.25" thickBot="1" x14ac:dyDescent="0.25">
      <c r="A71" s="1244"/>
      <c r="B71" s="812" t="s">
        <v>1286</v>
      </c>
      <c r="C71" s="813" t="s">
        <v>1285</v>
      </c>
      <c r="D71" s="259" t="s">
        <v>1284</v>
      </c>
      <c r="E71" s="1296"/>
      <c r="F71" s="860" t="s">
        <v>687</v>
      </c>
      <c r="G71" s="861" t="s">
        <v>1192</v>
      </c>
      <c r="H71" s="852" t="s">
        <v>1281</v>
      </c>
      <c r="I71" s="862" t="s">
        <v>687</v>
      </c>
      <c r="J71" s="863" t="s">
        <v>1192</v>
      </c>
    </row>
    <row r="72" spans="1:10" ht="12.75" customHeight="1" x14ac:dyDescent="0.2">
      <c r="A72" s="258" t="s">
        <v>760</v>
      </c>
      <c r="B72" s="257">
        <v>0</v>
      </c>
      <c r="C72" s="256">
        <v>0</v>
      </c>
      <c r="D72" s="255">
        <v>0</v>
      </c>
      <c r="E72" s="278">
        <v>0</v>
      </c>
      <c r="F72" s="254">
        <v>0</v>
      </c>
      <c r="G72" s="273">
        <v>0</v>
      </c>
      <c r="H72" s="273">
        <v>0</v>
      </c>
      <c r="I72" s="253">
        <v>0</v>
      </c>
      <c r="J72" s="252">
        <v>0</v>
      </c>
    </row>
    <row r="73" spans="1:10" x14ac:dyDescent="0.2">
      <c r="A73" s="844" t="s">
        <v>759</v>
      </c>
      <c r="B73" s="249">
        <v>2</v>
      </c>
      <c r="C73" s="843">
        <v>2</v>
      </c>
      <c r="D73" s="842">
        <v>2</v>
      </c>
      <c r="E73" s="277">
        <v>184</v>
      </c>
      <c r="F73" s="249">
        <v>15</v>
      </c>
      <c r="G73" s="856">
        <v>7.2</v>
      </c>
      <c r="H73" s="856">
        <v>47.46</v>
      </c>
      <c r="I73" s="843">
        <v>52</v>
      </c>
      <c r="J73" s="840">
        <v>49.4</v>
      </c>
    </row>
    <row r="74" spans="1:10" x14ac:dyDescent="0.2">
      <c r="A74" s="844" t="s">
        <v>758</v>
      </c>
      <c r="B74" s="249">
        <v>0</v>
      </c>
      <c r="C74" s="843">
        <v>0</v>
      </c>
      <c r="D74" s="842">
        <v>0</v>
      </c>
      <c r="E74" s="277">
        <v>0</v>
      </c>
      <c r="F74" s="249">
        <v>0</v>
      </c>
      <c r="G74" s="856">
        <v>0</v>
      </c>
      <c r="H74" s="856">
        <v>0</v>
      </c>
      <c r="I74" s="843">
        <v>0</v>
      </c>
      <c r="J74" s="840">
        <v>0</v>
      </c>
    </row>
    <row r="75" spans="1:10" x14ac:dyDescent="0.2">
      <c r="A75" s="844" t="s">
        <v>757</v>
      </c>
      <c r="B75" s="249">
        <v>0</v>
      </c>
      <c r="C75" s="843">
        <v>0</v>
      </c>
      <c r="D75" s="842">
        <v>0</v>
      </c>
      <c r="E75" s="277">
        <v>0</v>
      </c>
      <c r="F75" s="249">
        <v>0</v>
      </c>
      <c r="G75" s="856">
        <v>0</v>
      </c>
      <c r="H75" s="856">
        <v>0</v>
      </c>
      <c r="I75" s="843">
        <v>0</v>
      </c>
      <c r="J75" s="840">
        <v>0</v>
      </c>
    </row>
    <row r="76" spans="1:10" x14ac:dyDescent="0.2">
      <c r="A76" s="844" t="s">
        <v>756</v>
      </c>
      <c r="B76" s="249">
        <v>0</v>
      </c>
      <c r="C76" s="843">
        <v>0</v>
      </c>
      <c r="D76" s="842">
        <v>0</v>
      </c>
      <c r="E76" s="277">
        <v>0</v>
      </c>
      <c r="F76" s="249">
        <v>0</v>
      </c>
      <c r="G76" s="856">
        <v>0</v>
      </c>
      <c r="H76" s="856">
        <v>0</v>
      </c>
      <c r="I76" s="843">
        <v>0</v>
      </c>
      <c r="J76" s="840">
        <v>0</v>
      </c>
    </row>
    <row r="77" spans="1:10" x14ac:dyDescent="0.2">
      <c r="A77" s="844" t="s">
        <v>755</v>
      </c>
      <c r="B77" s="249">
        <v>0</v>
      </c>
      <c r="C77" s="843">
        <v>0</v>
      </c>
      <c r="D77" s="842">
        <v>0</v>
      </c>
      <c r="E77" s="277">
        <v>0</v>
      </c>
      <c r="F77" s="249">
        <v>0</v>
      </c>
      <c r="G77" s="856">
        <v>0</v>
      </c>
      <c r="H77" s="856">
        <v>0</v>
      </c>
      <c r="I77" s="843">
        <v>0</v>
      </c>
      <c r="J77" s="840">
        <v>0</v>
      </c>
    </row>
    <row r="78" spans="1:10" x14ac:dyDescent="0.2">
      <c r="A78" s="844" t="s">
        <v>754</v>
      </c>
      <c r="B78" s="249">
        <v>1</v>
      </c>
      <c r="C78" s="843">
        <v>1</v>
      </c>
      <c r="D78" s="842">
        <v>1</v>
      </c>
      <c r="E78" s="277">
        <v>85</v>
      </c>
      <c r="F78" s="249">
        <v>5</v>
      </c>
      <c r="G78" s="856">
        <v>2.7</v>
      </c>
      <c r="H78" s="856">
        <v>54.5</v>
      </c>
      <c r="I78" s="843">
        <v>20</v>
      </c>
      <c r="J78" s="840">
        <v>19.88</v>
      </c>
    </row>
    <row r="79" spans="1:10" x14ac:dyDescent="0.2">
      <c r="A79" s="844" t="s">
        <v>753</v>
      </c>
      <c r="B79" s="249">
        <v>1</v>
      </c>
      <c r="C79" s="843">
        <v>1</v>
      </c>
      <c r="D79" s="842">
        <v>1</v>
      </c>
      <c r="E79" s="277">
        <v>30</v>
      </c>
      <c r="F79" s="249">
        <v>3</v>
      </c>
      <c r="G79" s="856">
        <v>1.7</v>
      </c>
      <c r="H79" s="856">
        <v>59.03</v>
      </c>
      <c r="I79" s="843">
        <v>15</v>
      </c>
      <c r="J79" s="840">
        <v>12</v>
      </c>
    </row>
    <row r="80" spans="1:10" x14ac:dyDescent="0.2">
      <c r="A80" s="844" t="s">
        <v>752</v>
      </c>
      <c r="B80" s="249">
        <v>0</v>
      </c>
      <c r="C80" s="843">
        <v>0</v>
      </c>
      <c r="D80" s="842">
        <v>0</v>
      </c>
      <c r="E80" s="277">
        <v>0</v>
      </c>
      <c r="F80" s="249">
        <v>0</v>
      </c>
      <c r="G80" s="856">
        <v>0</v>
      </c>
      <c r="H80" s="856">
        <v>0</v>
      </c>
      <c r="I80" s="843">
        <v>0</v>
      </c>
      <c r="J80" s="840">
        <v>0</v>
      </c>
    </row>
    <row r="81" spans="1:10" x14ac:dyDescent="0.2">
      <c r="A81" s="844" t="s">
        <v>751</v>
      </c>
      <c r="B81" s="249">
        <v>0</v>
      </c>
      <c r="C81" s="843">
        <v>0</v>
      </c>
      <c r="D81" s="842">
        <v>0</v>
      </c>
      <c r="E81" s="277">
        <v>0</v>
      </c>
      <c r="F81" s="249">
        <v>0</v>
      </c>
      <c r="G81" s="856">
        <v>0</v>
      </c>
      <c r="H81" s="856">
        <v>0</v>
      </c>
      <c r="I81" s="843">
        <v>0</v>
      </c>
      <c r="J81" s="840">
        <v>0</v>
      </c>
    </row>
    <row r="82" spans="1:10" x14ac:dyDescent="0.2">
      <c r="A82" s="844" t="s">
        <v>750</v>
      </c>
      <c r="B82" s="249">
        <v>2</v>
      </c>
      <c r="C82" s="843">
        <v>3</v>
      </c>
      <c r="D82" s="842">
        <v>3</v>
      </c>
      <c r="E82" s="277">
        <v>129</v>
      </c>
      <c r="F82" s="249">
        <v>8</v>
      </c>
      <c r="G82" s="856">
        <v>5.45</v>
      </c>
      <c r="H82" s="856">
        <v>54.42</v>
      </c>
      <c r="I82" s="843">
        <v>58</v>
      </c>
      <c r="J82" s="840">
        <v>53.69</v>
      </c>
    </row>
    <row r="83" spans="1:10" x14ac:dyDescent="0.2">
      <c r="A83" s="844" t="s">
        <v>749</v>
      </c>
      <c r="B83" s="249">
        <v>1</v>
      </c>
      <c r="C83" s="843">
        <v>1</v>
      </c>
      <c r="D83" s="842">
        <v>1</v>
      </c>
      <c r="E83" s="277">
        <v>47</v>
      </c>
      <c r="F83" s="249">
        <v>6</v>
      </c>
      <c r="G83" s="856">
        <v>3.3</v>
      </c>
      <c r="H83" s="856">
        <v>63.95</v>
      </c>
      <c r="I83" s="843">
        <v>33</v>
      </c>
      <c r="J83" s="840">
        <v>17.43</v>
      </c>
    </row>
    <row r="84" spans="1:10" x14ac:dyDescent="0.2">
      <c r="A84" s="844" t="s">
        <v>748</v>
      </c>
      <c r="B84" s="249">
        <v>1</v>
      </c>
      <c r="C84" s="843">
        <v>1</v>
      </c>
      <c r="D84" s="842">
        <v>1</v>
      </c>
      <c r="E84" s="277">
        <v>62</v>
      </c>
      <c r="F84" s="249">
        <v>8</v>
      </c>
      <c r="G84" s="856">
        <v>2.25</v>
      </c>
      <c r="H84" s="856">
        <v>66.3</v>
      </c>
      <c r="I84" s="843">
        <v>25</v>
      </c>
      <c r="J84" s="840">
        <v>23</v>
      </c>
    </row>
    <row r="85" spans="1:10" ht="13.5" thickBot="1" x14ac:dyDescent="0.25">
      <c r="A85" s="839" t="s">
        <v>747</v>
      </c>
      <c r="B85" s="836">
        <v>1</v>
      </c>
      <c r="C85" s="838">
        <v>1</v>
      </c>
      <c r="D85" s="837">
        <v>1</v>
      </c>
      <c r="E85" s="864">
        <v>36</v>
      </c>
      <c r="F85" s="272">
        <v>5</v>
      </c>
      <c r="G85" s="271">
        <v>4.05</v>
      </c>
      <c r="H85" s="271">
        <v>51.65</v>
      </c>
      <c r="I85" s="270">
        <v>20</v>
      </c>
      <c r="J85" s="269">
        <v>18.899999999999999</v>
      </c>
    </row>
    <row r="86" spans="1:10" ht="13.5" thickBot="1" x14ac:dyDescent="0.25">
      <c r="A86" s="245" t="s">
        <v>746</v>
      </c>
      <c r="B86" s="243">
        <v>9</v>
      </c>
      <c r="C86" s="833">
        <v>10</v>
      </c>
      <c r="D86" s="244">
        <v>10</v>
      </c>
      <c r="E86" s="275">
        <v>573</v>
      </c>
      <c r="F86" s="243">
        <v>50</v>
      </c>
      <c r="G86" s="268">
        <v>26.65</v>
      </c>
      <c r="H86" s="851">
        <v>54.6</v>
      </c>
      <c r="I86" s="833">
        <v>223</v>
      </c>
      <c r="J86" s="242">
        <v>194.3</v>
      </c>
    </row>
    <row r="88" spans="1:10" ht="13.5" thickBot="1" x14ac:dyDescent="0.25">
      <c r="A88" s="261" t="s">
        <v>1327</v>
      </c>
      <c r="D88" s="274"/>
    </row>
    <row r="89" spans="1:10" ht="12.75" customHeight="1" x14ac:dyDescent="0.2">
      <c r="A89" s="1286" t="s">
        <v>764</v>
      </c>
      <c r="B89" s="1288" t="s">
        <v>1323</v>
      </c>
      <c r="C89" s="1289"/>
      <c r="D89" s="1290"/>
      <c r="E89" s="1294" t="s">
        <v>1185</v>
      </c>
      <c r="F89" s="1282" t="s">
        <v>1322</v>
      </c>
      <c r="G89" s="1283"/>
      <c r="H89" s="1283"/>
      <c r="I89" s="1283"/>
      <c r="J89" s="1285"/>
    </row>
    <row r="90" spans="1:10" ht="12.75" customHeight="1" x14ac:dyDescent="0.2">
      <c r="A90" s="1287"/>
      <c r="B90" s="1291"/>
      <c r="C90" s="1292"/>
      <c r="D90" s="1293"/>
      <c r="E90" s="1295"/>
      <c r="F90" s="1297" t="s">
        <v>1193</v>
      </c>
      <c r="G90" s="1298"/>
      <c r="H90" s="1298"/>
      <c r="I90" s="1268" t="s">
        <v>1287</v>
      </c>
      <c r="J90" s="1299"/>
    </row>
    <row r="91" spans="1:10" ht="26.25" thickBot="1" x14ac:dyDescent="0.25">
      <c r="A91" s="1244"/>
      <c r="B91" s="812" t="s">
        <v>1286</v>
      </c>
      <c r="C91" s="813" t="s">
        <v>1285</v>
      </c>
      <c r="D91" s="259" t="s">
        <v>1284</v>
      </c>
      <c r="E91" s="1296"/>
      <c r="F91" s="860" t="s">
        <v>687</v>
      </c>
      <c r="G91" s="861" t="s">
        <v>1192</v>
      </c>
      <c r="H91" s="852" t="s">
        <v>1281</v>
      </c>
      <c r="I91" s="862" t="s">
        <v>687</v>
      </c>
      <c r="J91" s="863" t="s">
        <v>1192</v>
      </c>
    </row>
    <row r="92" spans="1:10" ht="12.75" customHeight="1" x14ac:dyDescent="0.2">
      <c r="A92" s="258" t="s">
        <v>760</v>
      </c>
      <c r="B92" s="257">
        <v>10</v>
      </c>
      <c r="C92" s="256">
        <v>10</v>
      </c>
      <c r="D92" s="255">
        <v>17</v>
      </c>
      <c r="E92" s="278">
        <v>513</v>
      </c>
      <c r="F92" s="254">
        <v>37</v>
      </c>
      <c r="G92" s="273">
        <v>17.440000000000001</v>
      </c>
      <c r="H92" s="273">
        <v>47.1</v>
      </c>
      <c r="I92" s="253">
        <v>297</v>
      </c>
      <c r="J92" s="252">
        <v>252.78</v>
      </c>
    </row>
    <row r="93" spans="1:10" x14ac:dyDescent="0.2">
      <c r="A93" s="844" t="s">
        <v>759</v>
      </c>
      <c r="B93" s="249">
        <v>12</v>
      </c>
      <c r="C93" s="843">
        <v>13</v>
      </c>
      <c r="D93" s="842">
        <v>13</v>
      </c>
      <c r="E93" s="277">
        <v>856</v>
      </c>
      <c r="F93" s="249">
        <v>45</v>
      </c>
      <c r="G93" s="856">
        <v>25.28</v>
      </c>
      <c r="H93" s="856">
        <v>51.69</v>
      </c>
      <c r="I93" s="843">
        <v>457</v>
      </c>
      <c r="J93" s="840">
        <v>420.16</v>
      </c>
    </row>
    <row r="94" spans="1:10" x14ac:dyDescent="0.2">
      <c r="A94" s="844" t="s">
        <v>758</v>
      </c>
      <c r="B94" s="249">
        <v>0</v>
      </c>
      <c r="C94" s="843">
        <v>0</v>
      </c>
      <c r="D94" s="842">
        <v>0</v>
      </c>
      <c r="E94" s="277">
        <v>0</v>
      </c>
      <c r="F94" s="249">
        <v>0</v>
      </c>
      <c r="G94" s="856">
        <v>0</v>
      </c>
      <c r="H94" s="856">
        <v>0</v>
      </c>
      <c r="I94" s="843">
        <v>0</v>
      </c>
      <c r="J94" s="840">
        <v>0</v>
      </c>
    </row>
    <row r="95" spans="1:10" x14ac:dyDescent="0.2">
      <c r="A95" s="844" t="s">
        <v>757</v>
      </c>
      <c r="B95" s="249">
        <v>2</v>
      </c>
      <c r="C95" s="843">
        <v>2</v>
      </c>
      <c r="D95" s="842">
        <v>2</v>
      </c>
      <c r="E95" s="277">
        <v>60</v>
      </c>
      <c r="F95" s="249">
        <v>3</v>
      </c>
      <c r="G95" s="856">
        <v>1.1000000000000001</v>
      </c>
      <c r="H95" s="856">
        <v>43.59</v>
      </c>
      <c r="I95" s="843">
        <v>32</v>
      </c>
      <c r="J95" s="840">
        <v>30.45</v>
      </c>
    </row>
    <row r="96" spans="1:10" x14ac:dyDescent="0.2">
      <c r="A96" s="844" t="s">
        <v>756</v>
      </c>
      <c r="B96" s="249">
        <v>4</v>
      </c>
      <c r="C96" s="843">
        <v>4</v>
      </c>
      <c r="D96" s="842">
        <v>4</v>
      </c>
      <c r="E96" s="277">
        <v>306</v>
      </c>
      <c r="F96" s="249">
        <v>10</v>
      </c>
      <c r="G96" s="856">
        <v>5.0999999999999996</v>
      </c>
      <c r="H96" s="856">
        <v>60.95</v>
      </c>
      <c r="I96" s="843">
        <v>162</v>
      </c>
      <c r="J96" s="840">
        <v>146.08000000000001</v>
      </c>
    </row>
    <row r="97" spans="1:10" x14ac:dyDescent="0.2">
      <c r="A97" s="844" t="s">
        <v>755</v>
      </c>
      <c r="B97" s="249">
        <v>6</v>
      </c>
      <c r="C97" s="843">
        <v>7</v>
      </c>
      <c r="D97" s="842">
        <v>7</v>
      </c>
      <c r="E97" s="277">
        <v>215</v>
      </c>
      <c r="F97" s="249">
        <v>13</v>
      </c>
      <c r="G97" s="856">
        <v>8.2200000000000006</v>
      </c>
      <c r="H97" s="856">
        <v>50.09</v>
      </c>
      <c r="I97" s="843">
        <v>130</v>
      </c>
      <c r="J97" s="840">
        <v>112.45</v>
      </c>
    </row>
    <row r="98" spans="1:10" x14ac:dyDescent="0.2">
      <c r="A98" s="844" t="s">
        <v>754</v>
      </c>
      <c r="B98" s="249">
        <v>2</v>
      </c>
      <c r="C98" s="843">
        <v>2</v>
      </c>
      <c r="D98" s="842">
        <v>2</v>
      </c>
      <c r="E98" s="277">
        <v>60</v>
      </c>
      <c r="F98" s="249">
        <v>5</v>
      </c>
      <c r="G98" s="856">
        <v>2.5</v>
      </c>
      <c r="H98" s="856">
        <v>49.18</v>
      </c>
      <c r="I98" s="843">
        <v>32</v>
      </c>
      <c r="J98" s="840">
        <v>29.85</v>
      </c>
    </row>
    <row r="99" spans="1:10" x14ac:dyDescent="0.2">
      <c r="A99" s="844" t="s">
        <v>753</v>
      </c>
      <c r="B99" s="249">
        <v>8</v>
      </c>
      <c r="C99" s="843">
        <v>8</v>
      </c>
      <c r="D99" s="842">
        <v>10</v>
      </c>
      <c r="E99" s="277">
        <v>392</v>
      </c>
      <c r="F99" s="249">
        <v>26</v>
      </c>
      <c r="G99" s="856">
        <v>13.5</v>
      </c>
      <c r="H99" s="856">
        <v>48.91</v>
      </c>
      <c r="I99" s="843">
        <v>223</v>
      </c>
      <c r="J99" s="840">
        <v>202.46</v>
      </c>
    </row>
    <row r="100" spans="1:10" x14ac:dyDescent="0.2">
      <c r="A100" s="844" t="s">
        <v>752</v>
      </c>
      <c r="B100" s="249">
        <v>1</v>
      </c>
      <c r="C100" s="843">
        <v>1</v>
      </c>
      <c r="D100" s="842">
        <v>1</v>
      </c>
      <c r="E100" s="277">
        <v>85</v>
      </c>
      <c r="F100" s="249">
        <v>5</v>
      </c>
      <c r="G100" s="856">
        <v>1.1000000000000001</v>
      </c>
      <c r="H100" s="856">
        <v>42.41</v>
      </c>
      <c r="I100" s="843">
        <v>34</v>
      </c>
      <c r="J100" s="840">
        <v>33.5</v>
      </c>
    </row>
    <row r="101" spans="1:10" x14ac:dyDescent="0.2">
      <c r="A101" s="844" t="s">
        <v>751</v>
      </c>
      <c r="B101" s="249">
        <v>1</v>
      </c>
      <c r="C101" s="843">
        <v>1</v>
      </c>
      <c r="D101" s="842">
        <v>1</v>
      </c>
      <c r="E101" s="277">
        <v>15</v>
      </c>
      <c r="F101" s="249">
        <v>1</v>
      </c>
      <c r="G101" s="856">
        <v>0.18</v>
      </c>
      <c r="H101" s="856">
        <v>76.5</v>
      </c>
      <c r="I101" s="843">
        <v>13</v>
      </c>
      <c r="J101" s="840">
        <v>8</v>
      </c>
    </row>
    <row r="102" spans="1:10" x14ac:dyDescent="0.2">
      <c r="A102" s="844" t="s">
        <v>750</v>
      </c>
      <c r="B102" s="249">
        <v>4</v>
      </c>
      <c r="C102" s="843">
        <v>4</v>
      </c>
      <c r="D102" s="842">
        <v>5</v>
      </c>
      <c r="E102" s="277">
        <v>181</v>
      </c>
      <c r="F102" s="249">
        <v>12</v>
      </c>
      <c r="G102" s="856">
        <v>3.7</v>
      </c>
      <c r="H102" s="856">
        <v>45.77</v>
      </c>
      <c r="I102" s="843">
        <v>93</v>
      </c>
      <c r="J102" s="840">
        <v>88.9</v>
      </c>
    </row>
    <row r="103" spans="1:10" x14ac:dyDescent="0.2">
      <c r="A103" s="844" t="s">
        <v>749</v>
      </c>
      <c r="B103" s="249">
        <v>4</v>
      </c>
      <c r="C103" s="843">
        <v>4</v>
      </c>
      <c r="D103" s="842">
        <v>4</v>
      </c>
      <c r="E103" s="277">
        <v>169</v>
      </c>
      <c r="F103" s="249">
        <v>9</v>
      </c>
      <c r="G103" s="856">
        <v>3.3</v>
      </c>
      <c r="H103" s="856">
        <v>47.83</v>
      </c>
      <c r="I103" s="843">
        <v>99</v>
      </c>
      <c r="J103" s="840">
        <v>90</v>
      </c>
    </row>
    <row r="104" spans="1:10" x14ac:dyDescent="0.2">
      <c r="A104" s="844" t="s">
        <v>748</v>
      </c>
      <c r="B104" s="249">
        <v>10</v>
      </c>
      <c r="C104" s="843">
        <v>10</v>
      </c>
      <c r="D104" s="842">
        <v>12</v>
      </c>
      <c r="E104" s="277">
        <v>538</v>
      </c>
      <c r="F104" s="249">
        <v>36</v>
      </c>
      <c r="G104" s="856">
        <v>15.27</v>
      </c>
      <c r="H104" s="856">
        <v>53.19</v>
      </c>
      <c r="I104" s="843">
        <v>303</v>
      </c>
      <c r="J104" s="840">
        <v>283.94</v>
      </c>
    </row>
    <row r="105" spans="1:10" ht="13.5" thickBot="1" x14ac:dyDescent="0.25">
      <c r="A105" s="839" t="s">
        <v>747</v>
      </c>
      <c r="B105" s="836">
        <v>4</v>
      </c>
      <c r="C105" s="838">
        <v>4</v>
      </c>
      <c r="D105" s="837">
        <v>4</v>
      </c>
      <c r="E105" s="864">
        <v>73</v>
      </c>
      <c r="F105" s="272">
        <v>6</v>
      </c>
      <c r="G105" s="271">
        <v>1.7</v>
      </c>
      <c r="H105" s="271">
        <v>48.03</v>
      </c>
      <c r="I105" s="270">
        <v>48</v>
      </c>
      <c r="J105" s="269">
        <v>42</v>
      </c>
    </row>
    <row r="106" spans="1:10" ht="13.5" thickBot="1" x14ac:dyDescent="0.25">
      <c r="A106" s="245" t="s">
        <v>746</v>
      </c>
      <c r="B106" s="243">
        <v>67</v>
      </c>
      <c r="C106" s="833">
        <v>70</v>
      </c>
      <c r="D106" s="244">
        <v>82</v>
      </c>
      <c r="E106" s="275">
        <v>3463</v>
      </c>
      <c r="F106" s="243">
        <v>208</v>
      </c>
      <c r="G106" s="268">
        <v>98.39</v>
      </c>
      <c r="H106" s="851">
        <v>50.45</v>
      </c>
      <c r="I106" s="833">
        <v>1921</v>
      </c>
      <c r="J106" s="242">
        <v>1740.57</v>
      </c>
    </row>
    <row r="108" spans="1:10" ht="13.5" customHeight="1" thickBot="1" x14ac:dyDescent="0.25">
      <c r="A108" s="261" t="s">
        <v>1326</v>
      </c>
      <c r="D108" s="274"/>
    </row>
    <row r="109" spans="1:10" ht="12.75" customHeight="1" x14ac:dyDescent="0.2">
      <c r="A109" s="1286" t="s">
        <v>764</v>
      </c>
      <c r="B109" s="1288" t="s">
        <v>1323</v>
      </c>
      <c r="C109" s="1289"/>
      <c r="D109" s="1290"/>
      <c r="E109" s="1294" t="s">
        <v>1185</v>
      </c>
      <c r="F109" s="1282" t="s">
        <v>1322</v>
      </c>
      <c r="G109" s="1283"/>
      <c r="H109" s="1283"/>
      <c r="I109" s="1283"/>
      <c r="J109" s="1285"/>
    </row>
    <row r="110" spans="1:10" ht="12.75" customHeight="1" x14ac:dyDescent="0.2">
      <c r="A110" s="1287"/>
      <c r="B110" s="1291"/>
      <c r="C110" s="1292"/>
      <c r="D110" s="1293"/>
      <c r="E110" s="1295"/>
      <c r="F110" s="1297" t="s">
        <v>1193</v>
      </c>
      <c r="G110" s="1298"/>
      <c r="H110" s="1298"/>
      <c r="I110" s="1268" t="s">
        <v>1287</v>
      </c>
      <c r="J110" s="1299"/>
    </row>
    <row r="111" spans="1:10" ht="26.25" thickBot="1" x14ac:dyDescent="0.25">
      <c r="A111" s="1244"/>
      <c r="B111" s="812" t="s">
        <v>1286</v>
      </c>
      <c r="C111" s="813" t="s">
        <v>1285</v>
      </c>
      <c r="D111" s="259" t="s">
        <v>1284</v>
      </c>
      <c r="E111" s="1296"/>
      <c r="F111" s="860" t="s">
        <v>687</v>
      </c>
      <c r="G111" s="861" t="s">
        <v>1192</v>
      </c>
      <c r="H111" s="852" t="s">
        <v>1281</v>
      </c>
      <c r="I111" s="862" t="s">
        <v>687</v>
      </c>
      <c r="J111" s="863" t="s">
        <v>1192</v>
      </c>
    </row>
    <row r="112" spans="1:10" ht="12.75" customHeight="1" x14ac:dyDescent="0.2">
      <c r="A112" s="258" t="s">
        <v>760</v>
      </c>
      <c r="B112" s="257">
        <v>15</v>
      </c>
      <c r="C112" s="256">
        <v>15</v>
      </c>
      <c r="D112" s="255">
        <v>18</v>
      </c>
      <c r="E112" s="278">
        <v>1363</v>
      </c>
      <c r="F112" s="254">
        <v>119</v>
      </c>
      <c r="G112" s="273">
        <v>81.97</v>
      </c>
      <c r="H112" s="273">
        <v>50.79</v>
      </c>
      <c r="I112" s="253">
        <v>682</v>
      </c>
      <c r="J112" s="252">
        <v>637.66</v>
      </c>
    </row>
    <row r="113" spans="1:10" x14ac:dyDescent="0.2">
      <c r="A113" s="844" t="s">
        <v>759</v>
      </c>
      <c r="B113" s="249">
        <v>13</v>
      </c>
      <c r="C113" s="843">
        <v>14</v>
      </c>
      <c r="D113" s="842">
        <v>15</v>
      </c>
      <c r="E113" s="277">
        <v>1031</v>
      </c>
      <c r="F113" s="249">
        <v>100</v>
      </c>
      <c r="G113" s="856">
        <v>52.88</v>
      </c>
      <c r="H113" s="856">
        <v>46.31</v>
      </c>
      <c r="I113" s="843">
        <v>551</v>
      </c>
      <c r="J113" s="840">
        <v>500.55</v>
      </c>
    </row>
    <row r="114" spans="1:10" x14ac:dyDescent="0.2">
      <c r="A114" s="844" t="s">
        <v>758</v>
      </c>
      <c r="B114" s="249">
        <v>10</v>
      </c>
      <c r="C114" s="843">
        <v>10</v>
      </c>
      <c r="D114" s="842">
        <v>12</v>
      </c>
      <c r="E114" s="277">
        <v>725</v>
      </c>
      <c r="F114" s="249">
        <v>78</v>
      </c>
      <c r="G114" s="856">
        <v>40.65</v>
      </c>
      <c r="H114" s="856">
        <v>49.22</v>
      </c>
      <c r="I114" s="843">
        <v>397</v>
      </c>
      <c r="J114" s="840">
        <v>377.9</v>
      </c>
    </row>
    <row r="115" spans="1:10" x14ac:dyDescent="0.2">
      <c r="A115" s="844" t="s">
        <v>757</v>
      </c>
      <c r="B115" s="249">
        <v>8</v>
      </c>
      <c r="C115" s="843">
        <v>8</v>
      </c>
      <c r="D115" s="842">
        <v>8</v>
      </c>
      <c r="E115" s="277">
        <v>687</v>
      </c>
      <c r="F115" s="249">
        <v>69</v>
      </c>
      <c r="G115" s="856">
        <v>41.11</v>
      </c>
      <c r="H115" s="856">
        <v>47.94</v>
      </c>
      <c r="I115" s="843">
        <v>314</v>
      </c>
      <c r="J115" s="840">
        <v>304.39999999999998</v>
      </c>
    </row>
    <row r="116" spans="1:10" x14ac:dyDescent="0.2">
      <c r="A116" s="844" t="s">
        <v>756</v>
      </c>
      <c r="B116" s="249">
        <v>6</v>
      </c>
      <c r="C116" s="843">
        <v>6</v>
      </c>
      <c r="D116" s="842">
        <v>6</v>
      </c>
      <c r="E116" s="277">
        <v>329</v>
      </c>
      <c r="F116" s="249">
        <v>31</v>
      </c>
      <c r="G116" s="856">
        <v>16.8</v>
      </c>
      <c r="H116" s="856">
        <v>52.09</v>
      </c>
      <c r="I116" s="843">
        <v>171</v>
      </c>
      <c r="J116" s="840">
        <v>156.59</v>
      </c>
    </row>
    <row r="117" spans="1:10" x14ac:dyDescent="0.2">
      <c r="A117" s="844" t="s">
        <v>755</v>
      </c>
      <c r="B117" s="249">
        <v>13</v>
      </c>
      <c r="C117" s="843">
        <v>14</v>
      </c>
      <c r="D117" s="842">
        <v>15</v>
      </c>
      <c r="E117" s="277">
        <v>1073</v>
      </c>
      <c r="F117" s="249">
        <v>96</v>
      </c>
      <c r="G117" s="856">
        <v>50.28</v>
      </c>
      <c r="H117" s="856">
        <v>55.68</v>
      </c>
      <c r="I117" s="843">
        <v>570</v>
      </c>
      <c r="J117" s="840">
        <v>540.41999999999996</v>
      </c>
    </row>
    <row r="118" spans="1:10" x14ac:dyDescent="0.2">
      <c r="A118" s="844" t="s">
        <v>754</v>
      </c>
      <c r="B118" s="249">
        <v>6</v>
      </c>
      <c r="C118" s="843">
        <v>6</v>
      </c>
      <c r="D118" s="842">
        <v>9</v>
      </c>
      <c r="E118" s="277">
        <v>481</v>
      </c>
      <c r="F118" s="249">
        <v>34</v>
      </c>
      <c r="G118" s="856">
        <v>24.91</v>
      </c>
      <c r="H118" s="856">
        <v>50.16</v>
      </c>
      <c r="I118" s="843">
        <v>272</v>
      </c>
      <c r="J118" s="840">
        <v>262.11</v>
      </c>
    </row>
    <row r="119" spans="1:10" x14ac:dyDescent="0.2">
      <c r="A119" s="844" t="s">
        <v>753</v>
      </c>
      <c r="B119" s="249">
        <v>5</v>
      </c>
      <c r="C119" s="843">
        <v>5</v>
      </c>
      <c r="D119" s="842">
        <v>6</v>
      </c>
      <c r="E119" s="277">
        <v>439</v>
      </c>
      <c r="F119" s="249">
        <v>32</v>
      </c>
      <c r="G119" s="856">
        <v>19.28</v>
      </c>
      <c r="H119" s="856">
        <v>58.78</v>
      </c>
      <c r="I119" s="843">
        <v>225</v>
      </c>
      <c r="J119" s="840">
        <v>213.02</v>
      </c>
    </row>
    <row r="120" spans="1:10" x14ac:dyDescent="0.2">
      <c r="A120" s="844" t="s">
        <v>752</v>
      </c>
      <c r="B120" s="249">
        <v>10</v>
      </c>
      <c r="C120" s="843">
        <v>10</v>
      </c>
      <c r="D120" s="842">
        <v>10</v>
      </c>
      <c r="E120" s="277">
        <v>794</v>
      </c>
      <c r="F120" s="249">
        <v>56</v>
      </c>
      <c r="G120" s="856">
        <v>35.880000000000003</v>
      </c>
      <c r="H120" s="856">
        <v>47</v>
      </c>
      <c r="I120" s="843">
        <v>433</v>
      </c>
      <c r="J120" s="840">
        <v>411.42</v>
      </c>
    </row>
    <row r="121" spans="1:10" x14ac:dyDescent="0.2">
      <c r="A121" s="844" t="s">
        <v>751</v>
      </c>
      <c r="B121" s="249">
        <v>8</v>
      </c>
      <c r="C121" s="843">
        <v>9</v>
      </c>
      <c r="D121" s="842">
        <v>10</v>
      </c>
      <c r="E121" s="277">
        <v>737</v>
      </c>
      <c r="F121" s="249">
        <v>59</v>
      </c>
      <c r="G121" s="856">
        <v>36.32</v>
      </c>
      <c r="H121" s="856">
        <v>53.59</v>
      </c>
      <c r="I121" s="843">
        <v>414</v>
      </c>
      <c r="J121" s="840">
        <v>381</v>
      </c>
    </row>
    <row r="122" spans="1:10" x14ac:dyDescent="0.2">
      <c r="A122" s="844" t="s">
        <v>750</v>
      </c>
      <c r="B122" s="249">
        <v>8</v>
      </c>
      <c r="C122" s="843">
        <v>8</v>
      </c>
      <c r="D122" s="842">
        <v>10</v>
      </c>
      <c r="E122" s="277">
        <v>872</v>
      </c>
      <c r="F122" s="249">
        <v>86</v>
      </c>
      <c r="G122" s="856">
        <v>46.83</v>
      </c>
      <c r="H122" s="856">
        <v>47.6</v>
      </c>
      <c r="I122" s="843">
        <v>427</v>
      </c>
      <c r="J122" s="840">
        <v>407.8</v>
      </c>
    </row>
    <row r="123" spans="1:10" x14ac:dyDescent="0.2">
      <c r="A123" s="844" t="s">
        <v>749</v>
      </c>
      <c r="B123" s="249">
        <v>6</v>
      </c>
      <c r="C123" s="843">
        <v>6</v>
      </c>
      <c r="D123" s="842">
        <v>8</v>
      </c>
      <c r="E123" s="277">
        <v>557</v>
      </c>
      <c r="F123" s="249">
        <v>43</v>
      </c>
      <c r="G123" s="856">
        <v>25.81</v>
      </c>
      <c r="H123" s="856">
        <v>48.19</v>
      </c>
      <c r="I123" s="843">
        <v>282</v>
      </c>
      <c r="J123" s="840">
        <v>266.39999999999998</v>
      </c>
    </row>
    <row r="124" spans="1:10" x14ac:dyDescent="0.2">
      <c r="A124" s="844" t="s">
        <v>748</v>
      </c>
      <c r="B124" s="249">
        <v>13</v>
      </c>
      <c r="C124" s="843">
        <v>13</v>
      </c>
      <c r="D124" s="842">
        <v>17</v>
      </c>
      <c r="E124" s="277">
        <v>802</v>
      </c>
      <c r="F124" s="249">
        <v>71</v>
      </c>
      <c r="G124" s="856">
        <v>45.75</v>
      </c>
      <c r="H124" s="856">
        <v>48.51</v>
      </c>
      <c r="I124" s="843">
        <v>415</v>
      </c>
      <c r="J124" s="840">
        <v>402</v>
      </c>
    </row>
    <row r="125" spans="1:10" ht="13.5" thickBot="1" x14ac:dyDescent="0.25">
      <c r="A125" s="839" t="s">
        <v>747</v>
      </c>
      <c r="B125" s="836">
        <v>8</v>
      </c>
      <c r="C125" s="838">
        <v>8</v>
      </c>
      <c r="D125" s="837">
        <v>8</v>
      </c>
      <c r="E125" s="864">
        <v>671</v>
      </c>
      <c r="F125" s="272">
        <v>46</v>
      </c>
      <c r="G125" s="271">
        <v>28.35</v>
      </c>
      <c r="H125" s="271">
        <v>46.01</v>
      </c>
      <c r="I125" s="270">
        <v>342</v>
      </c>
      <c r="J125" s="269">
        <v>322.89999999999998</v>
      </c>
    </row>
    <row r="126" spans="1:10" ht="13.5" thickBot="1" x14ac:dyDescent="0.25">
      <c r="A126" s="245" t="s">
        <v>746</v>
      </c>
      <c r="B126" s="243">
        <v>129</v>
      </c>
      <c r="C126" s="833">
        <v>132</v>
      </c>
      <c r="D126" s="244">
        <v>152</v>
      </c>
      <c r="E126" s="275">
        <v>10561</v>
      </c>
      <c r="F126" s="243">
        <v>918</v>
      </c>
      <c r="G126" s="268">
        <v>546.82000000000005</v>
      </c>
      <c r="H126" s="851">
        <v>49.87</v>
      </c>
      <c r="I126" s="833">
        <v>5492</v>
      </c>
      <c r="J126" s="242">
        <v>5184.17</v>
      </c>
    </row>
    <row r="128" spans="1:10" ht="13.5" thickBot="1" x14ac:dyDescent="0.25">
      <c r="A128" s="261" t="s">
        <v>1325</v>
      </c>
      <c r="D128" s="274"/>
    </row>
    <row r="129" spans="1:10" ht="12.75" customHeight="1" x14ac:dyDescent="0.2">
      <c r="A129" s="1286" t="s">
        <v>764</v>
      </c>
      <c r="B129" s="1288" t="s">
        <v>1323</v>
      </c>
      <c r="C129" s="1289"/>
      <c r="D129" s="1290"/>
      <c r="E129" s="1294" t="s">
        <v>1185</v>
      </c>
      <c r="F129" s="1282" t="s">
        <v>1322</v>
      </c>
      <c r="G129" s="1283"/>
      <c r="H129" s="1283"/>
      <c r="I129" s="1283"/>
      <c r="J129" s="1285"/>
    </row>
    <row r="130" spans="1:10" ht="12.75" customHeight="1" x14ac:dyDescent="0.2">
      <c r="A130" s="1287"/>
      <c r="B130" s="1291"/>
      <c r="C130" s="1292"/>
      <c r="D130" s="1293"/>
      <c r="E130" s="1295"/>
      <c r="F130" s="1297" t="s">
        <v>1193</v>
      </c>
      <c r="G130" s="1298"/>
      <c r="H130" s="1298"/>
      <c r="I130" s="1268" t="s">
        <v>1287</v>
      </c>
      <c r="J130" s="1299"/>
    </row>
    <row r="131" spans="1:10" ht="26.25" thickBot="1" x14ac:dyDescent="0.25">
      <c r="A131" s="1244"/>
      <c r="B131" s="812" t="s">
        <v>1286</v>
      </c>
      <c r="C131" s="813" t="s">
        <v>1285</v>
      </c>
      <c r="D131" s="259" t="s">
        <v>1284</v>
      </c>
      <c r="E131" s="1296"/>
      <c r="F131" s="860" t="s">
        <v>687</v>
      </c>
      <c r="G131" s="861" t="s">
        <v>1192</v>
      </c>
      <c r="H131" s="852" t="s">
        <v>1281</v>
      </c>
      <c r="I131" s="862" t="s">
        <v>687</v>
      </c>
      <c r="J131" s="863" t="s">
        <v>1192</v>
      </c>
    </row>
    <row r="132" spans="1:10" ht="12.75" customHeight="1" x14ac:dyDescent="0.2">
      <c r="A132" s="258" t="s">
        <v>760</v>
      </c>
      <c r="B132" s="257">
        <v>2</v>
      </c>
      <c r="C132" s="256">
        <v>2</v>
      </c>
      <c r="D132" s="255">
        <v>3</v>
      </c>
      <c r="E132" s="278">
        <v>68</v>
      </c>
      <c r="F132" s="254">
        <v>9</v>
      </c>
      <c r="G132" s="273">
        <v>5.47</v>
      </c>
      <c r="H132" s="273">
        <v>59.22</v>
      </c>
      <c r="I132" s="253">
        <v>61</v>
      </c>
      <c r="J132" s="252">
        <v>55.5</v>
      </c>
    </row>
    <row r="133" spans="1:10" x14ac:dyDescent="0.2">
      <c r="A133" s="844" t="s">
        <v>759</v>
      </c>
      <c r="B133" s="249">
        <v>1</v>
      </c>
      <c r="C133" s="843">
        <v>1</v>
      </c>
      <c r="D133" s="842">
        <v>1</v>
      </c>
      <c r="E133" s="277">
        <v>30</v>
      </c>
      <c r="F133" s="249">
        <v>8</v>
      </c>
      <c r="G133" s="856">
        <v>1.8</v>
      </c>
      <c r="H133" s="856">
        <v>69.17</v>
      </c>
      <c r="I133" s="843">
        <v>36</v>
      </c>
      <c r="J133" s="840">
        <v>27.7</v>
      </c>
    </row>
    <row r="134" spans="1:10" x14ac:dyDescent="0.2">
      <c r="A134" s="844" t="s">
        <v>758</v>
      </c>
      <c r="B134" s="249">
        <v>1</v>
      </c>
      <c r="C134" s="843">
        <v>1</v>
      </c>
      <c r="D134" s="842">
        <v>1</v>
      </c>
      <c r="E134" s="277">
        <v>30</v>
      </c>
      <c r="F134" s="249">
        <v>8</v>
      </c>
      <c r="G134" s="856">
        <v>1.9</v>
      </c>
      <c r="H134" s="856">
        <v>61.45</v>
      </c>
      <c r="I134" s="843">
        <v>21</v>
      </c>
      <c r="J134" s="840">
        <v>18.7</v>
      </c>
    </row>
    <row r="135" spans="1:10" x14ac:dyDescent="0.2">
      <c r="A135" s="844" t="s">
        <v>757</v>
      </c>
      <c r="B135" s="249">
        <v>1</v>
      </c>
      <c r="C135" s="843">
        <v>1</v>
      </c>
      <c r="D135" s="842">
        <v>1</v>
      </c>
      <c r="E135" s="277">
        <v>28</v>
      </c>
      <c r="F135" s="249">
        <v>3</v>
      </c>
      <c r="G135" s="856">
        <v>2.4300000000000002</v>
      </c>
      <c r="H135" s="856">
        <v>50.31</v>
      </c>
      <c r="I135" s="843">
        <v>25</v>
      </c>
      <c r="J135" s="840">
        <v>24.5</v>
      </c>
    </row>
    <row r="136" spans="1:10" x14ac:dyDescent="0.2">
      <c r="A136" s="844" t="s">
        <v>756</v>
      </c>
      <c r="B136" s="249">
        <v>0</v>
      </c>
      <c r="C136" s="843">
        <v>0</v>
      </c>
      <c r="D136" s="842">
        <v>0</v>
      </c>
      <c r="E136" s="277">
        <v>0</v>
      </c>
      <c r="F136" s="249">
        <v>0</v>
      </c>
      <c r="G136" s="856">
        <v>0</v>
      </c>
      <c r="H136" s="856">
        <v>0</v>
      </c>
      <c r="I136" s="843">
        <v>0</v>
      </c>
      <c r="J136" s="840">
        <v>0</v>
      </c>
    </row>
    <row r="137" spans="1:10" x14ac:dyDescent="0.2">
      <c r="A137" s="844" t="s">
        <v>755</v>
      </c>
      <c r="B137" s="249">
        <v>2</v>
      </c>
      <c r="C137" s="843">
        <v>2</v>
      </c>
      <c r="D137" s="842">
        <v>2</v>
      </c>
      <c r="E137" s="277">
        <v>41</v>
      </c>
      <c r="F137" s="249">
        <v>14</v>
      </c>
      <c r="G137" s="856">
        <v>3.84</v>
      </c>
      <c r="H137" s="856">
        <v>55.4</v>
      </c>
      <c r="I137" s="843">
        <v>44</v>
      </c>
      <c r="J137" s="840">
        <v>41.5</v>
      </c>
    </row>
    <row r="138" spans="1:10" x14ac:dyDescent="0.2">
      <c r="A138" s="844" t="s">
        <v>754</v>
      </c>
      <c r="B138" s="249">
        <v>0</v>
      </c>
      <c r="C138" s="843">
        <v>0</v>
      </c>
      <c r="D138" s="842">
        <v>0</v>
      </c>
      <c r="E138" s="277">
        <v>0</v>
      </c>
      <c r="F138" s="249">
        <v>0</v>
      </c>
      <c r="G138" s="856">
        <v>0</v>
      </c>
      <c r="H138" s="856">
        <v>0</v>
      </c>
      <c r="I138" s="843">
        <v>0</v>
      </c>
      <c r="J138" s="840">
        <v>0</v>
      </c>
    </row>
    <row r="139" spans="1:10" x14ac:dyDescent="0.2">
      <c r="A139" s="844" t="s">
        <v>753</v>
      </c>
      <c r="B139" s="249">
        <v>1</v>
      </c>
      <c r="C139" s="843">
        <v>1</v>
      </c>
      <c r="D139" s="842">
        <v>1</v>
      </c>
      <c r="E139" s="277">
        <v>30</v>
      </c>
      <c r="F139" s="249">
        <v>6</v>
      </c>
      <c r="G139" s="856">
        <v>1.8</v>
      </c>
      <c r="H139" s="856">
        <v>58</v>
      </c>
      <c r="I139" s="843">
        <v>23</v>
      </c>
      <c r="J139" s="840">
        <v>18.55</v>
      </c>
    </row>
    <row r="140" spans="1:10" x14ac:dyDescent="0.2">
      <c r="A140" s="844" t="s">
        <v>752</v>
      </c>
      <c r="B140" s="249">
        <v>1</v>
      </c>
      <c r="C140" s="843">
        <v>1</v>
      </c>
      <c r="D140" s="842">
        <v>1</v>
      </c>
      <c r="E140" s="277">
        <v>27</v>
      </c>
      <c r="F140" s="249">
        <v>9</v>
      </c>
      <c r="G140" s="856">
        <v>1.65</v>
      </c>
      <c r="H140" s="856">
        <v>48.56</v>
      </c>
      <c r="I140" s="843">
        <v>18</v>
      </c>
      <c r="J140" s="840">
        <v>13.4</v>
      </c>
    </row>
    <row r="141" spans="1:10" x14ac:dyDescent="0.2">
      <c r="A141" s="844" t="s">
        <v>751</v>
      </c>
      <c r="B141" s="249">
        <v>1</v>
      </c>
      <c r="C141" s="843">
        <v>1</v>
      </c>
      <c r="D141" s="842">
        <v>1</v>
      </c>
      <c r="E141" s="277">
        <v>10</v>
      </c>
      <c r="F141" s="249">
        <v>9</v>
      </c>
      <c r="G141" s="856">
        <v>1.4</v>
      </c>
      <c r="H141" s="856">
        <v>60.79</v>
      </c>
      <c r="I141" s="843">
        <v>16</v>
      </c>
      <c r="J141" s="840">
        <v>14.9</v>
      </c>
    </row>
    <row r="142" spans="1:10" x14ac:dyDescent="0.2">
      <c r="A142" s="844" t="s">
        <v>750</v>
      </c>
      <c r="B142" s="249">
        <v>2</v>
      </c>
      <c r="C142" s="843">
        <v>2</v>
      </c>
      <c r="D142" s="842">
        <v>2</v>
      </c>
      <c r="E142" s="277">
        <v>70</v>
      </c>
      <c r="F142" s="249">
        <v>22</v>
      </c>
      <c r="G142" s="856">
        <v>10.9</v>
      </c>
      <c r="H142" s="856">
        <v>47.79</v>
      </c>
      <c r="I142" s="843">
        <v>59</v>
      </c>
      <c r="J142" s="840">
        <v>50.95</v>
      </c>
    </row>
    <row r="143" spans="1:10" x14ac:dyDescent="0.2">
      <c r="A143" s="844" t="s">
        <v>749</v>
      </c>
      <c r="B143" s="249">
        <v>1</v>
      </c>
      <c r="C143" s="843">
        <v>1</v>
      </c>
      <c r="D143" s="842">
        <v>1</v>
      </c>
      <c r="E143" s="277">
        <v>30</v>
      </c>
      <c r="F143" s="249">
        <v>2</v>
      </c>
      <c r="G143" s="856">
        <v>1.8</v>
      </c>
      <c r="H143" s="856">
        <v>63.5</v>
      </c>
      <c r="I143" s="843">
        <v>18</v>
      </c>
      <c r="J143" s="840">
        <v>18</v>
      </c>
    </row>
    <row r="144" spans="1:10" x14ac:dyDescent="0.2">
      <c r="A144" s="844" t="s">
        <v>748</v>
      </c>
      <c r="B144" s="249">
        <v>2</v>
      </c>
      <c r="C144" s="843">
        <v>2</v>
      </c>
      <c r="D144" s="842">
        <v>2</v>
      </c>
      <c r="E144" s="277">
        <v>60</v>
      </c>
      <c r="F144" s="249">
        <v>13</v>
      </c>
      <c r="G144" s="856">
        <v>2.99</v>
      </c>
      <c r="H144" s="856">
        <v>50.73</v>
      </c>
      <c r="I144" s="843">
        <v>36</v>
      </c>
      <c r="J144" s="840">
        <v>28.88</v>
      </c>
    </row>
    <row r="145" spans="1:10" ht="13.5" thickBot="1" x14ac:dyDescent="0.25">
      <c r="A145" s="839" t="s">
        <v>747</v>
      </c>
      <c r="B145" s="836">
        <v>1</v>
      </c>
      <c r="C145" s="838">
        <v>1</v>
      </c>
      <c r="D145" s="837">
        <v>1</v>
      </c>
      <c r="E145" s="864">
        <v>15</v>
      </c>
      <c r="F145" s="272">
        <v>6</v>
      </c>
      <c r="G145" s="271">
        <v>2.4</v>
      </c>
      <c r="H145" s="271">
        <v>45.96</v>
      </c>
      <c r="I145" s="270">
        <v>14</v>
      </c>
      <c r="J145" s="269">
        <v>13.75</v>
      </c>
    </row>
    <row r="146" spans="1:10" ht="13.5" thickBot="1" x14ac:dyDescent="0.25">
      <c r="A146" s="245" t="s">
        <v>746</v>
      </c>
      <c r="B146" s="243">
        <v>16</v>
      </c>
      <c r="C146" s="833">
        <v>16</v>
      </c>
      <c r="D146" s="244">
        <v>17</v>
      </c>
      <c r="E146" s="275">
        <v>439</v>
      </c>
      <c r="F146" s="243">
        <v>109</v>
      </c>
      <c r="G146" s="268">
        <v>38.380000000000003</v>
      </c>
      <c r="H146" s="851">
        <v>53.86</v>
      </c>
      <c r="I146" s="833">
        <v>371</v>
      </c>
      <c r="J146" s="242">
        <v>326.33</v>
      </c>
    </row>
    <row r="148" spans="1:10" ht="13.5" thickBot="1" x14ac:dyDescent="0.25">
      <c r="A148" s="261" t="s">
        <v>1324</v>
      </c>
      <c r="D148" s="274"/>
    </row>
    <row r="149" spans="1:10" ht="12.75" customHeight="1" x14ac:dyDescent="0.2">
      <c r="A149" s="1286" t="s">
        <v>764</v>
      </c>
      <c r="B149" s="1288" t="s">
        <v>1323</v>
      </c>
      <c r="C149" s="1289"/>
      <c r="D149" s="1290"/>
      <c r="E149" s="1294" t="s">
        <v>1185</v>
      </c>
      <c r="F149" s="1282" t="s">
        <v>1322</v>
      </c>
      <c r="G149" s="1283"/>
      <c r="H149" s="1283"/>
      <c r="I149" s="1283"/>
      <c r="J149" s="1285"/>
    </row>
    <row r="150" spans="1:10" ht="12.75" customHeight="1" x14ac:dyDescent="0.2">
      <c r="A150" s="1287"/>
      <c r="B150" s="1291"/>
      <c r="C150" s="1292"/>
      <c r="D150" s="1293"/>
      <c r="E150" s="1295"/>
      <c r="F150" s="1297" t="s">
        <v>1193</v>
      </c>
      <c r="G150" s="1298"/>
      <c r="H150" s="1298"/>
      <c r="I150" s="1268" t="s">
        <v>1287</v>
      </c>
      <c r="J150" s="1299"/>
    </row>
    <row r="151" spans="1:10" ht="26.25" thickBot="1" x14ac:dyDescent="0.25">
      <c r="A151" s="1244"/>
      <c r="B151" s="812" t="s">
        <v>1286</v>
      </c>
      <c r="C151" s="813" t="s">
        <v>1285</v>
      </c>
      <c r="D151" s="259" t="s">
        <v>1284</v>
      </c>
      <c r="E151" s="1296"/>
      <c r="F151" s="860" t="s">
        <v>687</v>
      </c>
      <c r="G151" s="861" t="s">
        <v>1192</v>
      </c>
      <c r="H151" s="852" t="s">
        <v>1281</v>
      </c>
      <c r="I151" s="862" t="s">
        <v>687</v>
      </c>
      <c r="J151" s="863" t="s">
        <v>1192</v>
      </c>
    </row>
    <row r="152" spans="1:10" ht="12.75" customHeight="1" x14ac:dyDescent="0.2">
      <c r="A152" s="258" t="s">
        <v>760</v>
      </c>
      <c r="B152" s="257">
        <v>27</v>
      </c>
      <c r="C152" s="256">
        <v>35</v>
      </c>
      <c r="D152" s="255">
        <v>79</v>
      </c>
      <c r="E152" s="278">
        <v>3594</v>
      </c>
      <c r="F152" s="254">
        <v>307</v>
      </c>
      <c r="G152" s="273">
        <v>229.23</v>
      </c>
      <c r="H152" s="273">
        <v>46.44</v>
      </c>
      <c r="I152" s="253">
        <v>1857</v>
      </c>
      <c r="J152" s="252">
        <v>1763.11</v>
      </c>
    </row>
    <row r="153" spans="1:10" x14ac:dyDescent="0.2">
      <c r="A153" s="844" t="s">
        <v>759</v>
      </c>
      <c r="B153" s="249">
        <v>28</v>
      </c>
      <c r="C153" s="843">
        <v>34</v>
      </c>
      <c r="D153" s="842">
        <v>52</v>
      </c>
      <c r="E153" s="277">
        <v>3211</v>
      </c>
      <c r="F153" s="249">
        <v>241</v>
      </c>
      <c r="G153" s="856">
        <v>148.33000000000001</v>
      </c>
      <c r="H153" s="856">
        <v>46.35</v>
      </c>
      <c r="I153" s="843">
        <v>1661</v>
      </c>
      <c r="J153" s="840">
        <v>1545.83</v>
      </c>
    </row>
    <row r="154" spans="1:10" x14ac:dyDescent="0.2">
      <c r="A154" s="844" t="s">
        <v>758</v>
      </c>
      <c r="B154" s="249">
        <v>15</v>
      </c>
      <c r="C154" s="843">
        <v>16</v>
      </c>
      <c r="D154" s="842">
        <v>20</v>
      </c>
      <c r="E154" s="277">
        <v>1185</v>
      </c>
      <c r="F154" s="249">
        <v>127</v>
      </c>
      <c r="G154" s="856">
        <v>71.08</v>
      </c>
      <c r="H154" s="856">
        <v>47.47</v>
      </c>
      <c r="I154" s="843">
        <v>647</v>
      </c>
      <c r="J154" s="840">
        <v>617.54</v>
      </c>
    </row>
    <row r="155" spans="1:10" x14ac:dyDescent="0.2">
      <c r="A155" s="844" t="s">
        <v>757</v>
      </c>
      <c r="B155" s="249">
        <v>13</v>
      </c>
      <c r="C155" s="843">
        <v>13</v>
      </c>
      <c r="D155" s="842">
        <v>14</v>
      </c>
      <c r="E155" s="277">
        <v>2110</v>
      </c>
      <c r="F155" s="249">
        <v>159</v>
      </c>
      <c r="G155" s="856">
        <v>112.88</v>
      </c>
      <c r="H155" s="856">
        <v>45.14</v>
      </c>
      <c r="I155" s="843">
        <v>1073</v>
      </c>
      <c r="J155" s="840">
        <v>1049.93</v>
      </c>
    </row>
    <row r="156" spans="1:10" x14ac:dyDescent="0.2">
      <c r="A156" s="844" t="s">
        <v>756</v>
      </c>
      <c r="B156" s="249">
        <v>9</v>
      </c>
      <c r="C156" s="843">
        <v>9</v>
      </c>
      <c r="D156" s="842">
        <v>10</v>
      </c>
      <c r="E156" s="277">
        <v>635</v>
      </c>
      <c r="F156" s="249">
        <v>41</v>
      </c>
      <c r="G156" s="856">
        <v>21.9</v>
      </c>
      <c r="H156" s="856">
        <v>54.15</v>
      </c>
      <c r="I156" s="843">
        <v>330</v>
      </c>
      <c r="J156" s="840">
        <v>302.67</v>
      </c>
    </row>
    <row r="157" spans="1:10" x14ac:dyDescent="0.2">
      <c r="A157" s="844" t="s">
        <v>755</v>
      </c>
      <c r="B157" s="249">
        <v>23</v>
      </c>
      <c r="C157" s="843">
        <v>27</v>
      </c>
      <c r="D157" s="842">
        <v>44</v>
      </c>
      <c r="E157" s="277">
        <v>2092</v>
      </c>
      <c r="F157" s="249">
        <v>168</v>
      </c>
      <c r="G157" s="856">
        <v>103.87</v>
      </c>
      <c r="H157" s="856">
        <v>48.87</v>
      </c>
      <c r="I157" s="843">
        <v>1172</v>
      </c>
      <c r="J157" s="840">
        <v>1118.3399999999999</v>
      </c>
    </row>
    <row r="158" spans="1:10" x14ac:dyDescent="0.2">
      <c r="A158" s="844" t="s">
        <v>754</v>
      </c>
      <c r="B158" s="249">
        <v>9</v>
      </c>
      <c r="C158" s="843">
        <v>10</v>
      </c>
      <c r="D158" s="842">
        <v>13</v>
      </c>
      <c r="E158" s="277">
        <v>698</v>
      </c>
      <c r="F158" s="249">
        <v>48</v>
      </c>
      <c r="G158" s="856">
        <v>33.51</v>
      </c>
      <c r="H158" s="856">
        <v>50.42</v>
      </c>
      <c r="I158" s="843">
        <v>350</v>
      </c>
      <c r="J158" s="840">
        <v>337.34</v>
      </c>
    </row>
    <row r="159" spans="1:10" x14ac:dyDescent="0.2">
      <c r="A159" s="844" t="s">
        <v>753</v>
      </c>
      <c r="B159" s="249">
        <v>13</v>
      </c>
      <c r="C159" s="843">
        <v>15</v>
      </c>
      <c r="D159" s="842">
        <v>25</v>
      </c>
      <c r="E159" s="277">
        <v>1216</v>
      </c>
      <c r="F159" s="249">
        <v>86</v>
      </c>
      <c r="G159" s="856">
        <v>50.21</v>
      </c>
      <c r="H159" s="856">
        <v>53.79</v>
      </c>
      <c r="I159" s="843">
        <v>657</v>
      </c>
      <c r="J159" s="840">
        <v>611.29</v>
      </c>
    </row>
    <row r="160" spans="1:10" x14ac:dyDescent="0.2">
      <c r="A160" s="844" t="s">
        <v>752</v>
      </c>
      <c r="B160" s="249">
        <v>14</v>
      </c>
      <c r="C160" s="843">
        <v>15</v>
      </c>
      <c r="D160" s="842">
        <v>23</v>
      </c>
      <c r="E160" s="277">
        <v>1748</v>
      </c>
      <c r="F160" s="249">
        <v>122</v>
      </c>
      <c r="G160" s="856">
        <v>82.6</v>
      </c>
      <c r="H160" s="856">
        <v>48.91</v>
      </c>
      <c r="I160" s="843">
        <v>837</v>
      </c>
      <c r="J160" s="840">
        <v>806.75</v>
      </c>
    </row>
    <row r="161" spans="1:10" x14ac:dyDescent="0.2">
      <c r="A161" s="844" t="s">
        <v>751</v>
      </c>
      <c r="B161" s="249">
        <v>13</v>
      </c>
      <c r="C161" s="843">
        <v>14</v>
      </c>
      <c r="D161" s="842">
        <v>45</v>
      </c>
      <c r="E161" s="277">
        <v>2206</v>
      </c>
      <c r="F161" s="249">
        <v>176</v>
      </c>
      <c r="G161" s="856">
        <v>126.12</v>
      </c>
      <c r="H161" s="856">
        <v>47.06</v>
      </c>
      <c r="I161" s="843">
        <v>1217</v>
      </c>
      <c r="J161" s="840">
        <v>1195.2</v>
      </c>
    </row>
    <row r="162" spans="1:10" x14ac:dyDescent="0.2">
      <c r="A162" s="844" t="s">
        <v>750</v>
      </c>
      <c r="B162" s="249">
        <v>18</v>
      </c>
      <c r="C162" s="843">
        <v>20</v>
      </c>
      <c r="D162" s="842">
        <v>47</v>
      </c>
      <c r="E162" s="277">
        <v>2171</v>
      </c>
      <c r="F162" s="249">
        <v>185</v>
      </c>
      <c r="G162" s="856">
        <v>117.87</v>
      </c>
      <c r="H162" s="856">
        <v>47.03</v>
      </c>
      <c r="I162" s="843">
        <v>1080</v>
      </c>
      <c r="J162" s="840">
        <v>1043.68</v>
      </c>
    </row>
    <row r="163" spans="1:10" x14ac:dyDescent="0.2">
      <c r="A163" s="844" t="s">
        <v>749</v>
      </c>
      <c r="B163" s="249">
        <v>15</v>
      </c>
      <c r="C163" s="843">
        <v>15</v>
      </c>
      <c r="D163" s="842">
        <v>28</v>
      </c>
      <c r="E163" s="277">
        <v>1775</v>
      </c>
      <c r="F163" s="249">
        <v>133</v>
      </c>
      <c r="G163" s="856">
        <v>90.45</v>
      </c>
      <c r="H163" s="856">
        <v>48.27</v>
      </c>
      <c r="I163" s="843">
        <v>882</v>
      </c>
      <c r="J163" s="840">
        <v>841.76</v>
      </c>
    </row>
    <row r="164" spans="1:10" x14ac:dyDescent="0.2">
      <c r="A164" s="844" t="s">
        <v>748</v>
      </c>
      <c r="B164" s="249">
        <v>25</v>
      </c>
      <c r="C164" s="843">
        <v>25</v>
      </c>
      <c r="D164" s="842">
        <v>50</v>
      </c>
      <c r="E164" s="277">
        <v>3130</v>
      </c>
      <c r="F164" s="249">
        <v>228</v>
      </c>
      <c r="G164" s="856">
        <v>142.72999999999999</v>
      </c>
      <c r="H164" s="856">
        <v>48.96</v>
      </c>
      <c r="I164" s="843">
        <v>1566</v>
      </c>
      <c r="J164" s="840">
        <v>1506.53</v>
      </c>
    </row>
    <row r="165" spans="1:10" ht="13.5" thickBot="1" x14ac:dyDescent="0.25">
      <c r="A165" s="839" t="s">
        <v>747</v>
      </c>
      <c r="B165" s="836">
        <v>11</v>
      </c>
      <c r="C165" s="838">
        <v>11</v>
      </c>
      <c r="D165" s="837">
        <v>25</v>
      </c>
      <c r="E165" s="864">
        <v>1754</v>
      </c>
      <c r="F165" s="272">
        <v>105</v>
      </c>
      <c r="G165" s="271">
        <v>79.930000000000007</v>
      </c>
      <c r="H165" s="271">
        <v>44.88</v>
      </c>
      <c r="I165" s="270">
        <v>899</v>
      </c>
      <c r="J165" s="269">
        <v>875.25</v>
      </c>
    </row>
    <row r="166" spans="1:10" ht="13.5" thickBot="1" x14ac:dyDescent="0.25">
      <c r="A166" s="245" t="s">
        <v>746</v>
      </c>
      <c r="B166" s="243">
        <v>232</v>
      </c>
      <c r="C166" s="833">
        <v>259</v>
      </c>
      <c r="D166" s="244">
        <v>475</v>
      </c>
      <c r="E166" s="275">
        <v>27525</v>
      </c>
      <c r="F166" s="243">
        <v>2116</v>
      </c>
      <c r="G166" s="268">
        <v>1410.71</v>
      </c>
      <c r="H166" s="851">
        <v>47.57</v>
      </c>
      <c r="I166" s="833">
        <v>14210</v>
      </c>
      <c r="J166" s="242">
        <v>13615.22</v>
      </c>
    </row>
  </sheetData>
  <mergeCells count="48">
    <mergeCell ref="A149:A151"/>
    <mergeCell ref="B149:D150"/>
    <mergeCell ref="E149:E151"/>
    <mergeCell ref="F149:J149"/>
    <mergeCell ref="F150:H150"/>
    <mergeCell ref="I150:J150"/>
    <mergeCell ref="A129:A131"/>
    <mergeCell ref="B129:D130"/>
    <mergeCell ref="E129:E131"/>
    <mergeCell ref="F129:J129"/>
    <mergeCell ref="F130:H130"/>
    <mergeCell ref="I130:J130"/>
    <mergeCell ref="A109:A111"/>
    <mergeCell ref="B109:D110"/>
    <mergeCell ref="E109:E111"/>
    <mergeCell ref="F109:J109"/>
    <mergeCell ref="F110:H110"/>
    <mergeCell ref="I110:J110"/>
    <mergeCell ref="A89:A91"/>
    <mergeCell ref="B89:D90"/>
    <mergeCell ref="E89:E91"/>
    <mergeCell ref="F89:J89"/>
    <mergeCell ref="F90:H90"/>
    <mergeCell ref="I90:J90"/>
    <mergeCell ref="A69:A71"/>
    <mergeCell ref="B69:D70"/>
    <mergeCell ref="E69:E71"/>
    <mergeCell ref="F69:J69"/>
    <mergeCell ref="F70:H70"/>
    <mergeCell ref="I70:J70"/>
    <mergeCell ref="A49:A51"/>
    <mergeCell ref="B49:D50"/>
    <mergeCell ref="E49:E51"/>
    <mergeCell ref="F49:J49"/>
    <mergeCell ref="F50:H50"/>
    <mergeCell ref="I50:J50"/>
    <mergeCell ref="A29:A31"/>
    <mergeCell ref="B29:D30"/>
    <mergeCell ref="E29:E31"/>
    <mergeCell ref="F29:J29"/>
    <mergeCell ref="F30:H30"/>
    <mergeCell ref="I30:J30"/>
    <mergeCell ref="A9:A11"/>
    <mergeCell ref="B9:D10"/>
    <mergeCell ref="E9:E11"/>
    <mergeCell ref="F9:J9"/>
    <mergeCell ref="F10:H10"/>
    <mergeCell ref="I10:J1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L12" sqref="L12"/>
    </sheetView>
  </sheetViews>
  <sheetFormatPr defaultRowHeight="12.75" x14ac:dyDescent="0.2"/>
  <cols>
    <col min="1" max="1" width="19.85546875" style="21" customWidth="1"/>
    <col min="2" max="7" width="11.42578125" style="21" customWidth="1"/>
    <col min="8" max="10" width="9.140625" style="21" customWidth="1"/>
    <col min="11" max="12" width="13.7109375" style="21" customWidth="1"/>
    <col min="13" max="16384" width="9.140625" style="21"/>
  </cols>
  <sheetData>
    <row r="1" spans="1:12" ht="15.75" x14ac:dyDescent="0.25">
      <c r="A1" s="7" t="s">
        <v>795</v>
      </c>
    </row>
    <row r="2" spans="1:12" ht="12" customHeight="1" x14ac:dyDescent="0.25">
      <c r="A2" s="7"/>
    </row>
    <row r="3" spans="1:12" ht="15.75" x14ac:dyDescent="0.25">
      <c r="A3" s="7" t="s">
        <v>794</v>
      </c>
    </row>
    <row r="4" spans="1:12" ht="12" customHeight="1" x14ac:dyDescent="0.25">
      <c r="A4" s="7"/>
    </row>
    <row r="5" spans="1:12" ht="15.75" x14ac:dyDescent="0.25">
      <c r="A5" s="7" t="s">
        <v>1904</v>
      </c>
    </row>
    <row r="6" spans="1:12" ht="13.5" thickBot="1" x14ac:dyDescent="0.25"/>
    <row r="7" spans="1:12" x14ac:dyDescent="0.2">
      <c r="A7" s="1186" t="s">
        <v>764</v>
      </c>
      <c r="B7" s="1188" t="s">
        <v>793</v>
      </c>
      <c r="C7" s="1189"/>
      <c r="D7" s="1190"/>
      <c r="E7" s="1188" t="s">
        <v>792</v>
      </c>
      <c r="F7" s="1189"/>
      <c r="G7" s="1190"/>
      <c r="H7" s="1188" t="s">
        <v>791</v>
      </c>
      <c r="I7" s="1189"/>
      <c r="J7" s="1190"/>
      <c r="K7" s="1184" t="s">
        <v>790</v>
      </c>
      <c r="L7" s="1185"/>
    </row>
    <row r="8" spans="1:12" ht="13.5" thickBot="1" x14ac:dyDescent="0.25">
      <c r="A8" s="1187"/>
      <c r="B8" s="74" t="s">
        <v>783</v>
      </c>
      <c r="C8" s="73" t="s">
        <v>782</v>
      </c>
      <c r="D8" s="72" t="s">
        <v>746</v>
      </c>
      <c r="E8" s="74" t="s">
        <v>783</v>
      </c>
      <c r="F8" s="73" t="s">
        <v>782</v>
      </c>
      <c r="G8" s="72" t="s">
        <v>746</v>
      </c>
      <c r="H8" s="74" t="s">
        <v>783</v>
      </c>
      <c r="I8" s="73" t="s">
        <v>782</v>
      </c>
      <c r="J8" s="72" t="s">
        <v>746</v>
      </c>
      <c r="K8" s="71" t="s">
        <v>783</v>
      </c>
      <c r="L8" s="69" t="s">
        <v>782</v>
      </c>
    </row>
    <row r="9" spans="1:12" x14ac:dyDescent="0.2">
      <c r="A9" s="68" t="s">
        <v>760</v>
      </c>
      <c r="B9" s="1140">
        <v>570084</v>
      </c>
      <c r="C9" s="1141">
        <v>609617</v>
      </c>
      <c r="D9" s="1142">
        <f t="shared" ref="D9:D23" si="0">SUM(B9:C9)</f>
        <v>1179701</v>
      </c>
      <c r="E9" s="67">
        <v>386364</v>
      </c>
      <c r="F9" s="1141">
        <v>373689</v>
      </c>
      <c r="G9" s="1142">
        <f t="shared" ref="G9:G22" si="1">SUM(E9:F9)</f>
        <v>760053</v>
      </c>
      <c r="H9" s="77">
        <v>67.8</v>
      </c>
      <c r="I9" s="1143">
        <v>61.3</v>
      </c>
      <c r="J9" s="1144">
        <v>64.400000000000006</v>
      </c>
      <c r="K9" s="77">
        <v>50.8</v>
      </c>
      <c r="L9" s="1144">
        <v>49.2</v>
      </c>
    </row>
    <row r="10" spans="1:12" x14ac:dyDescent="0.2">
      <c r="A10" s="61" t="s">
        <v>759</v>
      </c>
      <c r="B10" s="1145">
        <v>629873</v>
      </c>
      <c r="C10" s="1146">
        <v>647363</v>
      </c>
      <c r="D10" s="1147">
        <f t="shared" si="0"/>
        <v>1277236</v>
      </c>
      <c r="E10" s="694">
        <v>354530</v>
      </c>
      <c r="F10" s="1146">
        <v>345158</v>
      </c>
      <c r="G10" s="1147">
        <f t="shared" si="1"/>
        <v>699688</v>
      </c>
      <c r="H10" s="1148">
        <v>56.3</v>
      </c>
      <c r="I10" s="1149">
        <v>53.3</v>
      </c>
      <c r="J10" s="1150">
        <v>54.8</v>
      </c>
      <c r="K10" s="1148">
        <v>50.7</v>
      </c>
      <c r="L10" s="1150">
        <v>49.3</v>
      </c>
    </row>
    <row r="11" spans="1:12" x14ac:dyDescent="0.2">
      <c r="A11" s="61" t="s">
        <v>758</v>
      </c>
      <c r="B11" s="1145">
        <v>308027</v>
      </c>
      <c r="C11" s="1146">
        <v>317979</v>
      </c>
      <c r="D11" s="1147">
        <f t="shared" si="0"/>
        <v>626006</v>
      </c>
      <c r="E11" s="694">
        <v>194816</v>
      </c>
      <c r="F11" s="1146">
        <v>200161</v>
      </c>
      <c r="G11" s="1147">
        <f t="shared" si="1"/>
        <v>394977</v>
      </c>
      <c r="H11" s="1148">
        <v>63.2</v>
      </c>
      <c r="I11" s="1149">
        <v>62.9</v>
      </c>
      <c r="J11" s="1150">
        <v>63.1</v>
      </c>
      <c r="K11" s="1148">
        <v>49.3</v>
      </c>
      <c r="L11" s="1150">
        <v>50.7</v>
      </c>
    </row>
    <row r="12" spans="1:12" x14ac:dyDescent="0.2">
      <c r="A12" s="61" t="s">
        <v>757</v>
      </c>
      <c r="B12" s="1145">
        <v>274020</v>
      </c>
      <c r="C12" s="1146">
        <v>283467</v>
      </c>
      <c r="D12" s="1147">
        <f t="shared" si="0"/>
        <v>557487</v>
      </c>
      <c r="E12" s="694">
        <v>164272</v>
      </c>
      <c r="F12" s="1146">
        <v>168452</v>
      </c>
      <c r="G12" s="1147">
        <f t="shared" si="1"/>
        <v>332724</v>
      </c>
      <c r="H12" s="1148">
        <v>59.9</v>
      </c>
      <c r="I12" s="1149">
        <v>59.4</v>
      </c>
      <c r="J12" s="1150">
        <v>59.7</v>
      </c>
      <c r="K12" s="1148">
        <v>49.4</v>
      </c>
      <c r="L12" s="1150">
        <v>50.6</v>
      </c>
    </row>
    <row r="13" spans="1:12" x14ac:dyDescent="0.2">
      <c r="A13" s="61" t="s">
        <v>756</v>
      </c>
      <c r="B13" s="1145">
        <v>142780</v>
      </c>
      <c r="C13" s="1146">
        <v>147944</v>
      </c>
      <c r="D13" s="1147">
        <f t="shared" si="0"/>
        <v>290724</v>
      </c>
      <c r="E13" s="694">
        <v>99773</v>
      </c>
      <c r="F13" s="1146">
        <v>102137</v>
      </c>
      <c r="G13" s="1147">
        <f t="shared" si="1"/>
        <v>201910</v>
      </c>
      <c r="H13" s="1148">
        <v>69.900000000000006</v>
      </c>
      <c r="I13" s="1149">
        <v>69</v>
      </c>
      <c r="J13" s="1150">
        <v>69.5</v>
      </c>
      <c r="K13" s="1148">
        <v>49.4</v>
      </c>
      <c r="L13" s="1150">
        <v>50.6</v>
      </c>
    </row>
    <row r="14" spans="1:12" x14ac:dyDescent="0.2">
      <c r="A14" s="61" t="s">
        <v>755</v>
      </c>
      <c r="B14" s="1145">
        <v>402799</v>
      </c>
      <c r="C14" s="1146">
        <v>413977</v>
      </c>
      <c r="D14" s="1147">
        <f t="shared" si="0"/>
        <v>816776</v>
      </c>
      <c r="E14" s="694">
        <v>279128</v>
      </c>
      <c r="F14" s="1146">
        <v>282989</v>
      </c>
      <c r="G14" s="1147">
        <f t="shared" si="1"/>
        <v>562117</v>
      </c>
      <c r="H14" s="1148">
        <v>69.3</v>
      </c>
      <c r="I14" s="1149">
        <v>68.400000000000006</v>
      </c>
      <c r="J14" s="1150">
        <v>68.8</v>
      </c>
      <c r="K14" s="1148">
        <v>49.7</v>
      </c>
      <c r="L14" s="1150">
        <v>50.3</v>
      </c>
    </row>
    <row r="15" spans="1:12" x14ac:dyDescent="0.2">
      <c r="A15" s="61" t="s">
        <v>754</v>
      </c>
      <c r="B15" s="1145">
        <v>214906</v>
      </c>
      <c r="C15" s="1146">
        <v>222014</v>
      </c>
      <c r="D15" s="1147">
        <f t="shared" si="0"/>
        <v>436920</v>
      </c>
      <c r="E15" s="694">
        <v>159571</v>
      </c>
      <c r="F15" s="1146">
        <v>167198</v>
      </c>
      <c r="G15" s="1147">
        <f t="shared" si="1"/>
        <v>326769</v>
      </c>
      <c r="H15" s="1148">
        <v>74.3</v>
      </c>
      <c r="I15" s="1149">
        <v>75.3</v>
      </c>
      <c r="J15" s="1150">
        <v>74.8</v>
      </c>
      <c r="K15" s="1148">
        <v>48.8</v>
      </c>
      <c r="L15" s="1150">
        <v>51.2</v>
      </c>
    </row>
    <row r="16" spans="1:12" x14ac:dyDescent="0.2">
      <c r="A16" s="61" t="s">
        <v>753</v>
      </c>
      <c r="B16" s="1145">
        <v>269078</v>
      </c>
      <c r="C16" s="1146">
        <v>278196</v>
      </c>
      <c r="D16" s="1147">
        <f t="shared" si="0"/>
        <v>547274</v>
      </c>
      <c r="E16" s="694">
        <v>162265</v>
      </c>
      <c r="F16" s="1146">
        <v>165970</v>
      </c>
      <c r="G16" s="1147">
        <f t="shared" si="1"/>
        <v>328235</v>
      </c>
      <c r="H16" s="1148">
        <v>60.3</v>
      </c>
      <c r="I16" s="1149">
        <v>59.7</v>
      </c>
      <c r="J16" s="1150">
        <v>60</v>
      </c>
      <c r="K16" s="1148">
        <v>49.4</v>
      </c>
      <c r="L16" s="1150">
        <v>50.6</v>
      </c>
    </row>
    <row r="17" spans="1:12" x14ac:dyDescent="0.2">
      <c r="A17" s="61" t="s">
        <v>752</v>
      </c>
      <c r="B17" s="1145">
        <v>251833</v>
      </c>
      <c r="C17" s="1146">
        <v>258309</v>
      </c>
      <c r="D17" s="1147">
        <f t="shared" si="0"/>
        <v>510142</v>
      </c>
      <c r="E17" s="694">
        <v>176228</v>
      </c>
      <c r="F17" s="1146">
        <v>183249</v>
      </c>
      <c r="G17" s="1147">
        <f t="shared" si="1"/>
        <v>359477</v>
      </c>
      <c r="H17" s="1148">
        <v>70</v>
      </c>
      <c r="I17" s="1149">
        <v>70.900000000000006</v>
      </c>
      <c r="J17" s="1150">
        <v>70.5</v>
      </c>
      <c r="K17" s="1148">
        <v>49</v>
      </c>
      <c r="L17" s="1150">
        <v>51</v>
      </c>
    </row>
    <row r="18" spans="1:12" x14ac:dyDescent="0.2">
      <c r="A18" s="61" t="s">
        <v>751</v>
      </c>
      <c r="B18" s="1145">
        <v>251806</v>
      </c>
      <c r="C18" s="1146">
        <v>254991</v>
      </c>
      <c r="D18" s="1147">
        <f t="shared" si="0"/>
        <v>506797</v>
      </c>
      <c r="E18" s="694">
        <v>186596</v>
      </c>
      <c r="F18" s="1146">
        <v>188306</v>
      </c>
      <c r="G18" s="1147">
        <f t="shared" si="1"/>
        <v>374902</v>
      </c>
      <c r="H18" s="1148">
        <v>74.099999999999994</v>
      </c>
      <c r="I18" s="1149">
        <v>73.8</v>
      </c>
      <c r="J18" s="1150">
        <v>74</v>
      </c>
      <c r="K18" s="1148">
        <v>49.8</v>
      </c>
      <c r="L18" s="1150">
        <v>50.2</v>
      </c>
    </row>
    <row r="19" spans="1:12" x14ac:dyDescent="0.2">
      <c r="A19" s="61" t="s">
        <v>750</v>
      </c>
      <c r="B19" s="1145">
        <v>563875</v>
      </c>
      <c r="C19" s="1146">
        <v>587827</v>
      </c>
      <c r="D19" s="1147">
        <f t="shared" si="0"/>
        <v>1151702</v>
      </c>
      <c r="E19" s="694">
        <v>337586</v>
      </c>
      <c r="F19" s="1146">
        <v>341234</v>
      </c>
      <c r="G19" s="1147">
        <f t="shared" si="1"/>
        <v>678820</v>
      </c>
      <c r="H19" s="1148">
        <v>59.9</v>
      </c>
      <c r="I19" s="1149">
        <v>58.1</v>
      </c>
      <c r="J19" s="1150">
        <v>58.9</v>
      </c>
      <c r="K19" s="1148">
        <v>49.7</v>
      </c>
      <c r="L19" s="1150">
        <v>50.3</v>
      </c>
    </row>
    <row r="20" spans="1:12" x14ac:dyDescent="0.2">
      <c r="A20" s="61" t="s">
        <v>749</v>
      </c>
      <c r="B20" s="1145">
        <v>309738</v>
      </c>
      <c r="C20" s="1146">
        <v>321999</v>
      </c>
      <c r="D20" s="1147">
        <f t="shared" si="0"/>
        <v>631737</v>
      </c>
      <c r="E20" s="694">
        <v>133832</v>
      </c>
      <c r="F20" s="1146">
        <v>128890</v>
      </c>
      <c r="G20" s="1147">
        <f t="shared" si="1"/>
        <v>262722</v>
      </c>
      <c r="H20" s="1148">
        <v>43.2</v>
      </c>
      <c r="I20" s="1149">
        <v>40</v>
      </c>
      <c r="J20" s="1150">
        <v>41.6</v>
      </c>
      <c r="K20" s="1148">
        <v>50.9</v>
      </c>
      <c r="L20" s="1150">
        <v>49.1</v>
      </c>
    </row>
    <row r="21" spans="1:12" x14ac:dyDescent="0.2">
      <c r="A21" s="61" t="s">
        <v>748</v>
      </c>
      <c r="B21" s="1145">
        <v>601088</v>
      </c>
      <c r="C21" s="1146">
        <v>620584</v>
      </c>
      <c r="D21" s="1147">
        <f t="shared" si="0"/>
        <v>1221672</v>
      </c>
      <c r="E21" s="694">
        <v>213325</v>
      </c>
      <c r="F21" s="1146">
        <v>206830</v>
      </c>
      <c r="G21" s="1147">
        <f t="shared" si="1"/>
        <v>420155</v>
      </c>
      <c r="H21" s="1148">
        <v>35.5</v>
      </c>
      <c r="I21" s="1149">
        <v>33.299999999999997</v>
      </c>
      <c r="J21" s="1150">
        <v>34.4</v>
      </c>
      <c r="K21" s="1148">
        <v>50.8</v>
      </c>
      <c r="L21" s="1150">
        <v>49.2</v>
      </c>
    </row>
    <row r="22" spans="1:12" x14ac:dyDescent="0.2">
      <c r="A22" s="61" t="s">
        <v>747</v>
      </c>
      <c r="B22" s="1145">
        <v>285640</v>
      </c>
      <c r="C22" s="1146">
        <v>296608</v>
      </c>
      <c r="D22" s="1147">
        <f t="shared" si="0"/>
        <v>582248</v>
      </c>
      <c r="E22" s="694">
        <v>185256</v>
      </c>
      <c r="F22" s="1146">
        <v>188922</v>
      </c>
      <c r="G22" s="1147">
        <f t="shared" si="1"/>
        <v>374178</v>
      </c>
      <c r="H22" s="1148">
        <v>64.900000000000006</v>
      </c>
      <c r="I22" s="1149">
        <v>63.7</v>
      </c>
      <c r="J22" s="1150">
        <v>64.3</v>
      </c>
      <c r="K22" s="1148">
        <v>49.5</v>
      </c>
      <c r="L22" s="1150">
        <v>50.5</v>
      </c>
    </row>
    <row r="23" spans="1:12" ht="13.5" thickBot="1" x14ac:dyDescent="0.25">
      <c r="A23" s="61" t="s">
        <v>789</v>
      </c>
      <c r="B23" s="694">
        <v>48490</v>
      </c>
      <c r="C23" s="1146">
        <v>30571</v>
      </c>
      <c r="D23" s="1147">
        <f t="shared" si="0"/>
        <v>79061</v>
      </c>
      <c r="E23" s="1151">
        <v>0</v>
      </c>
      <c r="F23" s="1152">
        <v>0</v>
      </c>
      <c r="G23" s="1153">
        <v>0</v>
      </c>
      <c r="H23" s="1154">
        <v>0</v>
      </c>
      <c r="I23" s="1155">
        <v>0</v>
      </c>
      <c r="J23" s="1156">
        <v>0</v>
      </c>
      <c r="K23" s="1154" t="s">
        <v>2704</v>
      </c>
      <c r="L23" s="1156" t="s">
        <v>2704</v>
      </c>
    </row>
    <row r="24" spans="1:12" ht="13.5" thickBot="1" x14ac:dyDescent="0.25">
      <c r="A24" s="54" t="s">
        <v>746</v>
      </c>
      <c r="B24" s="53">
        <f t="shared" ref="B24:G24" si="2">SUM(B9:B23)</f>
        <v>5124037</v>
      </c>
      <c r="C24" s="1157">
        <f t="shared" si="2"/>
        <v>5291446</v>
      </c>
      <c r="D24" s="1158">
        <f t="shared" si="2"/>
        <v>10415483</v>
      </c>
      <c r="E24" s="53">
        <f t="shared" si="2"/>
        <v>3033542</v>
      </c>
      <c r="F24" s="1157">
        <f t="shared" si="2"/>
        <v>3043185</v>
      </c>
      <c r="G24" s="1158">
        <f t="shared" si="2"/>
        <v>6076727</v>
      </c>
      <c r="H24" s="691">
        <v>59.2</v>
      </c>
      <c r="I24" s="1159">
        <v>57.5</v>
      </c>
      <c r="J24" s="1160">
        <v>58.3</v>
      </c>
      <c r="K24" s="691">
        <v>49.9</v>
      </c>
      <c r="L24" s="1160">
        <v>50.1</v>
      </c>
    </row>
    <row r="26" spans="1:12" x14ac:dyDescent="0.2">
      <c r="B26" s="76"/>
      <c r="C26" s="76"/>
    </row>
    <row r="27" spans="1:12" ht="15.75" x14ac:dyDescent="0.25">
      <c r="A27" s="157"/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2" ht="15.75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2" ht="15.75" x14ac:dyDescent="0.25">
      <c r="A29" s="157"/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2" ht="15.75" x14ac:dyDescent="0.25">
      <c r="A30" s="157"/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2" ht="15.75" x14ac:dyDescent="0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2" ht="15.75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15.75" x14ac:dyDescent="0.25">
      <c r="A33" s="157"/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ht="15.75" x14ac:dyDescent="0.25">
      <c r="A34" s="157"/>
      <c r="B34" s="157"/>
      <c r="C34" s="157"/>
      <c r="D34" s="157"/>
      <c r="E34" s="157"/>
      <c r="F34" s="157"/>
      <c r="G34" s="157"/>
      <c r="H34" s="157"/>
      <c r="I34" s="157"/>
      <c r="J34" s="157"/>
    </row>
  </sheetData>
  <mergeCells count="5">
    <mergeCell ref="K7:L7"/>
    <mergeCell ref="A7:A8"/>
    <mergeCell ref="B7:D7"/>
    <mergeCell ref="E7:G7"/>
    <mergeCell ref="H7:J7"/>
  </mergeCells>
  <pageMargins left="0.39370078740157483" right="0.39370078740157483" top="0.39370078740157483" bottom="0.39370078740157483" header="0.51181102362204722" footer="0.51181102362204722"/>
  <pageSetup paperSize="9" scale="98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5" width="10.7109375" style="241" customWidth="1"/>
    <col min="6" max="6" width="9" style="241" customWidth="1"/>
    <col min="7" max="7" width="9" style="267" customWidth="1"/>
    <col min="8" max="8" width="10.5703125" style="267" customWidth="1"/>
    <col min="9" max="9" width="9" style="241" customWidth="1"/>
    <col min="10" max="10" width="9" style="267" customWidth="1"/>
    <col min="11" max="16384" width="9.140625" style="241"/>
  </cols>
  <sheetData>
    <row r="1" spans="1:10" ht="15.75" x14ac:dyDescent="0.25">
      <c r="A1" s="240" t="s">
        <v>1190</v>
      </c>
      <c r="B1" s="240"/>
    </row>
    <row r="3" spans="1:10" ht="15.75" x14ac:dyDescent="0.25">
      <c r="A3" s="240" t="s">
        <v>1922</v>
      </c>
      <c r="B3" s="240"/>
    </row>
    <row r="4" spans="1:10" x14ac:dyDescent="0.2">
      <c r="A4" s="264"/>
      <c r="B4" s="264"/>
    </row>
    <row r="5" spans="1:10" x14ac:dyDescent="0.2">
      <c r="A5" s="263" t="s">
        <v>1332</v>
      </c>
      <c r="B5" s="263"/>
    </row>
    <row r="6" spans="1:10" x14ac:dyDescent="0.2">
      <c r="A6" s="263" t="s">
        <v>1855</v>
      </c>
      <c r="B6" s="263"/>
    </row>
    <row r="7" spans="1:10" x14ac:dyDescent="0.2">
      <c r="A7" s="263"/>
      <c r="B7" s="263"/>
    </row>
    <row r="8" spans="1:10" ht="13.5" thickBot="1" x14ac:dyDescent="0.25">
      <c r="A8" s="262" t="s">
        <v>1333</v>
      </c>
      <c r="D8" s="274"/>
    </row>
    <row r="9" spans="1:10" ht="12.75" customHeight="1" x14ac:dyDescent="0.2">
      <c r="A9" s="1286" t="s">
        <v>764</v>
      </c>
      <c r="B9" s="1288" t="s">
        <v>1323</v>
      </c>
      <c r="C9" s="1289"/>
      <c r="D9" s="1290"/>
      <c r="E9" s="1294" t="s">
        <v>1185</v>
      </c>
      <c r="F9" s="1282" t="s">
        <v>1322</v>
      </c>
      <c r="G9" s="1283"/>
      <c r="H9" s="1283"/>
      <c r="I9" s="1283"/>
      <c r="J9" s="1285"/>
    </row>
    <row r="10" spans="1:10" ht="12.75" customHeight="1" x14ac:dyDescent="0.2">
      <c r="A10" s="1287"/>
      <c r="B10" s="1291"/>
      <c r="C10" s="1292"/>
      <c r="D10" s="1293"/>
      <c r="E10" s="1295"/>
      <c r="F10" s="1297" t="s">
        <v>1193</v>
      </c>
      <c r="G10" s="1298"/>
      <c r="H10" s="1298"/>
      <c r="I10" s="1268" t="s">
        <v>1287</v>
      </c>
      <c r="J10" s="1299"/>
    </row>
    <row r="11" spans="1:10" ht="26.25" thickBot="1" x14ac:dyDescent="0.25">
      <c r="A11" s="1244"/>
      <c r="B11" s="812" t="s">
        <v>1286</v>
      </c>
      <c r="C11" s="813" t="s">
        <v>1285</v>
      </c>
      <c r="D11" s="259" t="s">
        <v>1284</v>
      </c>
      <c r="E11" s="1296"/>
      <c r="F11" s="860" t="s">
        <v>687</v>
      </c>
      <c r="G11" s="861" t="s">
        <v>1192</v>
      </c>
      <c r="H11" s="852" t="s">
        <v>1281</v>
      </c>
      <c r="I11" s="862" t="s">
        <v>687</v>
      </c>
      <c r="J11" s="863" t="s">
        <v>1192</v>
      </c>
    </row>
    <row r="12" spans="1:10" x14ac:dyDescent="0.2">
      <c r="A12" s="258" t="s">
        <v>760</v>
      </c>
      <c r="B12" s="257">
        <v>1</v>
      </c>
      <c r="C12" s="256">
        <v>1</v>
      </c>
      <c r="D12" s="255">
        <v>1</v>
      </c>
      <c r="E12" s="278">
        <v>16</v>
      </c>
      <c r="F12" s="254">
        <v>6</v>
      </c>
      <c r="G12" s="273">
        <v>4.3499999999999996</v>
      </c>
      <c r="H12" s="273">
        <v>38.049999999999997</v>
      </c>
      <c r="I12" s="253">
        <v>19</v>
      </c>
      <c r="J12" s="252">
        <v>18.5</v>
      </c>
    </row>
    <row r="13" spans="1:10" x14ac:dyDescent="0.2">
      <c r="A13" s="844" t="s">
        <v>759</v>
      </c>
      <c r="B13" s="249">
        <v>1</v>
      </c>
      <c r="C13" s="843">
        <v>1</v>
      </c>
      <c r="D13" s="842">
        <v>1</v>
      </c>
      <c r="E13" s="277">
        <v>40</v>
      </c>
      <c r="F13" s="249">
        <v>6</v>
      </c>
      <c r="G13" s="856">
        <v>3.53</v>
      </c>
      <c r="H13" s="856">
        <v>41.22</v>
      </c>
      <c r="I13" s="843">
        <v>62</v>
      </c>
      <c r="J13" s="840">
        <v>52</v>
      </c>
    </row>
    <row r="14" spans="1:10" x14ac:dyDescent="0.2">
      <c r="A14" s="844" t="s">
        <v>758</v>
      </c>
      <c r="B14" s="249">
        <v>0</v>
      </c>
      <c r="C14" s="843">
        <v>0</v>
      </c>
      <c r="D14" s="842">
        <v>0</v>
      </c>
      <c r="E14" s="277">
        <v>0</v>
      </c>
      <c r="F14" s="249">
        <v>0</v>
      </c>
      <c r="G14" s="856">
        <v>0</v>
      </c>
      <c r="H14" s="856">
        <v>0</v>
      </c>
      <c r="I14" s="843">
        <v>0</v>
      </c>
      <c r="J14" s="840">
        <v>0</v>
      </c>
    </row>
    <row r="15" spans="1:10" x14ac:dyDescent="0.2">
      <c r="A15" s="844" t="s">
        <v>757</v>
      </c>
      <c r="B15" s="249">
        <v>0</v>
      </c>
      <c r="C15" s="843">
        <v>0</v>
      </c>
      <c r="D15" s="842">
        <v>0</v>
      </c>
      <c r="E15" s="277">
        <v>0</v>
      </c>
      <c r="F15" s="249">
        <v>0</v>
      </c>
      <c r="G15" s="856">
        <v>0</v>
      </c>
      <c r="H15" s="856">
        <v>0</v>
      </c>
      <c r="I15" s="843">
        <v>0</v>
      </c>
      <c r="J15" s="840">
        <v>0</v>
      </c>
    </row>
    <row r="16" spans="1:10" x14ac:dyDescent="0.2">
      <c r="A16" s="844" t="s">
        <v>756</v>
      </c>
      <c r="B16" s="249">
        <v>0</v>
      </c>
      <c r="C16" s="843">
        <v>0</v>
      </c>
      <c r="D16" s="842">
        <v>0</v>
      </c>
      <c r="E16" s="277">
        <v>0</v>
      </c>
      <c r="F16" s="249">
        <v>0</v>
      </c>
      <c r="G16" s="856">
        <v>0</v>
      </c>
      <c r="H16" s="856">
        <v>0</v>
      </c>
      <c r="I16" s="843">
        <v>0</v>
      </c>
      <c r="J16" s="840">
        <v>0</v>
      </c>
    </row>
    <row r="17" spans="1:10" x14ac:dyDescent="0.2">
      <c r="A17" s="844" t="s">
        <v>755</v>
      </c>
      <c r="B17" s="249">
        <v>0</v>
      </c>
      <c r="C17" s="843">
        <v>0</v>
      </c>
      <c r="D17" s="842">
        <v>0</v>
      </c>
      <c r="E17" s="277">
        <v>0</v>
      </c>
      <c r="F17" s="249">
        <v>0</v>
      </c>
      <c r="G17" s="856">
        <v>0</v>
      </c>
      <c r="H17" s="856">
        <v>0</v>
      </c>
      <c r="I17" s="843">
        <v>0</v>
      </c>
      <c r="J17" s="840">
        <v>0</v>
      </c>
    </row>
    <row r="18" spans="1:10" x14ac:dyDescent="0.2">
      <c r="A18" s="844" t="s">
        <v>754</v>
      </c>
      <c r="B18" s="249">
        <v>1</v>
      </c>
      <c r="C18" s="843">
        <v>1</v>
      </c>
      <c r="D18" s="842">
        <v>1</v>
      </c>
      <c r="E18" s="277">
        <v>15</v>
      </c>
      <c r="F18" s="249">
        <v>6</v>
      </c>
      <c r="G18" s="856">
        <v>3.9</v>
      </c>
      <c r="H18" s="856">
        <v>45.94</v>
      </c>
      <c r="I18" s="843">
        <v>21</v>
      </c>
      <c r="J18" s="840">
        <v>18.079999999999998</v>
      </c>
    </row>
    <row r="19" spans="1:10" x14ac:dyDescent="0.2">
      <c r="A19" s="844" t="s">
        <v>753</v>
      </c>
      <c r="B19" s="249">
        <v>0</v>
      </c>
      <c r="C19" s="843">
        <v>0</v>
      </c>
      <c r="D19" s="842">
        <v>0</v>
      </c>
      <c r="E19" s="277">
        <v>0</v>
      </c>
      <c r="F19" s="249">
        <v>0</v>
      </c>
      <c r="G19" s="856">
        <v>0</v>
      </c>
      <c r="H19" s="856">
        <v>0</v>
      </c>
      <c r="I19" s="843">
        <v>0</v>
      </c>
      <c r="J19" s="840">
        <v>0</v>
      </c>
    </row>
    <row r="20" spans="1:10" x14ac:dyDescent="0.2">
      <c r="A20" s="844" t="s">
        <v>752</v>
      </c>
      <c r="B20" s="249">
        <v>1</v>
      </c>
      <c r="C20" s="843">
        <v>1</v>
      </c>
      <c r="D20" s="842">
        <v>1</v>
      </c>
      <c r="E20" s="277">
        <v>24</v>
      </c>
      <c r="F20" s="249">
        <v>5</v>
      </c>
      <c r="G20" s="856">
        <v>3.01</v>
      </c>
      <c r="H20" s="856">
        <v>54.12</v>
      </c>
      <c r="I20" s="843">
        <v>19</v>
      </c>
      <c r="J20" s="840">
        <v>19</v>
      </c>
    </row>
    <row r="21" spans="1:10" x14ac:dyDescent="0.2">
      <c r="A21" s="844" t="s">
        <v>751</v>
      </c>
      <c r="B21" s="249">
        <v>0</v>
      </c>
      <c r="C21" s="843">
        <v>0</v>
      </c>
      <c r="D21" s="842">
        <v>0</v>
      </c>
      <c r="E21" s="277">
        <v>0</v>
      </c>
      <c r="F21" s="249">
        <v>0</v>
      </c>
      <c r="G21" s="856">
        <v>0</v>
      </c>
      <c r="H21" s="856">
        <v>0</v>
      </c>
      <c r="I21" s="843">
        <v>0</v>
      </c>
      <c r="J21" s="840">
        <v>0</v>
      </c>
    </row>
    <row r="22" spans="1:10" x14ac:dyDescent="0.2">
      <c r="A22" s="844" t="s">
        <v>750</v>
      </c>
      <c r="B22" s="249">
        <v>1</v>
      </c>
      <c r="C22" s="843">
        <v>1</v>
      </c>
      <c r="D22" s="842">
        <v>1</v>
      </c>
      <c r="E22" s="277">
        <v>15</v>
      </c>
      <c r="F22" s="249">
        <v>12</v>
      </c>
      <c r="G22" s="856">
        <v>5</v>
      </c>
      <c r="H22" s="856">
        <v>38.85</v>
      </c>
      <c r="I22" s="843">
        <v>23</v>
      </c>
      <c r="J22" s="840">
        <v>22.33</v>
      </c>
    </row>
    <row r="23" spans="1:10" x14ac:dyDescent="0.2">
      <c r="A23" s="844" t="s">
        <v>749</v>
      </c>
      <c r="B23" s="249">
        <v>0</v>
      </c>
      <c r="C23" s="843">
        <v>0</v>
      </c>
      <c r="D23" s="842">
        <v>0</v>
      </c>
      <c r="E23" s="277">
        <v>0</v>
      </c>
      <c r="F23" s="249">
        <v>0</v>
      </c>
      <c r="G23" s="856">
        <v>0</v>
      </c>
      <c r="H23" s="856">
        <v>0</v>
      </c>
      <c r="I23" s="843">
        <v>0</v>
      </c>
      <c r="J23" s="840">
        <v>0</v>
      </c>
    </row>
    <row r="24" spans="1:10" x14ac:dyDescent="0.2">
      <c r="A24" s="844" t="s">
        <v>748</v>
      </c>
      <c r="B24" s="249">
        <v>2</v>
      </c>
      <c r="C24" s="843">
        <v>2</v>
      </c>
      <c r="D24" s="842">
        <v>2</v>
      </c>
      <c r="E24" s="277">
        <v>45</v>
      </c>
      <c r="F24" s="249">
        <v>9</v>
      </c>
      <c r="G24" s="856">
        <v>3.4</v>
      </c>
      <c r="H24" s="856">
        <v>47.88</v>
      </c>
      <c r="I24" s="843">
        <v>41</v>
      </c>
      <c r="J24" s="840">
        <v>32.840000000000003</v>
      </c>
    </row>
    <row r="25" spans="1:10" ht="13.5" thickBot="1" x14ac:dyDescent="0.25">
      <c r="A25" s="839" t="s">
        <v>747</v>
      </c>
      <c r="B25" s="836">
        <v>0</v>
      </c>
      <c r="C25" s="838">
        <v>0</v>
      </c>
      <c r="D25" s="837">
        <v>0</v>
      </c>
      <c r="E25" s="864">
        <v>0</v>
      </c>
      <c r="F25" s="272">
        <v>0</v>
      </c>
      <c r="G25" s="271">
        <v>0</v>
      </c>
      <c r="H25" s="271">
        <v>0</v>
      </c>
      <c r="I25" s="270">
        <v>0</v>
      </c>
      <c r="J25" s="269">
        <v>0</v>
      </c>
    </row>
    <row r="26" spans="1:10" ht="13.5" thickBot="1" x14ac:dyDescent="0.25">
      <c r="A26" s="245" t="s">
        <v>746</v>
      </c>
      <c r="B26" s="243">
        <v>7</v>
      </c>
      <c r="C26" s="833">
        <v>7</v>
      </c>
      <c r="D26" s="244">
        <v>7</v>
      </c>
      <c r="E26" s="275">
        <v>155</v>
      </c>
      <c r="F26" s="243">
        <v>44</v>
      </c>
      <c r="G26" s="268">
        <v>23.19</v>
      </c>
      <c r="H26" s="851">
        <v>43.56</v>
      </c>
      <c r="I26" s="833">
        <v>185</v>
      </c>
      <c r="J26" s="242">
        <v>162.75</v>
      </c>
    </row>
    <row r="28" spans="1:10" ht="13.5" thickBot="1" x14ac:dyDescent="0.25">
      <c r="A28" s="262" t="s">
        <v>1867</v>
      </c>
      <c r="D28" s="274"/>
    </row>
    <row r="29" spans="1:10" ht="12.75" customHeight="1" x14ac:dyDescent="0.2">
      <c r="A29" s="1286" t="s">
        <v>764</v>
      </c>
      <c r="B29" s="1288" t="s">
        <v>1323</v>
      </c>
      <c r="C29" s="1289"/>
      <c r="D29" s="1290"/>
      <c r="E29" s="1294" t="s">
        <v>1185</v>
      </c>
      <c r="F29" s="1282" t="s">
        <v>1322</v>
      </c>
      <c r="G29" s="1283"/>
      <c r="H29" s="1283"/>
      <c r="I29" s="1283"/>
      <c r="J29" s="1285"/>
    </row>
    <row r="30" spans="1:10" ht="12.75" customHeight="1" x14ac:dyDescent="0.2">
      <c r="A30" s="1287"/>
      <c r="B30" s="1291"/>
      <c r="C30" s="1292"/>
      <c r="D30" s="1293"/>
      <c r="E30" s="1295"/>
      <c r="F30" s="1297" t="s">
        <v>1193</v>
      </c>
      <c r="G30" s="1298"/>
      <c r="H30" s="1298"/>
      <c r="I30" s="1268" t="s">
        <v>1287</v>
      </c>
      <c r="J30" s="1299"/>
    </row>
    <row r="31" spans="1:10" ht="26.25" thickBot="1" x14ac:dyDescent="0.25">
      <c r="A31" s="1244"/>
      <c r="B31" s="812" t="s">
        <v>1286</v>
      </c>
      <c r="C31" s="813" t="s">
        <v>1285</v>
      </c>
      <c r="D31" s="259" t="s">
        <v>1284</v>
      </c>
      <c r="E31" s="1296"/>
      <c r="F31" s="860" t="s">
        <v>687</v>
      </c>
      <c r="G31" s="861" t="s">
        <v>1192</v>
      </c>
      <c r="H31" s="852" t="s">
        <v>1281</v>
      </c>
      <c r="I31" s="862" t="s">
        <v>687</v>
      </c>
      <c r="J31" s="863" t="s">
        <v>1192</v>
      </c>
    </row>
    <row r="32" spans="1:10" x14ac:dyDescent="0.2">
      <c r="A32" s="258" t="s">
        <v>760</v>
      </c>
      <c r="B32" s="257">
        <v>3</v>
      </c>
      <c r="C32" s="256">
        <v>3</v>
      </c>
      <c r="D32" s="255">
        <v>3</v>
      </c>
      <c r="E32" s="278">
        <v>41</v>
      </c>
      <c r="F32" s="254">
        <v>23</v>
      </c>
      <c r="G32" s="273">
        <v>12.5</v>
      </c>
      <c r="H32" s="273">
        <v>49.24</v>
      </c>
      <c r="I32" s="253">
        <v>142</v>
      </c>
      <c r="J32" s="252">
        <v>123.91</v>
      </c>
    </row>
    <row r="33" spans="1:10" x14ac:dyDescent="0.2">
      <c r="A33" s="844" t="s">
        <v>759</v>
      </c>
      <c r="B33" s="249">
        <v>5</v>
      </c>
      <c r="C33" s="843">
        <v>5</v>
      </c>
      <c r="D33" s="842">
        <v>5</v>
      </c>
      <c r="E33" s="277">
        <v>55</v>
      </c>
      <c r="F33" s="249">
        <v>26</v>
      </c>
      <c r="G33" s="856">
        <v>12</v>
      </c>
      <c r="H33" s="856">
        <v>51.18</v>
      </c>
      <c r="I33" s="843">
        <v>169</v>
      </c>
      <c r="J33" s="840">
        <v>152.65</v>
      </c>
    </row>
    <row r="34" spans="1:10" x14ac:dyDescent="0.2">
      <c r="A34" s="844" t="s">
        <v>758</v>
      </c>
      <c r="B34" s="249">
        <v>0</v>
      </c>
      <c r="C34" s="843">
        <v>0</v>
      </c>
      <c r="D34" s="842">
        <v>0</v>
      </c>
      <c r="E34" s="277">
        <v>0</v>
      </c>
      <c r="F34" s="249">
        <v>0</v>
      </c>
      <c r="G34" s="856">
        <v>0</v>
      </c>
      <c r="H34" s="856">
        <v>0</v>
      </c>
      <c r="I34" s="843">
        <v>0</v>
      </c>
      <c r="J34" s="840">
        <v>0</v>
      </c>
    </row>
    <row r="35" spans="1:10" x14ac:dyDescent="0.2">
      <c r="A35" s="844" t="s">
        <v>757</v>
      </c>
      <c r="B35" s="249">
        <v>2</v>
      </c>
      <c r="C35" s="843">
        <v>2</v>
      </c>
      <c r="D35" s="842">
        <v>2</v>
      </c>
      <c r="E35" s="277">
        <v>15</v>
      </c>
      <c r="F35" s="249">
        <v>7</v>
      </c>
      <c r="G35" s="856">
        <v>4.3</v>
      </c>
      <c r="H35" s="856">
        <v>44.36</v>
      </c>
      <c r="I35" s="843">
        <v>47</v>
      </c>
      <c r="J35" s="840">
        <v>44.78</v>
      </c>
    </row>
    <row r="36" spans="1:10" x14ac:dyDescent="0.2">
      <c r="A36" s="844" t="s">
        <v>756</v>
      </c>
      <c r="B36" s="249">
        <v>1</v>
      </c>
      <c r="C36" s="843">
        <v>1</v>
      </c>
      <c r="D36" s="842">
        <v>1</v>
      </c>
      <c r="E36" s="277">
        <v>30</v>
      </c>
      <c r="F36" s="249">
        <v>15</v>
      </c>
      <c r="G36" s="856">
        <v>7.05</v>
      </c>
      <c r="H36" s="856">
        <v>40.1</v>
      </c>
      <c r="I36" s="843">
        <v>99</v>
      </c>
      <c r="J36" s="840">
        <v>84.6</v>
      </c>
    </row>
    <row r="37" spans="1:10" x14ac:dyDescent="0.2">
      <c r="A37" s="844" t="s">
        <v>755</v>
      </c>
      <c r="B37" s="249">
        <v>0</v>
      </c>
      <c r="C37" s="843">
        <v>0</v>
      </c>
      <c r="D37" s="842">
        <v>0</v>
      </c>
      <c r="E37" s="277">
        <v>0</v>
      </c>
      <c r="F37" s="249">
        <v>0</v>
      </c>
      <c r="G37" s="856">
        <v>0</v>
      </c>
      <c r="H37" s="856">
        <v>0</v>
      </c>
      <c r="I37" s="843">
        <v>0</v>
      </c>
      <c r="J37" s="840">
        <v>0</v>
      </c>
    </row>
    <row r="38" spans="1:10" x14ac:dyDescent="0.2">
      <c r="A38" s="844" t="s">
        <v>754</v>
      </c>
      <c r="B38" s="249">
        <v>1</v>
      </c>
      <c r="C38" s="843">
        <v>1</v>
      </c>
      <c r="D38" s="842">
        <v>1</v>
      </c>
      <c r="E38" s="277">
        <v>15</v>
      </c>
      <c r="F38" s="249">
        <v>5</v>
      </c>
      <c r="G38" s="856">
        <v>4.9000000000000004</v>
      </c>
      <c r="H38" s="856">
        <v>48.83</v>
      </c>
      <c r="I38" s="843">
        <v>65</v>
      </c>
      <c r="J38" s="840">
        <v>59.5</v>
      </c>
    </row>
    <row r="39" spans="1:10" x14ac:dyDescent="0.2">
      <c r="A39" s="844" t="s">
        <v>753</v>
      </c>
      <c r="B39" s="249">
        <v>0</v>
      </c>
      <c r="C39" s="843">
        <v>0</v>
      </c>
      <c r="D39" s="842">
        <v>0</v>
      </c>
      <c r="E39" s="277">
        <v>0</v>
      </c>
      <c r="F39" s="249">
        <v>0</v>
      </c>
      <c r="G39" s="856">
        <v>0</v>
      </c>
      <c r="H39" s="856">
        <v>0</v>
      </c>
      <c r="I39" s="843">
        <v>0</v>
      </c>
      <c r="J39" s="840">
        <v>0</v>
      </c>
    </row>
    <row r="40" spans="1:10" x14ac:dyDescent="0.2">
      <c r="A40" s="844" t="s">
        <v>752</v>
      </c>
      <c r="B40" s="249">
        <v>1</v>
      </c>
      <c r="C40" s="843">
        <v>1</v>
      </c>
      <c r="D40" s="842">
        <v>1</v>
      </c>
      <c r="E40" s="277">
        <v>10</v>
      </c>
      <c r="F40" s="249">
        <v>2</v>
      </c>
      <c r="G40" s="856">
        <v>2</v>
      </c>
      <c r="H40" s="856">
        <v>34</v>
      </c>
      <c r="I40" s="843">
        <v>29</v>
      </c>
      <c r="J40" s="840">
        <v>28</v>
      </c>
    </row>
    <row r="41" spans="1:10" x14ac:dyDescent="0.2">
      <c r="A41" s="844" t="s">
        <v>751</v>
      </c>
      <c r="B41" s="249">
        <v>0</v>
      </c>
      <c r="C41" s="843">
        <v>0</v>
      </c>
      <c r="D41" s="842">
        <v>0</v>
      </c>
      <c r="E41" s="277">
        <v>0</v>
      </c>
      <c r="F41" s="249">
        <v>0</v>
      </c>
      <c r="G41" s="856">
        <v>0</v>
      </c>
      <c r="H41" s="856">
        <v>0</v>
      </c>
      <c r="I41" s="843">
        <v>0</v>
      </c>
      <c r="J41" s="840">
        <v>0</v>
      </c>
    </row>
    <row r="42" spans="1:10" x14ac:dyDescent="0.2">
      <c r="A42" s="844" t="s">
        <v>750</v>
      </c>
      <c r="B42" s="249">
        <v>1</v>
      </c>
      <c r="C42" s="843">
        <v>1</v>
      </c>
      <c r="D42" s="842">
        <v>1</v>
      </c>
      <c r="E42" s="277">
        <v>19</v>
      </c>
      <c r="F42" s="249">
        <v>5</v>
      </c>
      <c r="G42" s="856">
        <v>4</v>
      </c>
      <c r="H42" s="856">
        <v>61.6</v>
      </c>
      <c r="I42" s="843">
        <v>68</v>
      </c>
      <c r="J42" s="840">
        <v>62.5</v>
      </c>
    </row>
    <row r="43" spans="1:10" x14ac:dyDescent="0.2">
      <c r="A43" s="844" t="s">
        <v>749</v>
      </c>
      <c r="B43" s="249">
        <v>2</v>
      </c>
      <c r="C43" s="843">
        <v>2</v>
      </c>
      <c r="D43" s="842">
        <v>2</v>
      </c>
      <c r="E43" s="277">
        <v>20</v>
      </c>
      <c r="F43" s="249">
        <v>15</v>
      </c>
      <c r="G43" s="856">
        <v>6.33</v>
      </c>
      <c r="H43" s="856">
        <v>42.93</v>
      </c>
      <c r="I43" s="843">
        <v>58</v>
      </c>
      <c r="J43" s="840">
        <v>56.25</v>
      </c>
    </row>
    <row r="44" spans="1:10" x14ac:dyDescent="0.2">
      <c r="A44" s="844" t="s">
        <v>748</v>
      </c>
      <c r="B44" s="249">
        <v>1</v>
      </c>
      <c r="C44" s="843">
        <v>1</v>
      </c>
      <c r="D44" s="842">
        <v>1</v>
      </c>
      <c r="E44" s="277">
        <v>10</v>
      </c>
      <c r="F44" s="249">
        <v>6</v>
      </c>
      <c r="G44" s="856">
        <v>2</v>
      </c>
      <c r="H44" s="856">
        <v>42</v>
      </c>
      <c r="I44" s="843">
        <v>28</v>
      </c>
      <c r="J44" s="840">
        <v>28</v>
      </c>
    </row>
    <row r="45" spans="1:10" ht="13.5" thickBot="1" x14ac:dyDescent="0.25">
      <c r="A45" s="839" t="s">
        <v>747</v>
      </c>
      <c r="B45" s="836">
        <v>2</v>
      </c>
      <c r="C45" s="838">
        <v>2</v>
      </c>
      <c r="D45" s="837">
        <v>2</v>
      </c>
      <c r="E45" s="864">
        <v>17</v>
      </c>
      <c r="F45" s="272">
        <v>6</v>
      </c>
      <c r="G45" s="271">
        <v>4.4000000000000004</v>
      </c>
      <c r="H45" s="271">
        <v>50.68</v>
      </c>
      <c r="I45" s="270">
        <v>64</v>
      </c>
      <c r="J45" s="269">
        <v>56.25</v>
      </c>
    </row>
    <row r="46" spans="1:10" ht="13.5" thickBot="1" x14ac:dyDescent="0.25">
      <c r="A46" s="245" t="s">
        <v>746</v>
      </c>
      <c r="B46" s="243">
        <v>19</v>
      </c>
      <c r="C46" s="833">
        <v>19</v>
      </c>
      <c r="D46" s="244">
        <v>19</v>
      </c>
      <c r="E46" s="275">
        <v>232</v>
      </c>
      <c r="F46" s="243">
        <v>110</v>
      </c>
      <c r="G46" s="268">
        <v>59.48</v>
      </c>
      <c r="H46" s="851">
        <v>47.67</v>
      </c>
      <c r="I46" s="833">
        <v>769</v>
      </c>
      <c r="J46" s="242">
        <v>696.44</v>
      </c>
    </row>
    <row r="48" spans="1:10" ht="13.5" thickBot="1" x14ac:dyDescent="0.25">
      <c r="A48" s="262" t="s">
        <v>1868</v>
      </c>
      <c r="D48" s="274"/>
    </row>
    <row r="49" spans="1:10" ht="12.75" customHeight="1" x14ac:dyDescent="0.2">
      <c r="A49" s="1286" t="s">
        <v>764</v>
      </c>
      <c r="B49" s="1288" t="s">
        <v>1323</v>
      </c>
      <c r="C49" s="1289"/>
      <c r="D49" s="1290"/>
      <c r="E49" s="1294" t="s">
        <v>1185</v>
      </c>
      <c r="F49" s="1282" t="s">
        <v>1322</v>
      </c>
      <c r="G49" s="1283"/>
      <c r="H49" s="1283"/>
      <c r="I49" s="1283"/>
      <c r="J49" s="1285"/>
    </row>
    <row r="50" spans="1:10" ht="12.75" customHeight="1" x14ac:dyDescent="0.2">
      <c r="A50" s="1287"/>
      <c r="B50" s="1291"/>
      <c r="C50" s="1292"/>
      <c r="D50" s="1293"/>
      <c r="E50" s="1295"/>
      <c r="F50" s="1297" t="s">
        <v>1193</v>
      </c>
      <c r="G50" s="1298"/>
      <c r="H50" s="1298"/>
      <c r="I50" s="1268" t="s">
        <v>1287</v>
      </c>
      <c r="J50" s="1299"/>
    </row>
    <row r="51" spans="1:10" ht="26.25" thickBot="1" x14ac:dyDescent="0.25">
      <c r="A51" s="1244"/>
      <c r="B51" s="812" t="s">
        <v>1286</v>
      </c>
      <c r="C51" s="813" t="s">
        <v>1285</v>
      </c>
      <c r="D51" s="259" t="s">
        <v>1284</v>
      </c>
      <c r="E51" s="1296"/>
      <c r="F51" s="860" t="s">
        <v>687</v>
      </c>
      <c r="G51" s="861" t="s">
        <v>1192</v>
      </c>
      <c r="H51" s="852" t="s">
        <v>1281</v>
      </c>
      <c r="I51" s="862" t="s">
        <v>687</v>
      </c>
      <c r="J51" s="863" t="s">
        <v>1192</v>
      </c>
    </row>
    <row r="52" spans="1:10" x14ac:dyDescent="0.2">
      <c r="A52" s="258" t="s">
        <v>760</v>
      </c>
      <c r="B52" s="257">
        <v>2</v>
      </c>
      <c r="C52" s="256">
        <v>2</v>
      </c>
      <c r="D52" s="255">
        <v>2</v>
      </c>
      <c r="E52" s="278">
        <v>20</v>
      </c>
      <c r="F52" s="254">
        <v>3</v>
      </c>
      <c r="G52" s="273">
        <v>1.8</v>
      </c>
      <c r="H52" s="273">
        <v>58.28</v>
      </c>
      <c r="I52" s="253">
        <v>32</v>
      </c>
      <c r="J52" s="252">
        <v>27.85</v>
      </c>
    </row>
    <row r="53" spans="1:10" x14ac:dyDescent="0.2">
      <c r="A53" s="844" t="s">
        <v>759</v>
      </c>
      <c r="B53" s="249">
        <v>4</v>
      </c>
      <c r="C53" s="843">
        <v>4</v>
      </c>
      <c r="D53" s="842">
        <v>4</v>
      </c>
      <c r="E53" s="277">
        <v>38</v>
      </c>
      <c r="F53" s="249">
        <v>5</v>
      </c>
      <c r="G53" s="856">
        <v>1.9</v>
      </c>
      <c r="H53" s="856">
        <v>55.97</v>
      </c>
      <c r="I53" s="843">
        <v>71</v>
      </c>
      <c r="J53" s="840">
        <v>58.1</v>
      </c>
    </row>
    <row r="54" spans="1:10" x14ac:dyDescent="0.2">
      <c r="A54" s="844" t="s">
        <v>758</v>
      </c>
      <c r="B54" s="249">
        <v>2</v>
      </c>
      <c r="C54" s="843">
        <v>2</v>
      </c>
      <c r="D54" s="842">
        <v>2</v>
      </c>
      <c r="E54" s="277">
        <v>10</v>
      </c>
      <c r="F54" s="249">
        <v>2</v>
      </c>
      <c r="G54" s="856">
        <v>0.5</v>
      </c>
      <c r="H54" s="856">
        <v>63</v>
      </c>
      <c r="I54" s="843">
        <v>20</v>
      </c>
      <c r="J54" s="840">
        <v>15.53</v>
      </c>
    </row>
    <row r="55" spans="1:10" x14ac:dyDescent="0.2">
      <c r="A55" s="844" t="s">
        <v>757</v>
      </c>
      <c r="B55" s="249">
        <v>1</v>
      </c>
      <c r="C55" s="843">
        <v>1</v>
      </c>
      <c r="D55" s="842">
        <v>1</v>
      </c>
      <c r="E55" s="277">
        <v>10</v>
      </c>
      <c r="F55" s="249">
        <v>1</v>
      </c>
      <c r="G55" s="856">
        <v>0.5</v>
      </c>
      <c r="H55" s="856">
        <v>57.5</v>
      </c>
      <c r="I55" s="843">
        <v>14</v>
      </c>
      <c r="J55" s="840">
        <v>13.5</v>
      </c>
    </row>
    <row r="56" spans="1:10" x14ac:dyDescent="0.2">
      <c r="A56" s="844" t="s">
        <v>756</v>
      </c>
      <c r="B56" s="249">
        <v>1</v>
      </c>
      <c r="C56" s="843">
        <v>1</v>
      </c>
      <c r="D56" s="842">
        <v>1</v>
      </c>
      <c r="E56" s="277">
        <v>14</v>
      </c>
      <c r="F56" s="249">
        <v>6</v>
      </c>
      <c r="G56" s="856">
        <v>1.6</v>
      </c>
      <c r="H56" s="856">
        <v>50.25</v>
      </c>
      <c r="I56" s="843">
        <v>32</v>
      </c>
      <c r="J56" s="840">
        <v>21.7</v>
      </c>
    </row>
    <row r="57" spans="1:10" x14ac:dyDescent="0.2">
      <c r="A57" s="844" t="s">
        <v>755</v>
      </c>
      <c r="B57" s="249">
        <v>1</v>
      </c>
      <c r="C57" s="843">
        <v>1</v>
      </c>
      <c r="D57" s="842">
        <v>1</v>
      </c>
      <c r="E57" s="277">
        <v>10</v>
      </c>
      <c r="F57" s="249">
        <v>4</v>
      </c>
      <c r="G57" s="856">
        <v>0.5</v>
      </c>
      <c r="H57" s="856">
        <v>43.5</v>
      </c>
      <c r="I57" s="843">
        <v>13</v>
      </c>
      <c r="J57" s="840">
        <v>13</v>
      </c>
    </row>
    <row r="58" spans="1:10" x14ac:dyDescent="0.2">
      <c r="A58" s="844" t="s">
        <v>754</v>
      </c>
      <c r="B58" s="249">
        <v>3</v>
      </c>
      <c r="C58" s="843">
        <v>3</v>
      </c>
      <c r="D58" s="842">
        <v>3</v>
      </c>
      <c r="E58" s="277">
        <v>19</v>
      </c>
      <c r="F58" s="249">
        <v>4</v>
      </c>
      <c r="G58" s="856">
        <v>1.2</v>
      </c>
      <c r="H58" s="856">
        <v>56.25</v>
      </c>
      <c r="I58" s="843">
        <v>44</v>
      </c>
      <c r="J58" s="840">
        <v>41.5</v>
      </c>
    </row>
    <row r="59" spans="1:10" x14ac:dyDescent="0.2">
      <c r="A59" s="844" t="s">
        <v>753</v>
      </c>
      <c r="B59" s="249">
        <v>0</v>
      </c>
      <c r="C59" s="843">
        <v>0</v>
      </c>
      <c r="D59" s="842">
        <v>0</v>
      </c>
      <c r="E59" s="277">
        <v>0</v>
      </c>
      <c r="F59" s="249">
        <v>0</v>
      </c>
      <c r="G59" s="856">
        <v>0</v>
      </c>
      <c r="H59" s="856">
        <v>0</v>
      </c>
      <c r="I59" s="843">
        <v>0</v>
      </c>
      <c r="J59" s="840">
        <v>0</v>
      </c>
    </row>
    <row r="60" spans="1:10" x14ac:dyDescent="0.2">
      <c r="A60" s="844" t="s">
        <v>752</v>
      </c>
      <c r="B60" s="249">
        <v>1</v>
      </c>
      <c r="C60" s="843">
        <v>1</v>
      </c>
      <c r="D60" s="842">
        <v>1</v>
      </c>
      <c r="E60" s="277">
        <v>10</v>
      </c>
      <c r="F60" s="249">
        <v>1</v>
      </c>
      <c r="G60" s="856">
        <v>0.5</v>
      </c>
      <c r="H60" s="856">
        <v>66.5</v>
      </c>
      <c r="I60" s="843">
        <v>14</v>
      </c>
      <c r="J60" s="840">
        <v>13</v>
      </c>
    </row>
    <row r="61" spans="1:10" x14ac:dyDescent="0.2">
      <c r="A61" s="844" t="s">
        <v>751</v>
      </c>
      <c r="B61" s="249">
        <v>1</v>
      </c>
      <c r="C61" s="843">
        <v>1</v>
      </c>
      <c r="D61" s="842">
        <v>1</v>
      </c>
      <c r="E61" s="277">
        <v>5</v>
      </c>
      <c r="F61" s="249">
        <v>1</v>
      </c>
      <c r="G61" s="856">
        <v>0.25</v>
      </c>
      <c r="H61" s="856">
        <v>46.5</v>
      </c>
      <c r="I61" s="843">
        <v>10</v>
      </c>
      <c r="J61" s="840">
        <v>8</v>
      </c>
    </row>
    <row r="62" spans="1:10" x14ac:dyDescent="0.2">
      <c r="A62" s="844" t="s">
        <v>750</v>
      </c>
      <c r="B62" s="249">
        <v>0</v>
      </c>
      <c r="C62" s="843">
        <v>0</v>
      </c>
      <c r="D62" s="842">
        <v>0</v>
      </c>
      <c r="E62" s="277">
        <v>0</v>
      </c>
      <c r="F62" s="249">
        <v>0</v>
      </c>
      <c r="G62" s="856">
        <v>0</v>
      </c>
      <c r="H62" s="856">
        <v>0</v>
      </c>
      <c r="I62" s="843">
        <v>0</v>
      </c>
      <c r="J62" s="840">
        <v>0</v>
      </c>
    </row>
    <row r="63" spans="1:10" x14ac:dyDescent="0.2">
      <c r="A63" s="844" t="s">
        <v>749</v>
      </c>
      <c r="B63" s="249">
        <v>1</v>
      </c>
      <c r="C63" s="843">
        <v>1</v>
      </c>
      <c r="D63" s="842">
        <v>1</v>
      </c>
      <c r="E63" s="277">
        <v>10</v>
      </c>
      <c r="F63" s="249">
        <v>4</v>
      </c>
      <c r="G63" s="856">
        <v>1.7</v>
      </c>
      <c r="H63" s="856">
        <v>54.32</v>
      </c>
      <c r="I63" s="843">
        <v>14</v>
      </c>
      <c r="J63" s="840">
        <v>14</v>
      </c>
    </row>
    <row r="64" spans="1:10" x14ac:dyDescent="0.2">
      <c r="A64" s="844" t="s">
        <v>748</v>
      </c>
      <c r="B64" s="249">
        <v>2</v>
      </c>
      <c r="C64" s="843">
        <v>2</v>
      </c>
      <c r="D64" s="842">
        <v>2</v>
      </c>
      <c r="E64" s="277">
        <v>13</v>
      </c>
      <c r="F64" s="249">
        <v>2</v>
      </c>
      <c r="G64" s="856">
        <v>0.65</v>
      </c>
      <c r="H64" s="856">
        <v>66.58</v>
      </c>
      <c r="I64" s="843">
        <v>20</v>
      </c>
      <c r="J64" s="840">
        <v>20</v>
      </c>
    </row>
    <row r="65" spans="1:10" ht="13.5" thickBot="1" x14ac:dyDescent="0.25">
      <c r="A65" s="839" t="s">
        <v>747</v>
      </c>
      <c r="B65" s="836">
        <v>1</v>
      </c>
      <c r="C65" s="838">
        <v>1</v>
      </c>
      <c r="D65" s="837">
        <v>1</v>
      </c>
      <c r="E65" s="864">
        <v>8</v>
      </c>
      <c r="F65" s="272">
        <v>1</v>
      </c>
      <c r="G65" s="271">
        <v>0.4</v>
      </c>
      <c r="H65" s="271">
        <v>56.5</v>
      </c>
      <c r="I65" s="270">
        <v>12</v>
      </c>
      <c r="J65" s="269">
        <v>11.25</v>
      </c>
    </row>
    <row r="66" spans="1:10" ht="13.5" thickBot="1" x14ac:dyDescent="0.25">
      <c r="A66" s="245" t="s">
        <v>746</v>
      </c>
      <c r="B66" s="243">
        <v>20</v>
      </c>
      <c r="C66" s="833">
        <v>20</v>
      </c>
      <c r="D66" s="244">
        <v>20</v>
      </c>
      <c r="E66" s="275">
        <v>167</v>
      </c>
      <c r="F66" s="243">
        <v>34</v>
      </c>
      <c r="G66" s="268">
        <v>11.5</v>
      </c>
      <c r="H66" s="851">
        <v>56.02</v>
      </c>
      <c r="I66" s="833">
        <v>296</v>
      </c>
      <c r="J66" s="242">
        <v>257.43</v>
      </c>
    </row>
  </sheetData>
  <mergeCells count="18">
    <mergeCell ref="A49:A51"/>
    <mergeCell ref="B49:D50"/>
    <mergeCell ref="E49:E51"/>
    <mergeCell ref="F49:J49"/>
    <mergeCell ref="F50:H50"/>
    <mergeCell ref="I50:J50"/>
    <mergeCell ref="A29:A31"/>
    <mergeCell ref="B29:D30"/>
    <mergeCell ref="E29:E31"/>
    <mergeCell ref="F29:J29"/>
    <mergeCell ref="F30:H30"/>
    <mergeCell ref="I30:J30"/>
    <mergeCell ref="A9:A11"/>
    <mergeCell ref="B9:D10"/>
    <mergeCell ref="E9:E11"/>
    <mergeCell ref="F9:J9"/>
    <mergeCell ref="F10:H10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5" zoomScaleNormal="85" workbookViewId="0"/>
  </sheetViews>
  <sheetFormatPr defaultColWidth="9.140625" defaultRowHeight="12.75" x14ac:dyDescent="0.2"/>
  <cols>
    <col min="1" max="1" width="24.140625" style="241" customWidth="1"/>
    <col min="2" max="7" width="12.7109375" style="241" customWidth="1"/>
    <col min="8" max="16384" width="9.140625" style="241"/>
  </cols>
  <sheetData>
    <row r="1" spans="1:7" ht="15.75" x14ac:dyDescent="0.25">
      <c r="A1" s="240" t="s">
        <v>1190</v>
      </c>
    </row>
    <row r="3" spans="1:7" ht="15.75" x14ac:dyDescent="0.25">
      <c r="A3" s="240" t="s">
        <v>1924</v>
      </c>
    </row>
    <row r="4" spans="1:7" ht="13.5" thickBot="1" x14ac:dyDescent="0.25"/>
    <row r="5" spans="1:7" ht="13.5" thickBot="1" x14ac:dyDescent="0.25">
      <c r="A5" s="1251" t="s">
        <v>764</v>
      </c>
      <c r="B5" s="1301" t="s">
        <v>865</v>
      </c>
      <c r="C5" s="1302"/>
      <c r="D5" s="1303"/>
      <c r="E5" s="1301" t="s">
        <v>864</v>
      </c>
      <c r="F5" s="1302"/>
      <c r="G5" s="1303"/>
    </row>
    <row r="6" spans="1:7" x14ac:dyDescent="0.2">
      <c r="A6" s="1300"/>
      <c r="B6" s="1304" t="s">
        <v>1323</v>
      </c>
      <c r="C6" s="1305"/>
      <c r="D6" s="1294" t="s">
        <v>1185</v>
      </c>
      <c r="E6" s="1304" t="s">
        <v>1323</v>
      </c>
      <c r="F6" s="1305"/>
      <c r="G6" s="1294" t="s">
        <v>1185</v>
      </c>
    </row>
    <row r="7" spans="1:7" ht="26.25" thickBot="1" x14ac:dyDescent="0.25">
      <c r="A7" s="1252"/>
      <c r="B7" s="279" t="s">
        <v>1286</v>
      </c>
      <c r="C7" s="259" t="s">
        <v>1285</v>
      </c>
      <c r="D7" s="1296"/>
      <c r="E7" s="279" t="s">
        <v>1286</v>
      </c>
      <c r="F7" s="259" t="s">
        <v>1285</v>
      </c>
      <c r="G7" s="1296"/>
    </row>
    <row r="8" spans="1:7" x14ac:dyDescent="0.2">
      <c r="A8" s="258" t="s">
        <v>760</v>
      </c>
      <c r="B8" s="257">
        <v>0</v>
      </c>
      <c r="C8" s="255">
        <v>0</v>
      </c>
      <c r="D8" s="278">
        <v>0</v>
      </c>
      <c r="E8" s="257">
        <v>0</v>
      </c>
      <c r="F8" s="255">
        <v>0</v>
      </c>
      <c r="G8" s="278">
        <v>0</v>
      </c>
    </row>
    <row r="9" spans="1:7" x14ac:dyDescent="0.2">
      <c r="A9" s="251" t="s">
        <v>759</v>
      </c>
      <c r="B9" s="249">
        <v>2</v>
      </c>
      <c r="C9" s="250">
        <v>2</v>
      </c>
      <c r="D9" s="277">
        <v>643</v>
      </c>
      <c r="E9" s="249">
        <v>0</v>
      </c>
      <c r="F9" s="250">
        <v>0</v>
      </c>
      <c r="G9" s="277">
        <v>0</v>
      </c>
    </row>
    <row r="10" spans="1:7" x14ac:dyDescent="0.2">
      <c r="A10" s="251" t="s">
        <v>758</v>
      </c>
      <c r="B10" s="249">
        <v>4</v>
      </c>
      <c r="C10" s="250">
        <v>4</v>
      </c>
      <c r="D10" s="277">
        <v>817</v>
      </c>
      <c r="E10" s="249">
        <v>0</v>
      </c>
      <c r="F10" s="250">
        <v>0</v>
      </c>
      <c r="G10" s="277">
        <v>0</v>
      </c>
    </row>
    <row r="11" spans="1:7" x14ac:dyDescent="0.2">
      <c r="A11" s="251" t="s">
        <v>757</v>
      </c>
      <c r="B11" s="249">
        <v>1</v>
      </c>
      <c r="C11" s="250">
        <v>1</v>
      </c>
      <c r="D11" s="277">
        <v>211</v>
      </c>
      <c r="E11" s="249">
        <v>0</v>
      </c>
      <c r="F11" s="250">
        <v>0</v>
      </c>
      <c r="G11" s="277">
        <v>0</v>
      </c>
    </row>
    <row r="12" spans="1:7" x14ac:dyDescent="0.2">
      <c r="A12" s="251" t="s">
        <v>756</v>
      </c>
      <c r="B12" s="249">
        <v>13</v>
      </c>
      <c r="C12" s="250">
        <v>15</v>
      </c>
      <c r="D12" s="277">
        <v>3958</v>
      </c>
      <c r="E12" s="249">
        <v>0</v>
      </c>
      <c r="F12" s="250">
        <v>0</v>
      </c>
      <c r="G12" s="277">
        <v>0</v>
      </c>
    </row>
    <row r="13" spans="1:7" x14ac:dyDescent="0.2">
      <c r="A13" s="251" t="s">
        <v>755</v>
      </c>
      <c r="B13" s="249">
        <v>3</v>
      </c>
      <c r="C13" s="250">
        <v>3</v>
      </c>
      <c r="D13" s="277">
        <v>821</v>
      </c>
      <c r="E13" s="249">
        <v>0</v>
      </c>
      <c r="F13" s="250">
        <v>0</v>
      </c>
      <c r="G13" s="277">
        <v>0</v>
      </c>
    </row>
    <row r="14" spans="1:7" x14ac:dyDescent="0.2">
      <c r="A14" s="251" t="s">
        <v>754</v>
      </c>
      <c r="B14" s="249">
        <v>2</v>
      </c>
      <c r="C14" s="250">
        <v>2</v>
      </c>
      <c r="D14" s="277">
        <v>650</v>
      </c>
      <c r="E14" s="249">
        <v>0</v>
      </c>
      <c r="F14" s="250">
        <v>0</v>
      </c>
      <c r="G14" s="277">
        <v>0</v>
      </c>
    </row>
    <row r="15" spans="1:7" x14ac:dyDescent="0.2">
      <c r="A15" s="251" t="s">
        <v>753</v>
      </c>
      <c r="B15" s="249">
        <v>2</v>
      </c>
      <c r="C15" s="250">
        <v>3</v>
      </c>
      <c r="D15" s="277">
        <v>1128</v>
      </c>
      <c r="E15" s="249">
        <v>1</v>
      </c>
      <c r="F15" s="250">
        <v>5</v>
      </c>
      <c r="G15" s="277">
        <v>285</v>
      </c>
    </row>
    <row r="16" spans="1:7" x14ac:dyDescent="0.2">
      <c r="A16" s="251" t="s">
        <v>752</v>
      </c>
      <c r="B16" s="249">
        <v>1</v>
      </c>
      <c r="C16" s="250">
        <v>1</v>
      </c>
      <c r="D16" s="277">
        <v>420</v>
      </c>
      <c r="E16" s="249">
        <v>0</v>
      </c>
      <c r="F16" s="250">
        <v>0</v>
      </c>
      <c r="G16" s="277">
        <v>0</v>
      </c>
    </row>
    <row r="17" spans="1:7" x14ac:dyDescent="0.2">
      <c r="A17" s="251" t="s">
        <v>751</v>
      </c>
      <c r="B17" s="249">
        <v>0</v>
      </c>
      <c r="C17" s="250">
        <v>0</v>
      </c>
      <c r="D17" s="277">
        <v>0</v>
      </c>
      <c r="E17" s="249">
        <v>0</v>
      </c>
      <c r="F17" s="250">
        <v>0</v>
      </c>
      <c r="G17" s="277">
        <v>0</v>
      </c>
    </row>
    <row r="18" spans="1:7" x14ac:dyDescent="0.2">
      <c r="A18" s="251" t="s">
        <v>750</v>
      </c>
      <c r="B18" s="249">
        <v>1</v>
      </c>
      <c r="C18" s="250">
        <v>1</v>
      </c>
      <c r="D18" s="277">
        <v>240</v>
      </c>
      <c r="E18" s="249">
        <v>0</v>
      </c>
      <c r="F18" s="250">
        <v>0</v>
      </c>
      <c r="G18" s="277">
        <v>0</v>
      </c>
    </row>
    <row r="19" spans="1:7" x14ac:dyDescent="0.2">
      <c r="A19" s="251" t="s">
        <v>749</v>
      </c>
      <c r="B19" s="249">
        <v>6</v>
      </c>
      <c r="C19" s="250">
        <v>6</v>
      </c>
      <c r="D19" s="277">
        <v>1091</v>
      </c>
      <c r="E19" s="249">
        <v>0</v>
      </c>
      <c r="F19" s="250">
        <v>0</v>
      </c>
      <c r="G19" s="277">
        <v>0</v>
      </c>
    </row>
    <row r="20" spans="1:7" x14ac:dyDescent="0.2">
      <c r="A20" s="251" t="s">
        <v>748</v>
      </c>
      <c r="B20" s="249">
        <v>3</v>
      </c>
      <c r="C20" s="250">
        <v>3</v>
      </c>
      <c r="D20" s="277">
        <v>1093</v>
      </c>
      <c r="E20" s="249">
        <v>0</v>
      </c>
      <c r="F20" s="250">
        <v>0</v>
      </c>
      <c r="G20" s="277">
        <v>0</v>
      </c>
    </row>
    <row r="21" spans="1:7" ht="13.5" thickBot="1" x14ac:dyDescent="0.25">
      <c r="A21" s="248" t="s">
        <v>747</v>
      </c>
      <c r="B21" s="246">
        <v>4</v>
      </c>
      <c r="C21" s="247">
        <v>4</v>
      </c>
      <c r="D21" s="276">
        <v>1631</v>
      </c>
      <c r="E21" s="246">
        <v>0</v>
      </c>
      <c r="F21" s="247">
        <v>0</v>
      </c>
      <c r="G21" s="276">
        <v>0</v>
      </c>
    </row>
    <row r="22" spans="1:7" ht="13.5" thickBot="1" x14ac:dyDescent="0.25">
      <c r="A22" s="245" t="s">
        <v>746</v>
      </c>
      <c r="B22" s="243">
        <v>40</v>
      </c>
      <c r="C22" s="244">
        <v>45</v>
      </c>
      <c r="D22" s="275">
        <v>12703</v>
      </c>
      <c r="E22" s="243">
        <v>1</v>
      </c>
      <c r="F22" s="244">
        <v>5</v>
      </c>
      <c r="G22" s="275">
        <v>285</v>
      </c>
    </row>
  </sheetData>
  <mergeCells count="7">
    <mergeCell ref="A5:A7"/>
    <mergeCell ref="B5:D5"/>
    <mergeCell ref="E5:G5"/>
    <mergeCell ref="B6:C6"/>
    <mergeCell ref="D6:D7"/>
    <mergeCell ref="E6:F6"/>
    <mergeCell ref="G6:G7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="85" zoomScaleNormal="85" workbookViewId="0"/>
  </sheetViews>
  <sheetFormatPr defaultColWidth="9.140625" defaultRowHeight="12.75" x14ac:dyDescent="0.2"/>
  <cols>
    <col min="1" max="1" width="23" style="241" customWidth="1"/>
    <col min="2" max="10" width="11.28515625" style="241" customWidth="1"/>
    <col min="11" max="16384" width="9.140625" style="241"/>
  </cols>
  <sheetData>
    <row r="1" spans="1:10" ht="15.75" x14ac:dyDescent="0.25">
      <c r="A1" s="240" t="s">
        <v>1190</v>
      </c>
      <c r="B1" s="240"/>
    </row>
    <row r="3" spans="1:10" ht="15.75" x14ac:dyDescent="0.25">
      <c r="A3" s="280" t="s">
        <v>1923</v>
      </c>
      <c r="B3" s="280"/>
      <c r="C3" s="280"/>
      <c r="D3" s="280"/>
      <c r="E3" s="280"/>
      <c r="F3" s="280"/>
      <c r="G3" s="280"/>
      <c r="H3" s="280"/>
      <c r="I3" s="280"/>
    </row>
    <row r="4" spans="1:10" x14ac:dyDescent="0.2">
      <c r="A4" s="264"/>
      <c r="B4" s="264"/>
    </row>
    <row r="5" spans="1:10" x14ac:dyDescent="0.2">
      <c r="A5" s="263" t="s">
        <v>1854</v>
      </c>
      <c r="B5" s="263"/>
    </row>
    <row r="6" spans="1:10" x14ac:dyDescent="0.2">
      <c r="A6" s="263" t="s">
        <v>1198</v>
      </c>
      <c r="B6" s="263"/>
    </row>
    <row r="7" spans="1:10" x14ac:dyDescent="0.2">
      <c r="A7" s="263"/>
      <c r="B7" s="263"/>
    </row>
    <row r="8" spans="1:10" ht="13.5" thickBot="1" x14ac:dyDescent="0.25">
      <c r="A8" s="261" t="s">
        <v>1337</v>
      </c>
      <c r="B8" s="261"/>
    </row>
    <row r="9" spans="1:10" ht="15.75" customHeight="1" x14ac:dyDescent="0.2">
      <c r="A9" s="1286" t="s">
        <v>764</v>
      </c>
      <c r="B9" s="1304" t="s">
        <v>1188</v>
      </c>
      <c r="C9" s="1246"/>
      <c r="D9" s="1247"/>
      <c r="E9" s="1304" t="s">
        <v>1187</v>
      </c>
      <c r="F9" s="1246"/>
      <c r="G9" s="1247"/>
      <c r="H9" s="1304" t="s">
        <v>1186</v>
      </c>
      <c r="I9" s="1246"/>
      <c r="J9" s="1247"/>
    </row>
    <row r="10" spans="1:10" ht="15.75" customHeight="1" thickBot="1" x14ac:dyDescent="0.25">
      <c r="A10" s="1244"/>
      <c r="B10" s="260" t="s">
        <v>746</v>
      </c>
      <c r="C10" s="813" t="s">
        <v>1853</v>
      </c>
      <c r="D10" s="259" t="s">
        <v>1081</v>
      </c>
      <c r="E10" s="260" t="s">
        <v>746</v>
      </c>
      <c r="F10" s="813" t="s">
        <v>1853</v>
      </c>
      <c r="G10" s="259" t="s">
        <v>1081</v>
      </c>
      <c r="H10" s="260" t="s">
        <v>746</v>
      </c>
      <c r="I10" s="813" t="s">
        <v>1853</v>
      </c>
      <c r="J10" s="259" t="s">
        <v>1081</v>
      </c>
    </row>
    <row r="11" spans="1:10" x14ac:dyDescent="0.2">
      <c r="A11" s="258" t="s">
        <v>760</v>
      </c>
      <c r="B11" s="257">
        <v>12</v>
      </c>
      <c r="C11" s="256">
        <v>11</v>
      </c>
      <c r="D11" s="255">
        <v>1</v>
      </c>
      <c r="E11" s="257">
        <v>12</v>
      </c>
      <c r="F11" s="256">
        <v>11</v>
      </c>
      <c r="G11" s="255">
        <v>1</v>
      </c>
      <c r="H11" s="257">
        <v>19</v>
      </c>
      <c r="I11" s="256">
        <v>18</v>
      </c>
      <c r="J11" s="255">
        <v>1</v>
      </c>
    </row>
    <row r="12" spans="1:10" x14ac:dyDescent="0.2">
      <c r="A12" s="844" t="s">
        <v>759</v>
      </c>
      <c r="B12" s="249">
        <v>9</v>
      </c>
      <c r="C12" s="843">
        <v>3</v>
      </c>
      <c r="D12" s="842">
        <v>6</v>
      </c>
      <c r="E12" s="249">
        <v>9</v>
      </c>
      <c r="F12" s="843">
        <v>3</v>
      </c>
      <c r="G12" s="842">
        <v>6</v>
      </c>
      <c r="H12" s="249">
        <v>20</v>
      </c>
      <c r="I12" s="843">
        <v>8</v>
      </c>
      <c r="J12" s="842">
        <v>12</v>
      </c>
    </row>
    <row r="13" spans="1:10" x14ac:dyDescent="0.2">
      <c r="A13" s="844" t="s">
        <v>758</v>
      </c>
      <c r="B13" s="249">
        <v>16</v>
      </c>
      <c r="C13" s="843">
        <v>9</v>
      </c>
      <c r="D13" s="842">
        <v>7</v>
      </c>
      <c r="E13" s="249">
        <v>16</v>
      </c>
      <c r="F13" s="843">
        <v>9</v>
      </c>
      <c r="G13" s="842">
        <v>7</v>
      </c>
      <c r="H13" s="249">
        <v>23</v>
      </c>
      <c r="I13" s="843">
        <v>11</v>
      </c>
      <c r="J13" s="842">
        <v>12</v>
      </c>
    </row>
    <row r="14" spans="1:10" x14ac:dyDescent="0.2">
      <c r="A14" s="844" t="s">
        <v>757</v>
      </c>
      <c r="B14" s="249">
        <v>6</v>
      </c>
      <c r="C14" s="843">
        <v>3</v>
      </c>
      <c r="D14" s="842">
        <v>3</v>
      </c>
      <c r="E14" s="249">
        <v>6</v>
      </c>
      <c r="F14" s="843">
        <v>3</v>
      </c>
      <c r="G14" s="842">
        <v>3</v>
      </c>
      <c r="H14" s="249">
        <v>16</v>
      </c>
      <c r="I14" s="843">
        <v>13</v>
      </c>
      <c r="J14" s="842">
        <v>3</v>
      </c>
    </row>
    <row r="15" spans="1:10" x14ac:dyDescent="0.2">
      <c r="A15" s="844" t="s">
        <v>756</v>
      </c>
      <c r="B15" s="249">
        <v>3</v>
      </c>
      <c r="C15" s="843">
        <v>0</v>
      </c>
      <c r="D15" s="842">
        <v>3</v>
      </c>
      <c r="E15" s="249">
        <v>3</v>
      </c>
      <c r="F15" s="843">
        <v>0</v>
      </c>
      <c r="G15" s="842">
        <v>3</v>
      </c>
      <c r="H15" s="249">
        <v>5</v>
      </c>
      <c r="I15" s="843">
        <v>0</v>
      </c>
      <c r="J15" s="842">
        <v>5</v>
      </c>
    </row>
    <row r="16" spans="1:10" x14ac:dyDescent="0.2">
      <c r="A16" s="844" t="s">
        <v>755</v>
      </c>
      <c r="B16" s="249">
        <v>14</v>
      </c>
      <c r="C16" s="843">
        <v>9</v>
      </c>
      <c r="D16" s="842">
        <v>5</v>
      </c>
      <c r="E16" s="249">
        <v>15</v>
      </c>
      <c r="F16" s="843">
        <v>9</v>
      </c>
      <c r="G16" s="842">
        <v>6</v>
      </c>
      <c r="H16" s="249">
        <v>21</v>
      </c>
      <c r="I16" s="843">
        <v>12</v>
      </c>
      <c r="J16" s="842">
        <v>9</v>
      </c>
    </row>
    <row r="17" spans="1:10" x14ac:dyDescent="0.2">
      <c r="A17" s="844" t="s">
        <v>754</v>
      </c>
      <c r="B17" s="249">
        <v>8</v>
      </c>
      <c r="C17" s="843">
        <v>1</v>
      </c>
      <c r="D17" s="842">
        <v>7</v>
      </c>
      <c r="E17" s="249">
        <v>8</v>
      </c>
      <c r="F17" s="843">
        <v>1</v>
      </c>
      <c r="G17" s="842">
        <v>7</v>
      </c>
      <c r="H17" s="249">
        <v>11</v>
      </c>
      <c r="I17" s="843">
        <v>2</v>
      </c>
      <c r="J17" s="842">
        <v>9</v>
      </c>
    </row>
    <row r="18" spans="1:10" x14ac:dyDescent="0.2">
      <c r="A18" s="844" t="s">
        <v>753</v>
      </c>
      <c r="B18" s="249">
        <v>5</v>
      </c>
      <c r="C18" s="843">
        <v>0</v>
      </c>
      <c r="D18" s="842">
        <v>5</v>
      </c>
      <c r="E18" s="249">
        <v>7</v>
      </c>
      <c r="F18" s="843">
        <v>0</v>
      </c>
      <c r="G18" s="842">
        <v>7</v>
      </c>
      <c r="H18" s="249">
        <v>14</v>
      </c>
      <c r="I18" s="843">
        <v>0</v>
      </c>
      <c r="J18" s="842">
        <v>14</v>
      </c>
    </row>
    <row r="19" spans="1:10" x14ac:dyDescent="0.2">
      <c r="A19" s="844" t="s">
        <v>752</v>
      </c>
      <c r="B19" s="249">
        <v>7</v>
      </c>
      <c r="C19" s="843">
        <v>2</v>
      </c>
      <c r="D19" s="842">
        <v>5</v>
      </c>
      <c r="E19" s="249">
        <v>7</v>
      </c>
      <c r="F19" s="843">
        <v>2</v>
      </c>
      <c r="G19" s="842">
        <v>5</v>
      </c>
      <c r="H19" s="249">
        <v>11</v>
      </c>
      <c r="I19" s="843">
        <v>2</v>
      </c>
      <c r="J19" s="842">
        <v>9</v>
      </c>
    </row>
    <row r="20" spans="1:10" x14ac:dyDescent="0.2">
      <c r="A20" s="844" t="s">
        <v>751</v>
      </c>
      <c r="B20" s="249">
        <v>9</v>
      </c>
      <c r="C20" s="843">
        <v>4</v>
      </c>
      <c r="D20" s="842">
        <v>5</v>
      </c>
      <c r="E20" s="249">
        <v>9</v>
      </c>
      <c r="F20" s="843">
        <v>4</v>
      </c>
      <c r="G20" s="842">
        <v>5</v>
      </c>
      <c r="H20" s="249">
        <v>13</v>
      </c>
      <c r="I20" s="843">
        <v>4</v>
      </c>
      <c r="J20" s="842">
        <v>9</v>
      </c>
    </row>
    <row r="21" spans="1:10" x14ac:dyDescent="0.2">
      <c r="A21" s="844" t="s">
        <v>750</v>
      </c>
      <c r="B21" s="249">
        <v>12</v>
      </c>
      <c r="C21" s="843">
        <v>0</v>
      </c>
      <c r="D21" s="842">
        <v>12</v>
      </c>
      <c r="E21" s="249">
        <v>12</v>
      </c>
      <c r="F21" s="843">
        <v>0</v>
      </c>
      <c r="G21" s="842">
        <v>12</v>
      </c>
      <c r="H21" s="249">
        <v>16</v>
      </c>
      <c r="I21" s="843">
        <v>0</v>
      </c>
      <c r="J21" s="842">
        <v>16</v>
      </c>
    </row>
    <row r="22" spans="1:10" x14ac:dyDescent="0.2">
      <c r="A22" s="844" t="s">
        <v>749</v>
      </c>
      <c r="B22" s="249">
        <v>3</v>
      </c>
      <c r="C22" s="843">
        <v>1</v>
      </c>
      <c r="D22" s="842">
        <v>2</v>
      </c>
      <c r="E22" s="249">
        <v>3</v>
      </c>
      <c r="F22" s="843">
        <v>1</v>
      </c>
      <c r="G22" s="842">
        <v>2</v>
      </c>
      <c r="H22" s="249">
        <v>12</v>
      </c>
      <c r="I22" s="843">
        <v>4</v>
      </c>
      <c r="J22" s="842">
        <v>8</v>
      </c>
    </row>
    <row r="23" spans="1:10" x14ac:dyDescent="0.2">
      <c r="A23" s="844" t="s">
        <v>748</v>
      </c>
      <c r="B23" s="249">
        <v>10</v>
      </c>
      <c r="C23" s="843">
        <v>2</v>
      </c>
      <c r="D23" s="842">
        <v>8</v>
      </c>
      <c r="E23" s="249">
        <v>10</v>
      </c>
      <c r="F23" s="843">
        <v>2</v>
      </c>
      <c r="G23" s="842">
        <v>8</v>
      </c>
      <c r="H23" s="249">
        <v>18</v>
      </c>
      <c r="I23" s="843">
        <v>2</v>
      </c>
      <c r="J23" s="842">
        <v>16</v>
      </c>
    </row>
    <row r="24" spans="1:10" ht="13.5" thickBot="1" x14ac:dyDescent="0.25">
      <c r="A24" s="839" t="s">
        <v>747</v>
      </c>
      <c r="B24" s="836">
        <v>6</v>
      </c>
      <c r="C24" s="838">
        <v>1</v>
      </c>
      <c r="D24" s="837">
        <v>5</v>
      </c>
      <c r="E24" s="836">
        <v>6</v>
      </c>
      <c r="F24" s="838">
        <v>1</v>
      </c>
      <c r="G24" s="837">
        <v>5</v>
      </c>
      <c r="H24" s="836">
        <v>10</v>
      </c>
      <c r="I24" s="838">
        <v>4</v>
      </c>
      <c r="J24" s="837">
        <v>6</v>
      </c>
    </row>
    <row r="25" spans="1:10" ht="13.5" thickBot="1" x14ac:dyDescent="0.25">
      <c r="A25" s="245" t="s">
        <v>746</v>
      </c>
      <c r="B25" s="243">
        <v>120</v>
      </c>
      <c r="C25" s="833">
        <v>46</v>
      </c>
      <c r="D25" s="244">
        <v>74</v>
      </c>
      <c r="E25" s="243">
        <v>123</v>
      </c>
      <c r="F25" s="833">
        <v>46</v>
      </c>
      <c r="G25" s="244">
        <v>77</v>
      </c>
      <c r="H25" s="243">
        <v>209</v>
      </c>
      <c r="I25" s="833">
        <v>80</v>
      </c>
      <c r="J25" s="244">
        <v>129</v>
      </c>
    </row>
    <row r="27" spans="1:10" s="262" customFormat="1" ht="13.5" thickBot="1" x14ac:dyDescent="0.25">
      <c r="A27" s="261" t="s">
        <v>1336</v>
      </c>
      <c r="B27" s="261"/>
      <c r="C27" s="241"/>
      <c r="D27" s="241"/>
      <c r="E27" s="241"/>
      <c r="F27" s="241"/>
      <c r="G27" s="241"/>
      <c r="H27" s="241"/>
      <c r="I27" s="241"/>
      <c r="J27" s="241"/>
    </row>
    <row r="28" spans="1:10" ht="15.75" customHeight="1" x14ac:dyDescent="0.2">
      <c r="A28" s="1286" t="s">
        <v>764</v>
      </c>
      <c r="B28" s="1304" t="s">
        <v>1188</v>
      </c>
      <c r="C28" s="1246"/>
      <c r="D28" s="1247"/>
      <c r="E28" s="1304" t="s">
        <v>1187</v>
      </c>
      <c r="F28" s="1246"/>
      <c r="G28" s="1247"/>
      <c r="H28" s="1304" t="s">
        <v>1186</v>
      </c>
      <c r="I28" s="1246"/>
      <c r="J28" s="1247"/>
    </row>
    <row r="29" spans="1:10" ht="15.75" customHeight="1" thickBot="1" x14ac:dyDescent="0.25">
      <c r="A29" s="1244"/>
      <c r="B29" s="260" t="s">
        <v>746</v>
      </c>
      <c r="C29" s="813" t="s">
        <v>1853</v>
      </c>
      <c r="D29" s="259" t="s">
        <v>1081</v>
      </c>
      <c r="E29" s="260" t="s">
        <v>746</v>
      </c>
      <c r="F29" s="813" t="s">
        <v>1853</v>
      </c>
      <c r="G29" s="259" t="s">
        <v>1081</v>
      </c>
      <c r="H29" s="260" t="s">
        <v>746</v>
      </c>
      <c r="I29" s="813" t="s">
        <v>1853</v>
      </c>
      <c r="J29" s="259" t="s">
        <v>1081</v>
      </c>
    </row>
    <row r="30" spans="1:10" x14ac:dyDescent="0.2">
      <c r="A30" s="258" t="s">
        <v>760</v>
      </c>
      <c r="B30" s="257">
        <v>4</v>
      </c>
      <c r="C30" s="256">
        <v>4</v>
      </c>
      <c r="D30" s="255">
        <v>0</v>
      </c>
      <c r="E30" s="257">
        <v>4</v>
      </c>
      <c r="F30" s="256">
        <v>4</v>
      </c>
      <c r="G30" s="255">
        <v>0</v>
      </c>
      <c r="H30" s="257">
        <v>4</v>
      </c>
      <c r="I30" s="256">
        <v>4</v>
      </c>
      <c r="J30" s="255">
        <v>0</v>
      </c>
    </row>
    <row r="31" spans="1:10" x14ac:dyDescent="0.2">
      <c r="A31" s="844" t="s">
        <v>759</v>
      </c>
      <c r="B31" s="249">
        <v>5</v>
      </c>
      <c r="C31" s="843">
        <v>5</v>
      </c>
      <c r="D31" s="842">
        <v>0</v>
      </c>
      <c r="E31" s="249">
        <v>5</v>
      </c>
      <c r="F31" s="843">
        <v>5</v>
      </c>
      <c r="G31" s="842">
        <v>0</v>
      </c>
      <c r="H31" s="249">
        <v>5</v>
      </c>
      <c r="I31" s="843">
        <v>5</v>
      </c>
      <c r="J31" s="842">
        <v>0</v>
      </c>
    </row>
    <row r="32" spans="1:10" x14ac:dyDescent="0.2">
      <c r="A32" s="844" t="s">
        <v>758</v>
      </c>
      <c r="B32" s="249">
        <v>3</v>
      </c>
      <c r="C32" s="843">
        <v>3</v>
      </c>
      <c r="D32" s="842">
        <v>0</v>
      </c>
      <c r="E32" s="249">
        <v>3</v>
      </c>
      <c r="F32" s="843">
        <v>3</v>
      </c>
      <c r="G32" s="842">
        <v>0</v>
      </c>
      <c r="H32" s="249">
        <v>3</v>
      </c>
      <c r="I32" s="843">
        <v>3</v>
      </c>
      <c r="J32" s="842">
        <v>0</v>
      </c>
    </row>
    <row r="33" spans="1:10" x14ac:dyDescent="0.2">
      <c r="A33" s="844" t="s">
        <v>757</v>
      </c>
      <c r="B33" s="249">
        <v>1</v>
      </c>
      <c r="C33" s="843">
        <v>1</v>
      </c>
      <c r="D33" s="842">
        <v>0</v>
      </c>
      <c r="E33" s="249">
        <v>1</v>
      </c>
      <c r="F33" s="843">
        <v>1</v>
      </c>
      <c r="G33" s="842">
        <v>0</v>
      </c>
      <c r="H33" s="249">
        <v>1</v>
      </c>
      <c r="I33" s="843">
        <v>1</v>
      </c>
      <c r="J33" s="842">
        <v>0</v>
      </c>
    </row>
    <row r="34" spans="1:10" x14ac:dyDescent="0.2">
      <c r="A34" s="844" t="s">
        <v>756</v>
      </c>
      <c r="B34" s="249">
        <v>2</v>
      </c>
      <c r="C34" s="843">
        <v>2</v>
      </c>
      <c r="D34" s="842">
        <v>0</v>
      </c>
      <c r="E34" s="249">
        <v>2</v>
      </c>
      <c r="F34" s="843">
        <v>2</v>
      </c>
      <c r="G34" s="842">
        <v>0</v>
      </c>
      <c r="H34" s="249">
        <v>2</v>
      </c>
      <c r="I34" s="843">
        <v>2</v>
      </c>
      <c r="J34" s="842">
        <v>0</v>
      </c>
    </row>
    <row r="35" spans="1:10" x14ac:dyDescent="0.2">
      <c r="A35" s="844" t="s">
        <v>755</v>
      </c>
      <c r="B35" s="249">
        <v>2</v>
      </c>
      <c r="C35" s="843">
        <v>1</v>
      </c>
      <c r="D35" s="842">
        <v>1</v>
      </c>
      <c r="E35" s="249">
        <v>2</v>
      </c>
      <c r="F35" s="843">
        <v>1</v>
      </c>
      <c r="G35" s="842">
        <v>1</v>
      </c>
      <c r="H35" s="249">
        <v>2</v>
      </c>
      <c r="I35" s="843">
        <v>1</v>
      </c>
      <c r="J35" s="842">
        <v>1</v>
      </c>
    </row>
    <row r="36" spans="1:10" x14ac:dyDescent="0.2">
      <c r="A36" s="844" t="s">
        <v>754</v>
      </c>
      <c r="B36" s="249">
        <v>1</v>
      </c>
      <c r="C36" s="843">
        <v>1</v>
      </c>
      <c r="D36" s="842">
        <v>0</v>
      </c>
      <c r="E36" s="249">
        <v>1</v>
      </c>
      <c r="F36" s="843">
        <v>1</v>
      </c>
      <c r="G36" s="842">
        <v>0</v>
      </c>
      <c r="H36" s="249">
        <v>1</v>
      </c>
      <c r="I36" s="843">
        <v>1</v>
      </c>
      <c r="J36" s="842">
        <v>0</v>
      </c>
    </row>
    <row r="37" spans="1:10" x14ac:dyDescent="0.2">
      <c r="A37" s="844" t="s">
        <v>753</v>
      </c>
      <c r="B37" s="249">
        <v>1</v>
      </c>
      <c r="C37" s="843">
        <v>1</v>
      </c>
      <c r="D37" s="842">
        <v>0</v>
      </c>
      <c r="E37" s="249">
        <v>1</v>
      </c>
      <c r="F37" s="843">
        <v>1</v>
      </c>
      <c r="G37" s="842">
        <v>0</v>
      </c>
      <c r="H37" s="249">
        <v>1</v>
      </c>
      <c r="I37" s="843">
        <v>1</v>
      </c>
      <c r="J37" s="842">
        <v>0</v>
      </c>
    </row>
    <row r="38" spans="1:10" x14ac:dyDescent="0.2">
      <c r="A38" s="844" t="s">
        <v>752</v>
      </c>
      <c r="B38" s="249">
        <v>1</v>
      </c>
      <c r="C38" s="843">
        <v>1</v>
      </c>
      <c r="D38" s="842">
        <v>0</v>
      </c>
      <c r="E38" s="249">
        <v>1</v>
      </c>
      <c r="F38" s="843">
        <v>1</v>
      </c>
      <c r="G38" s="842">
        <v>0</v>
      </c>
      <c r="H38" s="249">
        <v>1</v>
      </c>
      <c r="I38" s="843">
        <v>1</v>
      </c>
      <c r="J38" s="842">
        <v>0</v>
      </c>
    </row>
    <row r="39" spans="1:10" x14ac:dyDescent="0.2">
      <c r="A39" s="844" t="s">
        <v>751</v>
      </c>
      <c r="B39" s="249">
        <v>0</v>
      </c>
      <c r="C39" s="843">
        <v>0</v>
      </c>
      <c r="D39" s="842">
        <v>0</v>
      </c>
      <c r="E39" s="249">
        <v>0</v>
      </c>
      <c r="F39" s="843">
        <v>0</v>
      </c>
      <c r="G39" s="842">
        <v>0</v>
      </c>
      <c r="H39" s="249">
        <v>0</v>
      </c>
      <c r="I39" s="843">
        <v>0</v>
      </c>
      <c r="J39" s="842">
        <v>0</v>
      </c>
    </row>
    <row r="40" spans="1:10" x14ac:dyDescent="0.2">
      <c r="A40" s="844" t="s">
        <v>750</v>
      </c>
      <c r="B40" s="249">
        <v>4</v>
      </c>
      <c r="C40" s="843">
        <v>4</v>
      </c>
      <c r="D40" s="842">
        <v>0</v>
      </c>
      <c r="E40" s="249">
        <v>4</v>
      </c>
      <c r="F40" s="843">
        <v>4</v>
      </c>
      <c r="G40" s="842">
        <v>0</v>
      </c>
      <c r="H40" s="249">
        <v>4</v>
      </c>
      <c r="I40" s="843">
        <v>4</v>
      </c>
      <c r="J40" s="842">
        <v>0</v>
      </c>
    </row>
    <row r="41" spans="1:10" x14ac:dyDescent="0.2">
      <c r="A41" s="844" t="s">
        <v>749</v>
      </c>
      <c r="B41" s="249">
        <v>1</v>
      </c>
      <c r="C41" s="843">
        <v>1</v>
      </c>
      <c r="D41" s="842">
        <v>0</v>
      </c>
      <c r="E41" s="249">
        <v>1</v>
      </c>
      <c r="F41" s="843">
        <v>1</v>
      </c>
      <c r="G41" s="842">
        <v>0</v>
      </c>
      <c r="H41" s="249">
        <v>1</v>
      </c>
      <c r="I41" s="843">
        <v>1</v>
      </c>
      <c r="J41" s="842">
        <v>0</v>
      </c>
    </row>
    <row r="42" spans="1:10" x14ac:dyDescent="0.2">
      <c r="A42" s="844" t="s">
        <v>748</v>
      </c>
      <c r="B42" s="249">
        <v>7</v>
      </c>
      <c r="C42" s="843">
        <v>7</v>
      </c>
      <c r="D42" s="842">
        <v>0</v>
      </c>
      <c r="E42" s="249">
        <v>7</v>
      </c>
      <c r="F42" s="843">
        <v>7</v>
      </c>
      <c r="G42" s="842">
        <v>0</v>
      </c>
      <c r="H42" s="249">
        <v>7</v>
      </c>
      <c r="I42" s="843">
        <v>7</v>
      </c>
      <c r="J42" s="842">
        <v>0</v>
      </c>
    </row>
    <row r="43" spans="1:10" ht="13.5" thickBot="1" x14ac:dyDescent="0.25">
      <c r="A43" s="839" t="s">
        <v>747</v>
      </c>
      <c r="B43" s="836">
        <v>3</v>
      </c>
      <c r="C43" s="838">
        <v>3</v>
      </c>
      <c r="D43" s="837">
        <v>0</v>
      </c>
      <c r="E43" s="836">
        <v>3</v>
      </c>
      <c r="F43" s="838">
        <v>3</v>
      </c>
      <c r="G43" s="837">
        <v>0</v>
      </c>
      <c r="H43" s="836">
        <v>3</v>
      </c>
      <c r="I43" s="838">
        <v>3</v>
      </c>
      <c r="J43" s="837">
        <v>0</v>
      </c>
    </row>
    <row r="44" spans="1:10" ht="13.5" thickBot="1" x14ac:dyDescent="0.25">
      <c r="A44" s="245" t="s">
        <v>746</v>
      </c>
      <c r="B44" s="243">
        <v>35</v>
      </c>
      <c r="C44" s="833">
        <v>34</v>
      </c>
      <c r="D44" s="244">
        <v>1</v>
      </c>
      <c r="E44" s="243">
        <v>35</v>
      </c>
      <c r="F44" s="833">
        <v>34</v>
      </c>
      <c r="G44" s="244">
        <v>1</v>
      </c>
      <c r="H44" s="243">
        <v>35</v>
      </c>
      <c r="I44" s="833">
        <v>34</v>
      </c>
      <c r="J44" s="244">
        <v>1</v>
      </c>
    </row>
    <row r="46" spans="1:10" ht="13.5" thickBot="1" x14ac:dyDescent="0.25">
      <c r="A46" s="261" t="s">
        <v>1335</v>
      </c>
      <c r="B46" s="261"/>
    </row>
    <row r="47" spans="1:10" x14ac:dyDescent="0.2">
      <c r="A47" s="1286" t="s">
        <v>764</v>
      </c>
      <c r="B47" s="1304" t="s">
        <v>1323</v>
      </c>
      <c r="C47" s="1246"/>
      <c r="D47" s="1247"/>
    </row>
    <row r="48" spans="1:10" ht="26.25" thickBot="1" x14ac:dyDescent="0.25">
      <c r="A48" s="1244"/>
      <c r="B48" s="812" t="s">
        <v>1286</v>
      </c>
      <c r="C48" s="813" t="s">
        <v>1285</v>
      </c>
      <c r="D48" s="259" t="s">
        <v>1284</v>
      </c>
    </row>
    <row r="49" spans="1:4" x14ac:dyDescent="0.2">
      <c r="A49" s="258" t="s">
        <v>760</v>
      </c>
      <c r="B49" s="257">
        <v>4</v>
      </c>
      <c r="C49" s="256">
        <v>4</v>
      </c>
      <c r="D49" s="255">
        <v>5</v>
      </c>
    </row>
    <row r="50" spans="1:4" x14ac:dyDescent="0.2">
      <c r="A50" s="844" t="s">
        <v>759</v>
      </c>
      <c r="B50" s="249">
        <v>6</v>
      </c>
      <c r="C50" s="843">
        <v>6</v>
      </c>
      <c r="D50" s="842">
        <v>49</v>
      </c>
    </row>
    <row r="51" spans="1:4" x14ac:dyDescent="0.2">
      <c r="A51" s="844" t="s">
        <v>758</v>
      </c>
      <c r="B51" s="249">
        <v>1</v>
      </c>
      <c r="C51" s="843">
        <v>1</v>
      </c>
      <c r="D51" s="842">
        <v>32</v>
      </c>
    </row>
    <row r="52" spans="1:4" x14ac:dyDescent="0.2">
      <c r="A52" s="844" t="s">
        <v>757</v>
      </c>
      <c r="B52" s="249">
        <v>2</v>
      </c>
      <c r="C52" s="843">
        <v>2</v>
      </c>
      <c r="D52" s="842">
        <v>24</v>
      </c>
    </row>
    <row r="53" spans="1:4" x14ac:dyDescent="0.2">
      <c r="A53" s="844" t="s">
        <v>756</v>
      </c>
      <c r="B53" s="249">
        <v>1</v>
      </c>
      <c r="C53" s="843">
        <v>1</v>
      </c>
      <c r="D53" s="842">
        <v>12</v>
      </c>
    </row>
    <row r="54" spans="1:4" x14ac:dyDescent="0.2">
      <c r="A54" s="844" t="s">
        <v>755</v>
      </c>
      <c r="B54" s="249">
        <v>2</v>
      </c>
      <c r="C54" s="843">
        <v>2</v>
      </c>
      <c r="D54" s="842">
        <v>20</v>
      </c>
    </row>
    <row r="55" spans="1:4" x14ac:dyDescent="0.2">
      <c r="A55" s="844" t="s">
        <v>754</v>
      </c>
      <c r="B55" s="249">
        <v>1</v>
      </c>
      <c r="C55" s="843">
        <v>1</v>
      </c>
      <c r="D55" s="842">
        <v>1</v>
      </c>
    </row>
    <row r="56" spans="1:4" x14ac:dyDescent="0.2">
      <c r="A56" s="844" t="s">
        <v>753</v>
      </c>
      <c r="B56" s="249">
        <v>1</v>
      </c>
      <c r="C56" s="843">
        <v>1</v>
      </c>
      <c r="D56" s="842">
        <v>15</v>
      </c>
    </row>
    <row r="57" spans="1:4" x14ac:dyDescent="0.2">
      <c r="A57" s="844" t="s">
        <v>752</v>
      </c>
      <c r="B57" s="249">
        <v>1</v>
      </c>
      <c r="C57" s="843">
        <v>1</v>
      </c>
      <c r="D57" s="842">
        <v>21</v>
      </c>
    </row>
    <row r="58" spans="1:4" x14ac:dyDescent="0.2">
      <c r="A58" s="844" t="s">
        <v>751</v>
      </c>
      <c r="B58" s="249">
        <v>1</v>
      </c>
      <c r="C58" s="843">
        <v>1</v>
      </c>
      <c r="D58" s="842">
        <v>1</v>
      </c>
    </row>
    <row r="59" spans="1:4" x14ac:dyDescent="0.2">
      <c r="A59" s="844" t="s">
        <v>750</v>
      </c>
      <c r="B59" s="249">
        <v>1</v>
      </c>
      <c r="C59" s="843">
        <v>1</v>
      </c>
      <c r="D59" s="842">
        <v>1</v>
      </c>
    </row>
    <row r="60" spans="1:4" x14ac:dyDescent="0.2">
      <c r="A60" s="844" t="s">
        <v>749</v>
      </c>
      <c r="B60" s="249">
        <v>1</v>
      </c>
      <c r="C60" s="843">
        <v>1</v>
      </c>
      <c r="D60" s="842">
        <v>5</v>
      </c>
    </row>
    <row r="61" spans="1:4" x14ac:dyDescent="0.2">
      <c r="A61" s="844" t="s">
        <v>748</v>
      </c>
      <c r="B61" s="249">
        <v>1</v>
      </c>
      <c r="C61" s="843">
        <v>1</v>
      </c>
      <c r="D61" s="842">
        <v>6</v>
      </c>
    </row>
    <row r="62" spans="1:4" ht="13.5" thickBot="1" x14ac:dyDescent="0.25">
      <c r="A62" s="839" t="s">
        <v>747</v>
      </c>
      <c r="B62" s="836">
        <v>1</v>
      </c>
      <c r="C62" s="838">
        <v>1</v>
      </c>
      <c r="D62" s="837">
        <v>1</v>
      </c>
    </row>
    <row r="63" spans="1:4" ht="13.5" thickBot="1" x14ac:dyDescent="0.25">
      <c r="A63" s="245" t="s">
        <v>746</v>
      </c>
      <c r="B63" s="243">
        <v>23</v>
      </c>
      <c r="C63" s="833">
        <v>24</v>
      </c>
      <c r="D63" s="244">
        <v>193</v>
      </c>
    </row>
    <row r="65" spans="1:4" ht="13.5" thickBot="1" x14ac:dyDescent="0.25">
      <c r="A65" s="261" t="s">
        <v>1334</v>
      </c>
      <c r="B65" s="261"/>
    </row>
    <row r="66" spans="1:4" x14ac:dyDescent="0.2">
      <c r="A66" s="1286" t="s">
        <v>764</v>
      </c>
      <c r="B66" s="1304" t="s">
        <v>1323</v>
      </c>
      <c r="C66" s="1246"/>
      <c r="D66" s="1247"/>
    </row>
    <row r="67" spans="1:4" ht="26.25" thickBot="1" x14ac:dyDescent="0.25">
      <c r="A67" s="1244"/>
      <c r="B67" s="812" t="s">
        <v>1286</v>
      </c>
      <c r="C67" s="813" t="s">
        <v>1285</v>
      </c>
      <c r="D67" s="259" t="s">
        <v>1284</v>
      </c>
    </row>
    <row r="68" spans="1:4" x14ac:dyDescent="0.2">
      <c r="A68" s="258" t="s">
        <v>760</v>
      </c>
      <c r="B68" s="257">
        <v>24</v>
      </c>
      <c r="C68" s="256">
        <v>24</v>
      </c>
      <c r="D68" s="255">
        <v>25</v>
      </c>
    </row>
    <row r="69" spans="1:4" x14ac:dyDescent="0.2">
      <c r="A69" s="844" t="s">
        <v>759</v>
      </c>
      <c r="B69" s="249">
        <v>64</v>
      </c>
      <c r="C69" s="843">
        <v>66</v>
      </c>
      <c r="D69" s="842">
        <v>67</v>
      </c>
    </row>
    <row r="70" spans="1:4" x14ac:dyDescent="0.2">
      <c r="A70" s="844" t="s">
        <v>758</v>
      </c>
      <c r="B70" s="249">
        <v>31</v>
      </c>
      <c r="C70" s="843">
        <v>31</v>
      </c>
      <c r="D70" s="842">
        <v>42</v>
      </c>
    </row>
    <row r="71" spans="1:4" x14ac:dyDescent="0.2">
      <c r="A71" s="844" t="s">
        <v>757</v>
      </c>
      <c r="B71" s="249">
        <v>23</v>
      </c>
      <c r="C71" s="843">
        <v>23</v>
      </c>
      <c r="D71" s="842">
        <v>26</v>
      </c>
    </row>
    <row r="72" spans="1:4" x14ac:dyDescent="0.2">
      <c r="A72" s="844" t="s">
        <v>756</v>
      </c>
      <c r="B72" s="249">
        <v>5</v>
      </c>
      <c r="C72" s="843">
        <v>6</v>
      </c>
      <c r="D72" s="842">
        <v>7</v>
      </c>
    </row>
    <row r="73" spans="1:4" x14ac:dyDescent="0.2">
      <c r="A73" s="844" t="s">
        <v>755</v>
      </c>
      <c r="B73" s="249">
        <v>42</v>
      </c>
      <c r="C73" s="843">
        <v>42</v>
      </c>
      <c r="D73" s="842">
        <v>47</v>
      </c>
    </row>
    <row r="74" spans="1:4" x14ac:dyDescent="0.2">
      <c r="A74" s="844" t="s">
        <v>754</v>
      </c>
      <c r="B74" s="249">
        <v>19</v>
      </c>
      <c r="C74" s="843">
        <v>19</v>
      </c>
      <c r="D74" s="842">
        <v>19</v>
      </c>
    </row>
    <row r="75" spans="1:4" x14ac:dyDescent="0.2">
      <c r="A75" s="844" t="s">
        <v>753</v>
      </c>
      <c r="B75" s="249">
        <v>37</v>
      </c>
      <c r="C75" s="843">
        <v>37</v>
      </c>
      <c r="D75" s="842">
        <v>38</v>
      </c>
    </row>
    <row r="76" spans="1:4" x14ac:dyDescent="0.2">
      <c r="A76" s="844" t="s">
        <v>752</v>
      </c>
      <c r="B76" s="249">
        <v>41</v>
      </c>
      <c r="C76" s="843">
        <v>42</v>
      </c>
      <c r="D76" s="842">
        <v>44</v>
      </c>
    </row>
    <row r="77" spans="1:4" x14ac:dyDescent="0.2">
      <c r="A77" s="844" t="s">
        <v>751</v>
      </c>
      <c r="B77" s="249">
        <v>33</v>
      </c>
      <c r="C77" s="843">
        <v>33</v>
      </c>
      <c r="D77" s="842">
        <v>33</v>
      </c>
    </row>
    <row r="78" spans="1:4" x14ac:dyDescent="0.2">
      <c r="A78" s="844" t="s">
        <v>750</v>
      </c>
      <c r="B78" s="249">
        <v>43</v>
      </c>
      <c r="C78" s="843">
        <v>43</v>
      </c>
      <c r="D78" s="842">
        <v>47</v>
      </c>
    </row>
    <row r="79" spans="1:4" x14ac:dyDescent="0.2">
      <c r="A79" s="844" t="s">
        <v>749</v>
      </c>
      <c r="B79" s="249">
        <v>32</v>
      </c>
      <c r="C79" s="843">
        <v>32</v>
      </c>
      <c r="D79" s="842">
        <v>33</v>
      </c>
    </row>
    <row r="80" spans="1:4" x14ac:dyDescent="0.2">
      <c r="A80" s="844" t="s">
        <v>748</v>
      </c>
      <c r="B80" s="249">
        <v>49</v>
      </c>
      <c r="C80" s="843">
        <v>49</v>
      </c>
      <c r="D80" s="842">
        <v>50</v>
      </c>
    </row>
    <row r="81" spans="1:4" ht="13.5" thickBot="1" x14ac:dyDescent="0.25">
      <c r="A81" s="839" t="s">
        <v>747</v>
      </c>
      <c r="B81" s="836">
        <v>42</v>
      </c>
      <c r="C81" s="838">
        <v>42</v>
      </c>
      <c r="D81" s="837">
        <v>42</v>
      </c>
    </row>
    <row r="82" spans="1:4" ht="13.5" thickBot="1" x14ac:dyDescent="0.25">
      <c r="A82" s="245" t="s">
        <v>746</v>
      </c>
      <c r="B82" s="243">
        <v>478</v>
      </c>
      <c r="C82" s="833">
        <v>489</v>
      </c>
      <c r="D82" s="244">
        <v>520</v>
      </c>
    </row>
  </sheetData>
  <mergeCells count="12">
    <mergeCell ref="A47:A48"/>
    <mergeCell ref="B47:D47"/>
    <mergeCell ref="A66:A67"/>
    <mergeCell ref="B66:D66"/>
    <mergeCell ref="A9:A10"/>
    <mergeCell ref="B9:D9"/>
    <mergeCell ref="E9:G9"/>
    <mergeCell ref="H9:J9"/>
    <mergeCell ref="A28:A29"/>
    <mergeCell ref="B28:D28"/>
    <mergeCell ref="E28:G28"/>
    <mergeCell ref="H28:J2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7" zoomScale="85" zoomScaleNormal="85" workbookViewId="0"/>
  </sheetViews>
  <sheetFormatPr defaultRowHeight="12.75" x14ac:dyDescent="0.2"/>
  <cols>
    <col min="1" max="1" width="25.5703125" style="241" customWidth="1"/>
    <col min="2" max="2" width="20.7109375" style="241" customWidth="1"/>
    <col min="3" max="3" width="38.85546875" style="241" customWidth="1"/>
    <col min="4" max="5" width="15.85546875" style="241" customWidth="1"/>
    <col min="6" max="6" width="15.85546875" style="281" customWidth="1"/>
    <col min="7" max="16384" width="9.140625" style="241"/>
  </cols>
  <sheetData>
    <row r="1" spans="1:6" ht="15.75" x14ac:dyDescent="0.25">
      <c r="A1" s="240" t="s">
        <v>1190</v>
      </c>
      <c r="F1" s="267"/>
    </row>
    <row r="2" spans="1:6" x14ac:dyDescent="0.2">
      <c r="F2" s="267"/>
    </row>
    <row r="3" spans="1:6" ht="15.75" x14ac:dyDescent="0.25">
      <c r="A3" s="240" t="s">
        <v>1925</v>
      </c>
      <c r="F3" s="267"/>
    </row>
    <row r="4" spans="1:6" ht="13.5" thickBot="1" x14ac:dyDescent="0.25"/>
    <row r="5" spans="1:6" ht="29.25" customHeight="1" x14ac:dyDescent="0.2">
      <c r="A5" s="1308" t="s">
        <v>620</v>
      </c>
      <c r="B5" s="1309"/>
      <c r="C5" s="1312" t="s">
        <v>1363</v>
      </c>
      <c r="D5" s="1282" t="s">
        <v>1362</v>
      </c>
      <c r="E5" s="1285"/>
      <c r="F5" s="1314" t="s">
        <v>1361</v>
      </c>
    </row>
    <row r="6" spans="1:6" ht="29.25" customHeight="1" thickBot="1" x14ac:dyDescent="0.25">
      <c r="A6" s="1310"/>
      <c r="B6" s="1311"/>
      <c r="C6" s="1313"/>
      <c r="D6" s="812" t="s">
        <v>1286</v>
      </c>
      <c r="E6" s="259" t="s">
        <v>1360</v>
      </c>
      <c r="F6" s="1315"/>
    </row>
    <row r="7" spans="1:6" x14ac:dyDescent="0.2">
      <c r="A7" s="1316" t="s">
        <v>1359</v>
      </c>
      <c r="B7" s="1317"/>
      <c r="C7" s="292" t="s">
        <v>621</v>
      </c>
      <c r="D7" s="291">
        <v>112</v>
      </c>
      <c r="E7" s="290">
        <v>118</v>
      </c>
      <c r="F7" s="289">
        <v>155</v>
      </c>
    </row>
    <row r="8" spans="1:6" x14ac:dyDescent="0.2">
      <c r="A8" s="1306" t="s">
        <v>1358</v>
      </c>
      <c r="B8" s="1307"/>
      <c r="C8" s="288" t="s">
        <v>622</v>
      </c>
      <c r="D8" s="287">
        <v>53</v>
      </c>
      <c r="E8" s="865">
        <v>54</v>
      </c>
      <c r="F8" s="286">
        <v>77</v>
      </c>
    </row>
    <row r="9" spans="1:6" x14ac:dyDescent="0.2">
      <c r="A9" s="1306" t="s">
        <v>623</v>
      </c>
      <c r="B9" s="1307"/>
      <c r="C9" s="288" t="s">
        <v>1357</v>
      </c>
      <c r="D9" s="287">
        <v>75</v>
      </c>
      <c r="E9" s="865">
        <v>81</v>
      </c>
      <c r="F9" s="286">
        <v>276</v>
      </c>
    </row>
    <row r="10" spans="1:6" x14ac:dyDescent="0.2">
      <c r="A10" s="1318" t="s">
        <v>1356</v>
      </c>
      <c r="B10" s="866" t="s">
        <v>1355</v>
      </c>
      <c r="C10" s="288" t="s">
        <v>624</v>
      </c>
      <c r="D10" s="287">
        <v>19</v>
      </c>
      <c r="E10" s="865">
        <v>20</v>
      </c>
      <c r="F10" s="286">
        <v>44</v>
      </c>
    </row>
    <row r="11" spans="1:6" x14ac:dyDescent="0.2">
      <c r="A11" s="1318"/>
      <c r="B11" s="866" t="s">
        <v>1354</v>
      </c>
      <c r="C11" s="288" t="s">
        <v>739</v>
      </c>
      <c r="D11" s="287">
        <v>10</v>
      </c>
      <c r="E11" s="865">
        <v>10</v>
      </c>
      <c r="F11" s="286">
        <v>13</v>
      </c>
    </row>
    <row r="12" spans="1:6" x14ac:dyDescent="0.2">
      <c r="A12" s="1318"/>
      <c r="B12" s="866" t="s">
        <v>1353</v>
      </c>
      <c r="C12" s="288" t="s">
        <v>625</v>
      </c>
      <c r="D12" s="287">
        <v>11</v>
      </c>
      <c r="E12" s="865">
        <v>12</v>
      </c>
      <c r="F12" s="286">
        <v>17</v>
      </c>
    </row>
    <row r="13" spans="1:6" x14ac:dyDescent="0.2">
      <c r="A13" s="1318"/>
      <c r="B13" s="866" t="s">
        <v>740</v>
      </c>
      <c r="C13" s="288" t="s">
        <v>2713</v>
      </c>
      <c r="D13" s="287">
        <v>24</v>
      </c>
      <c r="E13" s="865">
        <v>25</v>
      </c>
      <c r="F13" s="286">
        <v>33</v>
      </c>
    </row>
    <row r="14" spans="1:6" x14ac:dyDescent="0.2">
      <c r="A14" s="1306" t="s">
        <v>619</v>
      </c>
      <c r="B14" s="1307"/>
      <c r="C14" s="288" t="s">
        <v>627</v>
      </c>
      <c r="D14" s="287">
        <v>26</v>
      </c>
      <c r="E14" s="865">
        <v>28</v>
      </c>
      <c r="F14" s="286">
        <v>47</v>
      </c>
    </row>
    <row r="15" spans="1:6" x14ac:dyDescent="0.2">
      <c r="A15" s="815" t="s">
        <v>1352</v>
      </c>
      <c r="B15" s="867"/>
      <c r="C15" s="288" t="s">
        <v>1351</v>
      </c>
      <c r="D15" s="287">
        <v>414</v>
      </c>
      <c r="E15" s="865">
        <v>448</v>
      </c>
      <c r="F15" s="286">
        <v>2022</v>
      </c>
    </row>
    <row r="16" spans="1:6" x14ac:dyDescent="0.2">
      <c r="A16" s="1306" t="s">
        <v>1350</v>
      </c>
      <c r="B16" s="1307"/>
      <c r="C16" s="288" t="s">
        <v>1349</v>
      </c>
      <c r="D16" s="287">
        <v>41</v>
      </c>
      <c r="E16" s="865">
        <v>42</v>
      </c>
      <c r="F16" s="286">
        <v>303</v>
      </c>
    </row>
    <row r="17" spans="1:6" x14ac:dyDescent="0.2">
      <c r="A17" s="1306" t="s">
        <v>618</v>
      </c>
      <c r="B17" s="1307"/>
      <c r="C17" s="288" t="s">
        <v>631</v>
      </c>
      <c r="D17" s="287">
        <v>6</v>
      </c>
      <c r="E17" s="865">
        <v>6</v>
      </c>
      <c r="F17" s="286">
        <v>6</v>
      </c>
    </row>
    <row r="18" spans="1:6" x14ac:dyDescent="0.2">
      <c r="A18" s="1306" t="s">
        <v>1866</v>
      </c>
      <c r="B18" s="1307"/>
      <c r="C18" s="288" t="s">
        <v>1348</v>
      </c>
      <c r="D18" s="287">
        <v>29</v>
      </c>
      <c r="E18" s="865">
        <v>30</v>
      </c>
      <c r="F18" s="286">
        <v>46</v>
      </c>
    </row>
    <row r="19" spans="1:6" x14ac:dyDescent="0.2">
      <c r="A19" s="1306" t="s">
        <v>572</v>
      </c>
      <c r="B19" s="1307"/>
      <c r="C19" s="288" t="s">
        <v>629</v>
      </c>
      <c r="D19" s="287">
        <v>12</v>
      </c>
      <c r="E19" s="865">
        <v>12</v>
      </c>
      <c r="F19" s="286">
        <v>25</v>
      </c>
    </row>
    <row r="20" spans="1:6" x14ac:dyDescent="0.2">
      <c r="A20" s="1306" t="s">
        <v>1347</v>
      </c>
      <c r="B20" s="1307"/>
      <c r="C20" s="288" t="s">
        <v>1346</v>
      </c>
      <c r="D20" s="287">
        <v>95</v>
      </c>
      <c r="E20" s="865">
        <v>107</v>
      </c>
      <c r="F20" s="286">
        <v>171</v>
      </c>
    </row>
    <row r="21" spans="1:6" x14ac:dyDescent="0.2">
      <c r="A21" s="1306" t="s">
        <v>1345</v>
      </c>
      <c r="B21" s="1307"/>
      <c r="C21" s="288" t="s">
        <v>1344</v>
      </c>
      <c r="D21" s="287">
        <v>75</v>
      </c>
      <c r="E21" s="865">
        <v>101</v>
      </c>
      <c r="F21" s="286">
        <v>1474</v>
      </c>
    </row>
    <row r="22" spans="1:6" x14ac:dyDescent="0.2">
      <c r="A22" s="1306" t="s">
        <v>626</v>
      </c>
      <c r="B22" s="1307"/>
      <c r="C22" s="288" t="s">
        <v>1343</v>
      </c>
      <c r="D22" s="287">
        <v>26</v>
      </c>
      <c r="E22" s="865">
        <v>27</v>
      </c>
      <c r="F22" s="286">
        <v>82</v>
      </c>
    </row>
    <row r="23" spans="1:6" x14ac:dyDescent="0.2">
      <c r="A23" s="1306" t="s">
        <v>570</v>
      </c>
      <c r="B23" s="1307"/>
      <c r="C23" s="288" t="s">
        <v>630</v>
      </c>
      <c r="D23" s="287">
        <v>46</v>
      </c>
      <c r="E23" s="865">
        <v>47</v>
      </c>
      <c r="F23" s="286">
        <v>58</v>
      </c>
    </row>
    <row r="24" spans="1:6" x14ac:dyDescent="0.2">
      <c r="A24" s="1306" t="s">
        <v>633</v>
      </c>
      <c r="B24" s="1307"/>
      <c r="C24" s="288" t="s">
        <v>634</v>
      </c>
      <c r="D24" s="287">
        <v>7</v>
      </c>
      <c r="E24" s="865">
        <v>7</v>
      </c>
      <c r="F24" s="286">
        <v>11</v>
      </c>
    </row>
    <row r="25" spans="1:6" x14ac:dyDescent="0.2">
      <c r="A25" s="1306" t="s">
        <v>1342</v>
      </c>
      <c r="B25" s="1307"/>
      <c r="C25" s="288" t="s">
        <v>632</v>
      </c>
      <c r="D25" s="287">
        <v>5</v>
      </c>
      <c r="E25" s="865">
        <v>5</v>
      </c>
      <c r="F25" s="286">
        <v>5</v>
      </c>
    </row>
    <row r="26" spans="1:6" x14ac:dyDescent="0.2">
      <c r="A26" s="1319" t="s">
        <v>1341</v>
      </c>
      <c r="B26" s="866" t="s">
        <v>1340</v>
      </c>
      <c r="C26" s="288" t="s">
        <v>628</v>
      </c>
      <c r="D26" s="287">
        <v>1</v>
      </c>
      <c r="E26" s="865">
        <v>1</v>
      </c>
      <c r="F26" s="286">
        <v>1</v>
      </c>
    </row>
    <row r="27" spans="1:6" x14ac:dyDescent="0.2">
      <c r="A27" s="1319"/>
      <c r="B27" s="866" t="s">
        <v>1339</v>
      </c>
      <c r="C27" s="288" t="s">
        <v>1338</v>
      </c>
      <c r="D27" s="287">
        <v>4</v>
      </c>
      <c r="E27" s="865">
        <v>4</v>
      </c>
      <c r="F27" s="286">
        <v>5</v>
      </c>
    </row>
    <row r="28" spans="1:6" ht="13.5" thickBot="1" x14ac:dyDescent="0.25">
      <c r="A28" s="1320" t="s">
        <v>635</v>
      </c>
      <c r="B28" s="1321"/>
      <c r="C28" s="285" t="s">
        <v>636</v>
      </c>
      <c r="D28" s="284">
        <v>2</v>
      </c>
      <c r="E28" s="283">
        <v>2</v>
      </c>
      <c r="F28" s="282">
        <v>2</v>
      </c>
    </row>
  </sheetData>
  <mergeCells count="21">
    <mergeCell ref="A25:B25"/>
    <mergeCell ref="A26:A27"/>
    <mergeCell ref="A28:B28"/>
    <mergeCell ref="A19:B19"/>
    <mergeCell ref="A20:B20"/>
    <mergeCell ref="A21:B21"/>
    <mergeCell ref="A22:B22"/>
    <mergeCell ref="A23:B23"/>
    <mergeCell ref="A24:B24"/>
    <mergeCell ref="A18:B18"/>
    <mergeCell ref="A5:B6"/>
    <mergeCell ref="C5:C6"/>
    <mergeCell ref="D5:E5"/>
    <mergeCell ref="F5:F6"/>
    <mergeCell ref="A7:B7"/>
    <mergeCell ref="A8:B8"/>
    <mergeCell ref="A9:B9"/>
    <mergeCell ref="A10:A13"/>
    <mergeCell ref="A14:B14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7" zoomScale="80" zoomScaleNormal="80" workbookViewId="0">
      <selection activeCell="D26" sqref="D26"/>
    </sheetView>
  </sheetViews>
  <sheetFormatPr defaultRowHeight="12.75" x14ac:dyDescent="0.2"/>
  <cols>
    <col min="1" max="1" width="41.140625" style="78" customWidth="1"/>
    <col min="2" max="2" width="8.7109375" style="78" customWidth="1"/>
    <col min="3" max="3" width="12.5703125" style="78" customWidth="1"/>
    <col min="4" max="4" width="12.140625" style="78" customWidth="1"/>
    <col min="5" max="5" width="10.7109375" style="78" customWidth="1"/>
    <col min="6" max="6" width="9.140625" style="78" customWidth="1"/>
    <col min="7" max="7" width="11.42578125" style="78" customWidth="1"/>
    <col min="8" max="8" width="8.42578125" style="78" customWidth="1"/>
    <col min="9" max="9" width="9.85546875" style="78" customWidth="1"/>
    <col min="10" max="10" width="16.140625" style="78" customWidth="1"/>
    <col min="11" max="11" width="12" style="78" customWidth="1"/>
    <col min="12" max="12" width="9.140625" style="78" customWidth="1"/>
    <col min="13" max="13" width="13" style="78" customWidth="1"/>
    <col min="14" max="14" width="11" style="78" customWidth="1"/>
    <col min="15" max="15" width="16.42578125" style="78" customWidth="1"/>
    <col min="16" max="16" width="9" style="78" customWidth="1"/>
    <col min="17" max="16384" width="9.140625" style="78"/>
  </cols>
  <sheetData>
    <row r="1" spans="1:16" s="19" customFormat="1" ht="15.75" x14ac:dyDescent="0.25">
      <c r="A1" s="240" t="s">
        <v>1190</v>
      </c>
    </row>
    <row r="2" spans="1:16" s="19" customFormat="1" x14ac:dyDescent="0.2">
      <c r="A2" s="305"/>
    </row>
    <row r="3" spans="1:16" s="19" customFormat="1" ht="15.75" x14ac:dyDescent="0.25">
      <c r="A3" s="240" t="s">
        <v>1926</v>
      </c>
    </row>
    <row r="4" spans="1:16" s="19" customFormat="1" ht="13.5" thickBot="1" x14ac:dyDescent="0.25">
      <c r="A4" s="36"/>
      <c r="B4" s="45"/>
      <c r="C4" s="44"/>
    </row>
    <row r="5" spans="1:16" ht="26.25" thickBot="1" x14ac:dyDescent="0.25">
      <c r="A5" s="304" t="s">
        <v>1369</v>
      </c>
      <c r="B5" s="303" t="s">
        <v>746</v>
      </c>
      <c r="C5" s="126" t="s">
        <v>760</v>
      </c>
      <c r="D5" s="868" t="s">
        <v>759</v>
      </c>
      <c r="E5" s="868" t="s">
        <v>758</v>
      </c>
      <c r="F5" s="868" t="s">
        <v>757</v>
      </c>
      <c r="G5" s="868" t="s">
        <v>756</v>
      </c>
      <c r="H5" s="868" t="s">
        <v>755</v>
      </c>
      <c r="I5" s="868" t="s">
        <v>754</v>
      </c>
      <c r="J5" s="868" t="s">
        <v>753</v>
      </c>
      <c r="K5" s="868" t="s">
        <v>752</v>
      </c>
      <c r="L5" s="868" t="s">
        <v>751</v>
      </c>
      <c r="M5" s="868" t="s">
        <v>750</v>
      </c>
      <c r="N5" s="868" t="s">
        <v>749</v>
      </c>
      <c r="O5" s="868" t="s">
        <v>748</v>
      </c>
      <c r="P5" s="124" t="s">
        <v>747</v>
      </c>
    </row>
    <row r="6" spans="1:16" x14ac:dyDescent="0.2">
      <c r="A6" s="302" t="s">
        <v>1072</v>
      </c>
      <c r="B6" s="301">
        <v>4</v>
      </c>
      <c r="C6" s="300">
        <v>1</v>
      </c>
      <c r="D6" s="299">
        <v>0</v>
      </c>
      <c r="E6" s="299">
        <v>0</v>
      </c>
      <c r="F6" s="299">
        <v>0</v>
      </c>
      <c r="G6" s="299">
        <v>0</v>
      </c>
      <c r="H6" s="299">
        <v>0</v>
      </c>
      <c r="I6" s="299">
        <v>0</v>
      </c>
      <c r="J6" s="299">
        <v>1</v>
      </c>
      <c r="K6" s="299">
        <v>0</v>
      </c>
      <c r="L6" s="299">
        <v>0</v>
      </c>
      <c r="M6" s="299">
        <v>1</v>
      </c>
      <c r="N6" s="299">
        <v>1</v>
      </c>
      <c r="O6" s="299">
        <v>0</v>
      </c>
      <c r="P6" s="298">
        <v>0</v>
      </c>
    </row>
    <row r="7" spans="1:16" x14ac:dyDescent="0.2">
      <c r="A7" s="297" t="s">
        <v>1040</v>
      </c>
      <c r="B7" s="869">
        <v>7</v>
      </c>
      <c r="C7" s="870">
        <v>1</v>
      </c>
      <c r="D7" s="871">
        <v>0</v>
      </c>
      <c r="E7" s="871">
        <v>1</v>
      </c>
      <c r="F7" s="871">
        <v>1</v>
      </c>
      <c r="G7" s="871">
        <v>0</v>
      </c>
      <c r="H7" s="871">
        <v>1</v>
      </c>
      <c r="I7" s="871">
        <v>0</v>
      </c>
      <c r="J7" s="871">
        <v>1</v>
      </c>
      <c r="K7" s="871">
        <v>0</v>
      </c>
      <c r="L7" s="871">
        <v>0</v>
      </c>
      <c r="M7" s="871">
        <v>1</v>
      </c>
      <c r="N7" s="871">
        <v>0</v>
      </c>
      <c r="O7" s="871">
        <v>1</v>
      </c>
      <c r="P7" s="872">
        <v>0</v>
      </c>
    </row>
    <row r="8" spans="1:16" x14ac:dyDescent="0.2">
      <c r="A8" s="297" t="s">
        <v>1372</v>
      </c>
      <c r="B8" s="869">
        <v>8</v>
      </c>
      <c r="C8" s="870">
        <v>2</v>
      </c>
      <c r="D8" s="871">
        <v>0</v>
      </c>
      <c r="E8" s="871">
        <v>1</v>
      </c>
      <c r="F8" s="871">
        <v>1</v>
      </c>
      <c r="G8" s="871">
        <v>0</v>
      </c>
      <c r="H8" s="871">
        <v>0</v>
      </c>
      <c r="I8" s="871">
        <v>0</v>
      </c>
      <c r="J8" s="871">
        <v>1</v>
      </c>
      <c r="K8" s="871">
        <v>0</v>
      </c>
      <c r="L8" s="871">
        <v>0</v>
      </c>
      <c r="M8" s="871">
        <v>1</v>
      </c>
      <c r="N8" s="871">
        <v>1</v>
      </c>
      <c r="O8" s="871">
        <v>1</v>
      </c>
      <c r="P8" s="872">
        <v>0</v>
      </c>
    </row>
    <row r="9" spans="1:16" x14ac:dyDescent="0.2">
      <c r="A9" s="297" t="s">
        <v>1073</v>
      </c>
      <c r="B9" s="869">
        <v>1</v>
      </c>
      <c r="C9" s="870">
        <v>1</v>
      </c>
      <c r="D9" s="871">
        <v>0</v>
      </c>
      <c r="E9" s="871">
        <v>0</v>
      </c>
      <c r="F9" s="871">
        <v>0</v>
      </c>
      <c r="G9" s="871">
        <v>0</v>
      </c>
      <c r="H9" s="871">
        <v>0</v>
      </c>
      <c r="I9" s="871">
        <v>0</v>
      </c>
      <c r="J9" s="871">
        <v>0</v>
      </c>
      <c r="K9" s="871">
        <v>0</v>
      </c>
      <c r="L9" s="871">
        <v>0</v>
      </c>
      <c r="M9" s="871">
        <v>0</v>
      </c>
      <c r="N9" s="871">
        <v>0</v>
      </c>
      <c r="O9" s="871">
        <v>0</v>
      </c>
      <c r="P9" s="872">
        <v>0</v>
      </c>
    </row>
    <row r="10" spans="1:16" x14ac:dyDescent="0.2">
      <c r="A10" s="297" t="s">
        <v>1071</v>
      </c>
      <c r="B10" s="869">
        <v>23</v>
      </c>
      <c r="C10" s="870">
        <v>3</v>
      </c>
      <c r="D10" s="871">
        <v>0</v>
      </c>
      <c r="E10" s="871">
        <v>1</v>
      </c>
      <c r="F10" s="871">
        <v>1</v>
      </c>
      <c r="G10" s="871">
        <v>2</v>
      </c>
      <c r="H10" s="871">
        <v>3</v>
      </c>
      <c r="I10" s="871">
        <v>1</v>
      </c>
      <c r="J10" s="871">
        <v>1</v>
      </c>
      <c r="K10" s="871">
        <v>1</v>
      </c>
      <c r="L10" s="871">
        <v>1</v>
      </c>
      <c r="M10" s="871">
        <v>2</v>
      </c>
      <c r="N10" s="871">
        <v>1</v>
      </c>
      <c r="O10" s="871">
        <v>4</v>
      </c>
      <c r="P10" s="872">
        <v>2</v>
      </c>
    </row>
    <row r="11" spans="1:16" x14ac:dyDescent="0.2">
      <c r="A11" s="297" t="s">
        <v>1069</v>
      </c>
      <c r="B11" s="869">
        <v>26</v>
      </c>
      <c r="C11" s="870">
        <v>10</v>
      </c>
      <c r="D11" s="871">
        <v>1</v>
      </c>
      <c r="E11" s="871">
        <v>1</v>
      </c>
      <c r="F11" s="871">
        <v>1</v>
      </c>
      <c r="G11" s="871">
        <v>1</v>
      </c>
      <c r="H11" s="871">
        <v>1</v>
      </c>
      <c r="I11" s="871">
        <v>1</v>
      </c>
      <c r="J11" s="871">
        <v>2</v>
      </c>
      <c r="K11" s="871">
        <v>1</v>
      </c>
      <c r="L11" s="871">
        <v>1</v>
      </c>
      <c r="M11" s="871">
        <v>2</v>
      </c>
      <c r="N11" s="871">
        <v>1</v>
      </c>
      <c r="O11" s="871">
        <v>2</v>
      </c>
      <c r="P11" s="872">
        <v>1</v>
      </c>
    </row>
    <row r="12" spans="1:16" x14ac:dyDescent="0.2">
      <c r="A12" s="297" t="s">
        <v>1070</v>
      </c>
      <c r="B12" s="869">
        <v>26</v>
      </c>
      <c r="C12" s="870">
        <v>10</v>
      </c>
      <c r="D12" s="871">
        <v>1</v>
      </c>
      <c r="E12" s="871">
        <v>1</v>
      </c>
      <c r="F12" s="871">
        <v>1</v>
      </c>
      <c r="G12" s="871">
        <v>1</v>
      </c>
      <c r="H12" s="871">
        <v>1</v>
      </c>
      <c r="I12" s="871">
        <v>1</v>
      </c>
      <c r="J12" s="871">
        <v>2</v>
      </c>
      <c r="K12" s="871">
        <v>1</v>
      </c>
      <c r="L12" s="871">
        <v>1</v>
      </c>
      <c r="M12" s="871">
        <v>2</v>
      </c>
      <c r="N12" s="871">
        <v>1</v>
      </c>
      <c r="O12" s="871">
        <v>2</v>
      </c>
      <c r="P12" s="872">
        <v>1</v>
      </c>
    </row>
    <row r="13" spans="1:16" x14ac:dyDescent="0.2">
      <c r="A13" s="297" t="s">
        <v>2714</v>
      </c>
      <c r="B13" s="869">
        <v>11</v>
      </c>
      <c r="C13" s="870">
        <v>4</v>
      </c>
      <c r="D13" s="871">
        <v>0</v>
      </c>
      <c r="E13" s="871">
        <v>1</v>
      </c>
      <c r="F13" s="871">
        <v>1</v>
      </c>
      <c r="G13" s="871">
        <v>0</v>
      </c>
      <c r="H13" s="871">
        <v>1</v>
      </c>
      <c r="I13" s="871">
        <v>0</v>
      </c>
      <c r="J13" s="871">
        <v>1</v>
      </c>
      <c r="K13" s="871">
        <v>0</v>
      </c>
      <c r="L13" s="871">
        <v>0</v>
      </c>
      <c r="M13" s="871">
        <v>1</v>
      </c>
      <c r="N13" s="871">
        <v>1</v>
      </c>
      <c r="O13" s="871">
        <v>1</v>
      </c>
      <c r="P13" s="872">
        <v>0</v>
      </c>
    </row>
    <row r="14" spans="1:16" x14ac:dyDescent="0.2">
      <c r="A14" s="297" t="s">
        <v>2715</v>
      </c>
      <c r="B14" s="869">
        <v>5</v>
      </c>
      <c r="C14" s="870">
        <v>1</v>
      </c>
      <c r="D14" s="871">
        <v>0</v>
      </c>
      <c r="E14" s="871">
        <v>0</v>
      </c>
      <c r="F14" s="871">
        <v>1</v>
      </c>
      <c r="G14" s="871">
        <v>0</v>
      </c>
      <c r="H14" s="871">
        <v>0</v>
      </c>
      <c r="I14" s="871">
        <v>0</v>
      </c>
      <c r="J14" s="871">
        <v>1</v>
      </c>
      <c r="K14" s="871">
        <v>0</v>
      </c>
      <c r="L14" s="871">
        <v>0</v>
      </c>
      <c r="M14" s="871">
        <v>1</v>
      </c>
      <c r="N14" s="871">
        <v>1</v>
      </c>
      <c r="O14" s="871">
        <v>0</v>
      </c>
      <c r="P14" s="872">
        <v>0</v>
      </c>
    </row>
    <row r="15" spans="1:16" x14ac:dyDescent="0.2">
      <c r="A15" s="297" t="s">
        <v>1068</v>
      </c>
      <c r="B15" s="869">
        <v>11</v>
      </c>
      <c r="C15" s="870">
        <v>3</v>
      </c>
      <c r="D15" s="871">
        <v>0</v>
      </c>
      <c r="E15" s="871">
        <v>1</v>
      </c>
      <c r="F15" s="871">
        <v>1</v>
      </c>
      <c r="G15" s="871">
        <v>0</v>
      </c>
      <c r="H15" s="871">
        <v>1</v>
      </c>
      <c r="I15" s="871">
        <v>0</v>
      </c>
      <c r="J15" s="871">
        <v>1</v>
      </c>
      <c r="K15" s="871">
        <v>0</v>
      </c>
      <c r="L15" s="871">
        <v>0</v>
      </c>
      <c r="M15" s="871">
        <v>2</v>
      </c>
      <c r="N15" s="871">
        <v>1</v>
      </c>
      <c r="O15" s="871">
        <v>1</v>
      </c>
      <c r="P15" s="872">
        <v>0</v>
      </c>
    </row>
    <row r="16" spans="1:16" x14ac:dyDescent="0.2">
      <c r="A16" s="297" t="s">
        <v>1067</v>
      </c>
      <c r="B16" s="869">
        <v>3</v>
      </c>
      <c r="C16" s="870">
        <v>1</v>
      </c>
      <c r="D16" s="871">
        <v>0</v>
      </c>
      <c r="E16" s="871">
        <v>0</v>
      </c>
      <c r="F16" s="871">
        <v>0</v>
      </c>
      <c r="G16" s="871">
        <v>0</v>
      </c>
      <c r="H16" s="871">
        <v>0</v>
      </c>
      <c r="I16" s="871">
        <v>0</v>
      </c>
      <c r="J16" s="871">
        <v>0</v>
      </c>
      <c r="K16" s="871">
        <v>0</v>
      </c>
      <c r="L16" s="871">
        <v>0</v>
      </c>
      <c r="M16" s="871">
        <v>1</v>
      </c>
      <c r="N16" s="871">
        <v>1</v>
      </c>
      <c r="O16" s="871">
        <v>0</v>
      </c>
      <c r="P16" s="872">
        <v>0</v>
      </c>
    </row>
    <row r="17" spans="1:16" x14ac:dyDescent="0.2">
      <c r="A17" s="297" t="s">
        <v>1066</v>
      </c>
      <c r="B17" s="869">
        <v>1</v>
      </c>
      <c r="C17" s="870">
        <v>1</v>
      </c>
      <c r="D17" s="871">
        <v>0</v>
      </c>
      <c r="E17" s="871">
        <v>0</v>
      </c>
      <c r="F17" s="871">
        <v>0</v>
      </c>
      <c r="G17" s="871">
        <v>0</v>
      </c>
      <c r="H17" s="871">
        <v>0</v>
      </c>
      <c r="I17" s="871">
        <v>0</v>
      </c>
      <c r="J17" s="871">
        <v>0</v>
      </c>
      <c r="K17" s="871">
        <v>0</v>
      </c>
      <c r="L17" s="871">
        <v>0</v>
      </c>
      <c r="M17" s="871">
        <v>0</v>
      </c>
      <c r="N17" s="871">
        <v>0</v>
      </c>
      <c r="O17" s="871">
        <v>0</v>
      </c>
      <c r="P17" s="872">
        <v>0</v>
      </c>
    </row>
    <row r="18" spans="1:16" x14ac:dyDescent="0.2">
      <c r="A18" s="297" t="s">
        <v>1065</v>
      </c>
      <c r="B18" s="869">
        <v>1</v>
      </c>
      <c r="C18" s="870">
        <v>1</v>
      </c>
      <c r="D18" s="871">
        <v>0</v>
      </c>
      <c r="E18" s="871">
        <v>0</v>
      </c>
      <c r="F18" s="871">
        <v>0</v>
      </c>
      <c r="G18" s="871">
        <v>0</v>
      </c>
      <c r="H18" s="871">
        <v>0</v>
      </c>
      <c r="I18" s="871">
        <v>0</v>
      </c>
      <c r="J18" s="871">
        <v>0</v>
      </c>
      <c r="K18" s="871">
        <v>0</v>
      </c>
      <c r="L18" s="871">
        <v>0</v>
      </c>
      <c r="M18" s="871">
        <v>0</v>
      </c>
      <c r="N18" s="871">
        <v>0</v>
      </c>
      <c r="O18" s="871">
        <v>0</v>
      </c>
      <c r="P18" s="872">
        <v>0</v>
      </c>
    </row>
    <row r="19" spans="1:16" x14ac:dyDescent="0.2">
      <c r="A19" s="297" t="s">
        <v>1064</v>
      </c>
      <c r="B19" s="869">
        <v>1</v>
      </c>
      <c r="C19" s="870">
        <v>1</v>
      </c>
      <c r="D19" s="871">
        <v>0</v>
      </c>
      <c r="E19" s="871">
        <v>0</v>
      </c>
      <c r="F19" s="871">
        <v>0</v>
      </c>
      <c r="G19" s="871">
        <v>0</v>
      </c>
      <c r="H19" s="871">
        <v>0</v>
      </c>
      <c r="I19" s="871">
        <v>0</v>
      </c>
      <c r="J19" s="871">
        <v>0</v>
      </c>
      <c r="K19" s="871">
        <v>0</v>
      </c>
      <c r="L19" s="871">
        <v>0</v>
      </c>
      <c r="M19" s="871">
        <v>0</v>
      </c>
      <c r="N19" s="871">
        <v>0</v>
      </c>
      <c r="O19" s="871">
        <v>0</v>
      </c>
      <c r="P19" s="872">
        <v>0</v>
      </c>
    </row>
    <row r="20" spans="1:16" x14ac:dyDescent="0.2">
      <c r="A20" s="297" t="s">
        <v>1368</v>
      </c>
      <c r="B20" s="869">
        <v>6</v>
      </c>
      <c r="C20" s="870">
        <v>2</v>
      </c>
      <c r="D20" s="871">
        <v>0</v>
      </c>
      <c r="E20" s="871">
        <v>0</v>
      </c>
      <c r="F20" s="871">
        <v>1</v>
      </c>
      <c r="G20" s="871">
        <v>0</v>
      </c>
      <c r="H20" s="871">
        <v>0</v>
      </c>
      <c r="I20" s="871">
        <v>0</v>
      </c>
      <c r="J20" s="871">
        <v>1</v>
      </c>
      <c r="K20" s="871">
        <v>0</v>
      </c>
      <c r="L20" s="871">
        <v>0</v>
      </c>
      <c r="M20" s="871">
        <v>1</v>
      </c>
      <c r="N20" s="871">
        <v>1</v>
      </c>
      <c r="O20" s="871">
        <v>0</v>
      </c>
      <c r="P20" s="872">
        <v>0</v>
      </c>
    </row>
    <row r="21" spans="1:16" x14ac:dyDescent="0.2">
      <c r="A21" s="297" t="s">
        <v>1061</v>
      </c>
      <c r="B21" s="869">
        <v>16</v>
      </c>
      <c r="C21" s="870">
        <v>4</v>
      </c>
      <c r="D21" s="871">
        <v>1</v>
      </c>
      <c r="E21" s="871">
        <v>1</v>
      </c>
      <c r="F21" s="871">
        <v>1</v>
      </c>
      <c r="G21" s="871">
        <v>0</v>
      </c>
      <c r="H21" s="871">
        <v>0</v>
      </c>
      <c r="I21" s="871">
        <v>1</v>
      </c>
      <c r="J21" s="871">
        <v>1</v>
      </c>
      <c r="K21" s="871">
        <v>0</v>
      </c>
      <c r="L21" s="871">
        <v>1</v>
      </c>
      <c r="M21" s="871">
        <v>1</v>
      </c>
      <c r="N21" s="871">
        <v>1</v>
      </c>
      <c r="O21" s="871">
        <v>4</v>
      </c>
      <c r="P21" s="872">
        <v>0</v>
      </c>
    </row>
    <row r="22" spans="1:16" x14ac:dyDescent="0.2">
      <c r="A22" s="297" t="s">
        <v>1060</v>
      </c>
      <c r="B22" s="869">
        <v>16</v>
      </c>
      <c r="C22" s="870">
        <v>4</v>
      </c>
      <c r="D22" s="871">
        <v>1</v>
      </c>
      <c r="E22" s="871">
        <v>1</v>
      </c>
      <c r="F22" s="871">
        <v>1</v>
      </c>
      <c r="G22" s="871">
        <v>0</v>
      </c>
      <c r="H22" s="871">
        <v>0</v>
      </c>
      <c r="I22" s="871">
        <v>1</v>
      </c>
      <c r="J22" s="871">
        <v>1</v>
      </c>
      <c r="K22" s="871">
        <v>0</v>
      </c>
      <c r="L22" s="871">
        <v>1</v>
      </c>
      <c r="M22" s="871">
        <v>1</v>
      </c>
      <c r="N22" s="871">
        <v>1</v>
      </c>
      <c r="O22" s="871">
        <v>4</v>
      </c>
      <c r="P22" s="872">
        <v>0</v>
      </c>
    </row>
    <row r="23" spans="1:16" x14ac:dyDescent="0.2">
      <c r="A23" s="297" t="s">
        <v>1055</v>
      </c>
      <c r="B23" s="869">
        <v>18</v>
      </c>
      <c r="C23" s="870">
        <v>4</v>
      </c>
      <c r="D23" s="871">
        <v>0</v>
      </c>
      <c r="E23" s="871">
        <v>1</v>
      </c>
      <c r="F23" s="871">
        <v>1</v>
      </c>
      <c r="G23" s="871">
        <v>0</v>
      </c>
      <c r="H23" s="871">
        <v>1</v>
      </c>
      <c r="I23" s="871">
        <v>1</v>
      </c>
      <c r="J23" s="871">
        <v>1</v>
      </c>
      <c r="K23" s="871">
        <v>1</v>
      </c>
      <c r="L23" s="871">
        <v>1</v>
      </c>
      <c r="M23" s="871">
        <v>3</v>
      </c>
      <c r="N23" s="871">
        <v>1</v>
      </c>
      <c r="O23" s="871">
        <v>2</v>
      </c>
      <c r="P23" s="872">
        <v>1</v>
      </c>
    </row>
    <row r="24" spans="1:16" x14ac:dyDescent="0.2">
      <c r="A24" s="297" t="s">
        <v>1367</v>
      </c>
      <c r="B24" s="869">
        <v>1</v>
      </c>
      <c r="C24" s="870">
        <v>1</v>
      </c>
      <c r="D24" s="871">
        <v>0</v>
      </c>
      <c r="E24" s="871">
        <v>0</v>
      </c>
      <c r="F24" s="871">
        <v>0</v>
      </c>
      <c r="G24" s="871">
        <v>0</v>
      </c>
      <c r="H24" s="871">
        <v>0</v>
      </c>
      <c r="I24" s="871">
        <v>0</v>
      </c>
      <c r="J24" s="871">
        <v>0</v>
      </c>
      <c r="K24" s="871">
        <v>0</v>
      </c>
      <c r="L24" s="871">
        <v>0</v>
      </c>
      <c r="M24" s="871">
        <v>0</v>
      </c>
      <c r="N24" s="871">
        <v>0</v>
      </c>
      <c r="O24" s="871">
        <v>0</v>
      </c>
      <c r="P24" s="872">
        <v>0</v>
      </c>
    </row>
    <row r="25" spans="1:16" x14ac:dyDescent="0.2">
      <c r="A25" s="297" t="s">
        <v>1059</v>
      </c>
      <c r="B25" s="869">
        <v>4</v>
      </c>
      <c r="C25" s="870">
        <v>3</v>
      </c>
      <c r="D25" s="871">
        <v>0</v>
      </c>
      <c r="E25" s="871">
        <v>0</v>
      </c>
      <c r="F25" s="871">
        <v>0</v>
      </c>
      <c r="G25" s="871">
        <v>0</v>
      </c>
      <c r="H25" s="871">
        <v>0</v>
      </c>
      <c r="I25" s="871">
        <v>0</v>
      </c>
      <c r="J25" s="871">
        <v>0</v>
      </c>
      <c r="K25" s="871">
        <v>0</v>
      </c>
      <c r="L25" s="871">
        <v>0</v>
      </c>
      <c r="M25" s="871">
        <v>1</v>
      </c>
      <c r="N25" s="871">
        <v>0</v>
      </c>
      <c r="O25" s="871">
        <v>0</v>
      </c>
      <c r="P25" s="872">
        <v>0</v>
      </c>
    </row>
    <row r="26" spans="1:16" x14ac:dyDescent="0.2">
      <c r="A26" s="297" t="s">
        <v>1366</v>
      </c>
      <c r="B26" s="869">
        <v>15</v>
      </c>
      <c r="C26" s="870">
        <v>4</v>
      </c>
      <c r="D26" s="871">
        <v>0</v>
      </c>
      <c r="E26" s="871">
        <v>1</v>
      </c>
      <c r="F26" s="871">
        <v>1</v>
      </c>
      <c r="G26" s="871">
        <v>0</v>
      </c>
      <c r="H26" s="871">
        <v>1</v>
      </c>
      <c r="I26" s="871">
        <v>1</v>
      </c>
      <c r="J26" s="871">
        <v>1</v>
      </c>
      <c r="K26" s="871">
        <v>1</v>
      </c>
      <c r="L26" s="871">
        <v>1</v>
      </c>
      <c r="M26" s="871">
        <v>1</v>
      </c>
      <c r="N26" s="871">
        <v>0</v>
      </c>
      <c r="O26" s="871">
        <v>2</v>
      </c>
      <c r="P26" s="872">
        <v>1</v>
      </c>
    </row>
    <row r="27" spans="1:16" x14ac:dyDescent="0.2">
      <c r="A27" s="297" t="s">
        <v>1365</v>
      </c>
      <c r="B27" s="869">
        <v>7</v>
      </c>
      <c r="C27" s="870">
        <v>3</v>
      </c>
      <c r="D27" s="871">
        <v>0</v>
      </c>
      <c r="E27" s="871">
        <v>0</v>
      </c>
      <c r="F27" s="871">
        <v>1</v>
      </c>
      <c r="G27" s="871">
        <v>0</v>
      </c>
      <c r="H27" s="871">
        <v>0</v>
      </c>
      <c r="I27" s="871">
        <v>0</v>
      </c>
      <c r="J27" s="871">
        <v>0</v>
      </c>
      <c r="K27" s="871">
        <v>0</v>
      </c>
      <c r="L27" s="871">
        <v>0</v>
      </c>
      <c r="M27" s="871">
        <v>2</v>
      </c>
      <c r="N27" s="871">
        <v>1</v>
      </c>
      <c r="O27" s="871">
        <v>0</v>
      </c>
      <c r="P27" s="872">
        <v>0</v>
      </c>
    </row>
    <row r="28" spans="1:16" x14ac:dyDescent="0.2">
      <c r="A28" s="297" t="s">
        <v>1062</v>
      </c>
      <c r="B28" s="869">
        <v>4</v>
      </c>
      <c r="C28" s="870">
        <v>1</v>
      </c>
      <c r="D28" s="871">
        <v>0</v>
      </c>
      <c r="E28" s="871">
        <v>0</v>
      </c>
      <c r="F28" s="871">
        <v>1</v>
      </c>
      <c r="G28" s="871">
        <v>0</v>
      </c>
      <c r="H28" s="871">
        <v>0</v>
      </c>
      <c r="I28" s="871">
        <v>0</v>
      </c>
      <c r="J28" s="871">
        <v>1</v>
      </c>
      <c r="K28" s="871">
        <v>0</v>
      </c>
      <c r="L28" s="871">
        <v>0</v>
      </c>
      <c r="M28" s="871">
        <v>1</v>
      </c>
      <c r="N28" s="871">
        <v>0</v>
      </c>
      <c r="O28" s="871">
        <v>0</v>
      </c>
      <c r="P28" s="872">
        <v>0</v>
      </c>
    </row>
    <row r="29" spans="1:16" x14ac:dyDescent="0.2">
      <c r="A29" s="297" t="s">
        <v>2716</v>
      </c>
      <c r="B29" s="869">
        <v>19</v>
      </c>
      <c r="C29" s="870">
        <v>5</v>
      </c>
      <c r="D29" s="871">
        <v>0</v>
      </c>
      <c r="E29" s="871">
        <v>1</v>
      </c>
      <c r="F29" s="871">
        <v>1</v>
      </c>
      <c r="G29" s="871">
        <v>0</v>
      </c>
      <c r="H29" s="871">
        <v>1</v>
      </c>
      <c r="I29" s="871">
        <v>1</v>
      </c>
      <c r="J29" s="871">
        <v>1</v>
      </c>
      <c r="K29" s="871">
        <v>1</v>
      </c>
      <c r="L29" s="871">
        <v>1</v>
      </c>
      <c r="M29" s="871">
        <v>3</v>
      </c>
      <c r="N29" s="871">
        <v>1</v>
      </c>
      <c r="O29" s="871">
        <v>2</v>
      </c>
      <c r="P29" s="872">
        <v>1</v>
      </c>
    </row>
    <row r="30" spans="1:16" x14ac:dyDescent="0.2">
      <c r="A30" s="297" t="s">
        <v>1057</v>
      </c>
      <c r="B30" s="869">
        <v>1</v>
      </c>
      <c r="C30" s="870">
        <v>1</v>
      </c>
      <c r="D30" s="871">
        <v>0</v>
      </c>
      <c r="E30" s="871">
        <v>0</v>
      </c>
      <c r="F30" s="871">
        <v>0</v>
      </c>
      <c r="G30" s="871">
        <v>0</v>
      </c>
      <c r="H30" s="871">
        <v>0</v>
      </c>
      <c r="I30" s="871">
        <v>0</v>
      </c>
      <c r="J30" s="871">
        <v>0</v>
      </c>
      <c r="K30" s="871">
        <v>0</v>
      </c>
      <c r="L30" s="871">
        <v>0</v>
      </c>
      <c r="M30" s="871">
        <v>0</v>
      </c>
      <c r="N30" s="871">
        <v>0</v>
      </c>
      <c r="O30" s="871">
        <v>0</v>
      </c>
      <c r="P30" s="872">
        <v>0</v>
      </c>
    </row>
    <row r="31" spans="1:16" x14ac:dyDescent="0.2">
      <c r="A31" s="297" t="s">
        <v>1054</v>
      </c>
      <c r="B31" s="869">
        <v>18</v>
      </c>
      <c r="C31" s="870">
        <v>4</v>
      </c>
      <c r="D31" s="871">
        <v>0</v>
      </c>
      <c r="E31" s="871">
        <v>1</v>
      </c>
      <c r="F31" s="871">
        <v>1</v>
      </c>
      <c r="G31" s="871">
        <v>0</v>
      </c>
      <c r="H31" s="871">
        <v>1</v>
      </c>
      <c r="I31" s="871">
        <v>1</v>
      </c>
      <c r="J31" s="871">
        <v>1</v>
      </c>
      <c r="K31" s="871">
        <v>1</v>
      </c>
      <c r="L31" s="871">
        <v>1</v>
      </c>
      <c r="M31" s="871">
        <v>3</v>
      </c>
      <c r="N31" s="871">
        <v>1</v>
      </c>
      <c r="O31" s="871">
        <v>2</v>
      </c>
      <c r="P31" s="872">
        <v>1</v>
      </c>
    </row>
    <row r="32" spans="1:16" x14ac:dyDescent="0.2">
      <c r="A32" s="297" t="s">
        <v>1373</v>
      </c>
      <c r="B32" s="869">
        <v>18</v>
      </c>
      <c r="C32" s="870">
        <v>4</v>
      </c>
      <c r="D32" s="871">
        <v>0</v>
      </c>
      <c r="E32" s="871">
        <v>1</v>
      </c>
      <c r="F32" s="871">
        <v>1</v>
      </c>
      <c r="G32" s="871">
        <v>0</v>
      </c>
      <c r="H32" s="871">
        <v>1</v>
      </c>
      <c r="I32" s="871">
        <v>1</v>
      </c>
      <c r="J32" s="871">
        <v>1</v>
      </c>
      <c r="K32" s="871">
        <v>1</v>
      </c>
      <c r="L32" s="871">
        <v>1</v>
      </c>
      <c r="M32" s="871">
        <v>3</v>
      </c>
      <c r="N32" s="871">
        <v>1</v>
      </c>
      <c r="O32" s="871">
        <v>2</v>
      </c>
      <c r="P32" s="872">
        <v>1</v>
      </c>
    </row>
    <row r="33" spans="1:16" x14ac:dyDescent="0.2">
      <c r="A33" s="297" t="s">
        <v>1053</v>
      </c>
      <c r="B33" s="869">
        <v>18</v>
      </c>
      <c r="C33" s="870">
        <v>4</v>
      </c>
      <c r="D33" s="871">
        <v>0</v>
      </c>
      <c r="E33" s="871">
        <v>1</v>
      </c>
      <c r="F33" s="871">
        <v>1</v>
      </c>
      <c r="G33" s="871">
        <v>0</v>
      </c>
      <c r="H33" s="871">
        <v>1</v>
      </c>
      <c r="I33" s="871">
        <v>1</v>
      </c>
      <c r="J33" s="871">
        <v>1</v>
      </c>
      <c r="K33" s="871">
        <v>1</v>
      </c>
      <c r="L33" s="871">
        <v>1</v>
      </c>
      <c r="M33" s="871">
        <v>3</v>
      </c>
      <c r="N33" s="871">
        <v>1</v>
      </c>
      <c r="O33" s="871">
        <v>2</v>
      </c>
      <c r="P33" s="872">
        <v>1</v>
      </c>
    </row>
    <row r="34" spans="1:16" x14ac:dyDescent="0.2">
      <c r="A34" s="297" t="s">
        <v>2717</v>
      </c>
      <c r="B34" s="869">
        <v>18</v>
      </c>
      <c r="C34" s="870">
        <v>4</v>
      </c>
      <c r="D34" s="871">
        <v>0</v>
      </c>
      <c r="E34" s="871">
        <v>1</v>
      </c>
      <c r="F34" s="871">
        <v>1</v>
      </c>
      <c r="G34" s="871">
        <v>0</v>
      </c>
      <c r="H34" s="871">
        <v>1</v>
      </c>
      <c r="I34" s="871">
        <v>1</v>
      </c>
      <c r="J34" s="871">
        <v>1</v>
      </c>
      <c r="K34" s="871">
        <v>1</v>
      </c>
      <c r="L34" s="871">
        <v>1</v>
      </c>
      <c r="M34" s="871">
        <v>3</v>
      </c>
      <c r="N34" s="871">
        <v>1</v>
      </c>
      <c r="O34" s="871">
        <v>2</v>
      </c>
      <c r="P34" s="872">
        <v>1</v>
      </c>
    </row>
    <row r="35" spans="1:16" x14ac:dyDescent="0.2">
      <c r="A35" s="297" t="s">
        <v>1052</v>
      </c>
      <c r="B35" s="869">
        <v>17</v>
      </c>
      <c r="C35" s="870">
        <v>4</v>
      </c>
      <c r="D35" s="871">
        <v>0</v>
      </c>
      <c r="E35" s="871">
        <v>1</v>
      </c>
      <c r="F35" s="871">
        <v>1</v>
      </c>
      <c r="G35" s="871">
        <v>0</v>
      </c>
      <c r="H35" s="871">
        <v>1</v>
      </c>
      <c r="I35" s="871">
        <v>1</v>
      </c>
      <c r="J35" s="871">
        <v>1</v>
      </c>
      <c r="K35" s="871">
        <v>1</v>
      </c>
      <c r="L35" s="871">
        <v>1</v>
      </c>
      <c r="M35" s="871">
        <v>2</v>
      </c>
      <c r="N35" s="871">
        <v>1</v>
      </c>
      <c r="O35" s="871">
        <v>2</v>
      </c>
      <c r="P35" s="872">
        <v>1</v>
      </c>
    </row>
    <row r="36" spans="1:16" x14ac:dyDescent="0.2">
      <c r="A36" s="297" t="s">
        <v>1051</v>
      </c>
      <c r="B36" s="869">
        <v>10</v>
      </c>
      <c r="C36" s="870">
        <v>4</v>
      </c>
      <c r="D36" s="871">
        <v>0</v>
      </c>
      <c r="E36" s="871">
        <v>0</v>
      </c>
      <c r="F36" s="871">
        <v>1</v>
      </c>
      <c r="G36" s="871">
        <v>0</v>
      </c>
      <c r="H36" s="871">
        <v>0</v>
      </c>
      <c r="I36" s="871">
        <v>0</v>
      </c>
      <c r="J36" s="871">
        <v>1</v>
      </c>
      <c r="K36" s="871">
        <v>0</v>
      </c>
      <c r="L36" s="871">
        <v>0</v>
      </c>
      <c r="M36" s="871">
        <v>2</v>
      </c>
      <c r="N36" s="871">
        <v>1</v>
      </c>
      <c r="O36" s="871">
        <v>1</v>
      </c>
      <c r="P36" s="872">
        <v>0</v>
      </c>
    </row>
    <row r="37" spans="1:16" x14ac:dyDescent="0.2">
      <c r="A37" s="297" t="s">
        <v>1050</v>
      </c>
      <c r="B37" s="869">
        <v>17</v>
      </c>
      <c r="C37" s="870">
        <v>4</v>
      </c>
      <c r="D37" s="871">
        <v>0</v>
      </c>
      <c r="E37" s="871">
        <v>1</v>
      </c>
      <c r="F37" s="871">
        <v>1</v>
      </c>
      <c r="G37" s="871">
        <v>0</v>
      </c>
      <c r="H37" s="871">
        <v>1</v>
      </c>
      <c r="I37" s="871">
        <v>1</v>
      </c>
      <c r="J37" s="871">
        <v>1</v>
      </c>
      <c r="K37" s="871">
        <v>1</v>
      </c>
      <c r="L37" s="871">
        <v>1</v>
      </c>
      <c r="M37" s="871">
        <v>2</v>
      </c>
      <c r="N37" s="871">
        <v>1</v>
      </c>
      <c r="O37" s="871">
        <v>2</v>
      </c>
      <c r="P37" s="872">
        <v>1</v>
      </c>
    </row>
    <row r="38" spans="1:16" x14ac:dyDescent="0.2">
      <c r="A38" s="297" t="s">
        <v>1049</v>
      </c>
      <c r="B38" s="869">
        <v>18</v>
      </c>
      <c r="C38" s="870">
        <v>4</v>
      </c>
      <c r="D38" s="871">
        <v>0</v>
      </c>
      <c r="E38" s="871">
        <v>1</v>
      </c>
      <c r="F38" s="871">
        <v>1</v>
      </c>
      <c r="G38" s="871">
        <v>0</v>
      </c>
      <c r="H38" s="871">
        <v>1</v>
      </c>
      <c r="I38" s="871">
        <v>1</v>
      </c>
      <c r="J38" s="871">
        <v>1</v>
      </c>
      <c r="K38" s="871">
        <v>1</v>
      </c>
      <c r="L38" s="871">
        <v>1</v>
      </c>
      <c r="M38" s="871">
        <v>3</v>
      </c>
      <c r="N38" s="871">
        <v>1</v>
      </c>
      <c r="O38" s="871">
        <v>2</v>
      </c>
      <c r="P38" s="872">
        <v>1</v>
      </c>
    </row>
    <row r="39" spans="1:16" x14ac:dyDescent="0.2">
      <c r="A39" s="297" t="s">
        <v>1056</v>
      </c>
      <c r="B39" s="869">
        <v>2</v>
      </c>
      <c r="C39" s="870">
        <v>1</v>
      </c>
      <c r="D39" s="871">
        <v>0</v>
      </c>
      <c r="E39" s="871">
        <v>0</v>
      </c>
      <c r="F39" s="871">
        <v>0</v>
      </c>
      <c r="G39" s="871">
        <v>0</v>
      </c>
      <c r="H39" s="871">
        <v>0</v>
      </c>
      <c r="I39" s="871">
        <v>0</v>
      </c>
      <c r="J39" s="871">
        <v>0</v>
      </c>
      <c r="K39" s="871">
        <v>0</v>
      </c>
      <c r="L39" s="871">
        <v>0</v>
      </c>
      <c r="M39" s="871">
        <v>1</v>
      </c>
      <c r="N39" s="871">
        <v>0</v>
      </c>
      <c r="O39" s="871">
        <v>0</v>
      </c>
      <c r="P39" s="872">
        <v>0</v>
      </c>
    </row>
    <row r="40" spans="1:16" x14ac:dyDescent="0.2">
      <c r="A40" s="297" t="s">
        <v>1047</v>
      </c>
      <c r="B40" s="869">
        <v>1</v>
      </c>
      <c r="C40" s="870">
        <v>1</v>
      </c>
      <c r="D40" s="871">
        <v>0</v>
      </c>
      <c r="E40" s="871">
        <v>0</v>
      </c>
      <c r="F40" s="871">
        <v>0</v>
      </c>
      <c r="G40" s="871">
        <v>0</v>
      </c>
      <c r="H40" s="871">
        <v>0</v>
      </c>
      <c r="I40" s="871">
        <v>0</v>
      </c>
      <c r="J40" s="871">
        <v>0</v>
      </c>
      <c r="K40" s="871">
        <v>0</v>
      </c>
      <c r="L40" s="871">
        <v>0</v>
      </c>
      <c r="M40" s="871">
        <v>0</v>
      </c>
      <c r="N40" s="871">
        <v>0</v>
      </c>
      <c r="O40" s="871">
        <v>0</v>
      </c>
      <c r="P40" s="872">
        <v>0</v>
      </c>
    </row>
    <row r="41" spans="1:16" x14ac:dyDescent="0.2">
      <c r="A41" s="297" t="s">
        <v>1859</v>
      </c>
      <c r="B41" s="869">
        <v>3</v>
      </c>
      <c r="C41" s="870">
        <v>2</v>
      </c>
      <c r="D41" s="871">
        <v>0</v>
      </c>
      <c r="E41" s="871">
        <v>0</v>
      </c>
      <c r="F41" s="871">
        <v>0</v>
      </c>
      <c r="G41" s="871">
        <v>0</v>
      </c>
      <c r="H41" s="871">
        <v>0</v>
      </c>
      <c r="I41" s="871">
        <v>0</v>
      </c>
      <c r="J41" s="871">
        <v>0</v>
      </c>
      <c r="K41" s="871">
        <v>0</v>
      </c>
      <c r="L41" s="871">
        <v>0</v>
      </c>
      <c r="M41" s="871">
        <v>0</v>
      </c>
      <c r="N41" s="871">
        <v>1</v>
      </c>
      <c r="O41" s="871">
        <v>0</v>
      </c>
      <c r="P41" s="872">
        <v>0</v>
      </c>
    </row>
    <row r="42" spans="1:16" x14ac:dyDescent="0.2">
      <c r="A42" s="297" t="s">
        <v>569</v>
      </c>
      <c r="B42" s="869">
        <v>10</v>
      </c>
      <c r="C42" s="870">
        <v>3</v>
      </c>
      <c r="D42" s="871">
        <v>0</v>
      </c>
      <c r="E42" s="871">
        <v>1</v>
      </c>
      <c r="F42" s="871">
        <v>1</v>
      </c>
      <c r="G42" s="871">
        <v>0</v>
      </c>
      <c r="H42" s="871">
        <v>1</v>
      </c>
      <c r="I42" s="871">
        <v>0</v>
      </c>
      <c r="J42" s="871">
        <v>1</v>
      </c>
      <c r="K42" s="871">
        <v>0</v>
      </c>
      <c r="L42" s="871">
        <v>0</v>
      </c>
      <c r="M42" s="871">
        <v>1</v>
      </c>
      <c r="N42" s="871">
        <v>1</v>
      </c>
      <c r="O42" s="871">
        <v>1</v>
      </c>
      <c r="P42" s="872">
        <v>0</v>
      </c>
    </row>
    <row r="43" spans="1:16" x14ac:dyDescent="0.2">
      <c r="A43" s="297" t="s">
        <v>2718</v>
      </c>
      <c r="B43" s="869">
        <v>12</v>
      </c>
      <c r="C43" s="870">
        <v>5</v>
      </c>
      <c r="D43" s="871">
        <v>0</v>
      </c>
      <c r="E43" s="871">
        <v>1</v>
      </c>
      <c r="F43" s="871">
        <v>1</v>
      </c>
      <c r="G43" s="871">
        <v>0</v>
      </c>
      <c r="H43" s="871">
        <v>1</v>
      </c>
      <c r="I43" s="871">
        <v>0</v>
      </c>
      <c r="J43" s="871">
        <v>1</v>
      </c>
      <c r="K43" s="871">
        <v>0</v>
      </c>
      <c r="L43" s="871">
        <v>0</v>
      </c>
      <c r="M43" s="871">
        <v>1</v>
      </c>
      <c r="N43" s="871">
        <v>1</v>
      </c>
      <c r="O43" s="871">
        <v>1</v>
      </c>
      <c r="P43" s="872">
        <v>0</v>
      </c>
    </row>
    <row r="44" spans="1:16" x14ac:dyDescent="0.2">
      <c r="A44" s="297" t="s">
        <v>1374</v>
      </c>
      <c r="B44" s="869">
        <v>12</v>
      </c>
      <c r="C44" s="870">
        <v>4</v>
      </c>
      <c r="D44" s="871">
        <v>0</v>
      </c>
      <c r="E44" s="871">
        <v>1</v>
      </c>
      <c r="F44" s="871">
        <v>1</v>
      </c>
      <c r="G44" s="871">
        <v>0</v>
      </c>
      <c r="H44" s="871">
        <v>0</v>
      </c>
      <c r="I44" s="871">
        <v>0</v>
      </c>
      <c r="J44" s="871">
        <v>1</v>
      </c>
      <c r="K44" s="871">
        <v>1</v>
      </c>
      <c r="L44" s="871">
        <v>0</v>
      </c>
      <c r="M44" s="871">
        <v>1</v>
      </c>
      <c r="N44" s="871">
        <v>1</v>
      </c>
      <c r="O44" s="871">
        <v>1</v>
      </c>
      <c r="P44" s="872">
        <v>1</v>
      </c>
    </row>
    <row r="45" spans="1:16" x14ac:dyDescent="0.2">
      <c r="A45" s="297" t="s">
        <v>2719</v>
      </c>
      <c r="B45" s="869">
        <v>7</v>
      </c>
      <c r="C45" s="870">
        <v>2</v>
      </c>
      <c r="D45" s="871">
        <v>0</v>
      </c>
      <c r="E45" s="871">
        <v>0</v>
      </c>
      <c r="F45" s="871">
        <v>1</v>
      </c>
      <c r="G45" s="871">
        <v>0</v>
      </c>
      <c r="H45" s="871">
        <v>0</v>
      </c>
      <c r="I45" s="871">
        <v>0</v>
      </c>
      <c r="J45" s="871">
        <v>1</v>
      </c>
      <c r="K45" s="871">
        <v>0</v>
      </c>
      <c r="L45" s="871">
        <v>0</v>
      </c>
      <c r="M45" s="871">
        <v>2</v>
      </c>
      <c r="N45" s="871">
        <v>1</v>
      </c>
      <c r="O45" s="871">
        <v>0</v>
      </c>
      <c r="P45" s="872">
        <v>0</v>
      </c>
    </row>
    <row r="46" spans="1:16" x14ac:dyDescent="0.2">
      <c r="A46" s="297" t="s">
        <v>2720</v>
      </c>
      <c r="B46" s="869">
        <v>4</v>
      </c>
      <c r="C46" s="870">
        <v>1</v>
      </c>
      <c r="D46" s="871">
        <v>0</v>
      </c>
      <c r="E46" s="871">
        <v>0</v>
      </c>
      <c r="F46" s="871">
        <v>0</v>
      </c>
      <c r="G46" s="871">
        <v>0</v>
      </c>
      <c r="H46" s="871">
        <v>0</v>
      </c>
      <c r="I46" s="871">
        <v>0</v>
      </c>
      <c r="J46" s="871">
        <v>1</v>
      </c>
      <c r="K46" s="871">
        <v>0</v>
      </c>
      <c r="L46" s="871">
        <v>0</v>
      </c>
      <c r="M46" s="871">
        <v>1</v>
      </c>
      <c r="N46" s="871">
        <v>1</v>
      </c>
      <c r="O46" s="871">
        <v>0</v>
      </c>
      <c r="P46" s="872">
        <v>0</v>
      </c>
    </row>
    <row r="47" spans="1:16" x14ac:dyDescent="0.2">
      <c r="A47" s="297" t="s">
        <v>1048</v>
      </c>
      <c r="B47" s="869">
        <v>3</v>
      </c>
      <c r="C47" s="870">
        <v>2</v>
      </c>
      <c r="D47" s="871">
        <v>0</v>
      </c>
      <c r="E47" s="871">
        <v>0</v>
      </c>
      <c r="F47" s="871">
        <v>0</v>
      </c>
      <c r="G47" s="871">
        <v>0</v>
      </c>
      <c r="H47" s="871">
        <v>0</v>
      </c>
      <c r="I47" s="871">
        <v>0</v>
      </c>
      <c r="J47" s="871">
        <v>0</v>
      </c>
      <c r="K47" s="871">
        <v>0</v>
      </c>
      <c r="L47" s="871">
        <v>0</v>
      </c>
      <c r="M47" s="871">
        <v>0</v>
      </c>
      <c r="N47" s="871">
        <v>1</v>
      </c>
      <c r="O47" s="871">
        <v>0</v>
      </c>
      <c r="P47" s="872">
        <v>0</v>
      </c>
    </row>
    <row r="48" spans="1:16" x14ac:dyDescent="0.2">
      <c r="A48" s="297" t="s">
        <v>1375</v>
      </c>
      <c r="B48" s="869">
        <v>23</v>
      </c>
      <c r="C48" s="870">
        <v>3</v>
      </c>
      <c r="D48" s="871">
        <v>0</v>
      </c>
      <c r="E48" s="871">
        <v>1</v>
      </c>
      <c r="F48" s="871">
        <v>1</v>
      </c>
      <c r="G48" s="871">
        <v>2</v>
      </c>
      <c r="H48" s="871">
        <v>3</v>
      </c>
      <c r="I48" s="871">
        <v>1</v>
      </c>
      <c r="J48" s="871">
        <v>1</v>
      </c>
      <c r="K48" s="871">
        <v>1</v>
      </c>
      <c r="L48" s="871">
        <v>1</v>
      </c>
      <c r="M48" s="871">
        <v>2</v>
      </c>
      <c r="N48" s="871">
        <v>1</v>
      </c>
      <c r="O48" s="871">
        <v>4</v>
      </c>
      <c r="P48" s="872">
        <v>2</v>
      </c>
    </row>
    <row r="49" spans="1:16" x14ac:dyDescent="0.2">
      <c r="A49" s="297" t="s">
        <v>1045</v>
      </c>
      <c r="B49" s="869">
        <v>13</v>
      </c>
      <c r="C49" s="870">
        <v>3</v>
      </c>
      <c r="D49" s="871">
        <v>0</v>
      </c>
      <c r="E49" s="871">
        <v>1</v>
      </c>
      <c r="F49" s="871">
        <v>1</v>
      </c>
      <c r="G49" s="871">
        <v>0</v>
      </c>
      <c r="H49" s="871">
        <v>1</v>
      </c>
      <c r="I49" s="871">
        <v>0</v>
      </c>
      <c r="J49" s="871">
        <v>1</v>
      </c>
      <c r="K49" s="871">
        <v>0</v>
      </c>
      <c r="L49" s="871">
        <v>1</v>
      </c>
      <c r="M49" s="871">
        <v>2</v>
      </c>
      <c r="N49" s="871">
        <v>1</v>
      </c>
      <c r="O49" s="871">
        <v>1</v>
      </c>
      <c r="P49" s="872">
        <v>1</v>
      </c>
    </row>
    <row r="50" spans="1:16" x14ac:dyDescent="0.2">
      <c r="A50" s="297" t="s">
        <v>1044</v>
      </c>
      <c r="B50" s="869">
        <v>23</v>
      </c>
      <c r="C50" s="870">
        <v>3</v>
      </c>
      <c r="D50" s="871">
        <v>0</v>
      </c>
      <c r="E50" s="871">
        <v>1</v>
      </c>
      <c r="F50" s="871">
        <v>1</v>
      </c>
      <c r="G50" s="871">
        <v>2</v>
      </c>
      <c r="H50" s="871">
        <v>3</v>
      </c>
      <c r="I50" s="871">
        <v>1</v>
      </c>
      <c r="J50" s="871">
        <v>1</v>
      </c>
      <c r="K50" s="871">
        <v>1</v>
      </c>
      <c r="L50" s="871">
        <v>1</v>
      </c>
      <c r="M50" s="871">
        <v>2</v>
      </c>
      <c r="N50" s="871">
        <v>1</v>
      </c>
      <c r="O50" s="871">
        <v>4</v>
      </c>
      <c r="P50" s="872">
        <v>2</v>
      </c>
    </row>
    <row r="51" spans="1:16" x14ac:dyDescent="0.2">
      <c r="A51" s="297" t="s">
        <v>1860</v>
      </c>
      <c r="B51" s="869">
        <v>15</v>
      </c>
      <c r="C51" s="870">
        <v>4</v>
      </c>
      <c r="D51" s="871">
        <v>0</v>
      </c>
      <c r="E51" s="871">
        <v>1</v>
      </c>
      <c r="F51" s="871">
        <v>1</v>
      </c>
      <c r="G51" s="871">
        <v>0</v>
      </c>
      <c r="H51" s="871">
        <v>1</v>
      </c>
      <c r="I51" s="871">
        <v>0</v>
      </c>
      <c r="J51" s="871">
        <v>1</v>
      </c>
      <c r="K51" s="871">
        <v>1</v>
      </c>
      <c r="L51" s="871">
        <v>1</v>
      </c>
      <c r="M51" s="871">
        <v>2</v>
      </c>
      <c r="N51" s="871">
        <v>1</v>
      </c>
      <c r="O51" s="871">
        <v>1</v>
      </c>
      <c r="P51" s="872">
        <v>1</v>
      </c>
    </row>
    <row r="52" spans="1:16" x14ac:dyDescent="0.2">
      <c r="A52" s="297" t="s">
        <v>1043</v>
      </c>
      <c r="B52" s="869">
        <v>18</v>
      </c>
      <c r="C52" s="870">
        <v>4</v>
      </c>
      <c r="D52" s="871">
        <v>0</v>
      </c>
      <c r="E52" s="871">
        <v>1</v>
      </c>
      <c r="F52" s="871">
        <v>1</v>
      </c>
      <c r="G52" s="871">
        <v>0</v>
      </c>
      <c r="H52" s="871">
        <v>1</v>
      </c>
      <c r="I52" s="871">
        <v>1</v>
      </c>
      <c r="J52" s="871">
        <v>1</v>
      </c>
      <c r="K52" s="871">
        <v>1</v>
      </c>
      <c r="L52" s="871">
        <v>1</v>
      </c>
      <c r="M52" s="871">
        <v>3</v>
      </c>
      <c r="N52" s="871">
        <v>1</v>
      </c>
      <c r="O52" s="871">
        <v>2</v>
      </c>
      <c r="P52" s="872">
        <v>1</v>
      </c>
    </row>
    <row r="53" spans="1:16" x14ac:dyDescent="0.2">
      <c r="A53" s="297" t="s">
        <v>1042</v>
      </c>
      <c r="B53" s="869">
        <v>2</v>
      </c>
      <c r="C53" s="870">
        <v>1</v>
      </c>
      <c r="D53" s="871">
        <v>0</v>
      </c>
      <c r="E53" s="871">
        <v>0</v>
      </c>
      <c r="F53" s="871">
        <v>0</v>
      </c>
      <c r="G53" s="871">
        <v>0</v>
      </c>
      <c r="H53" s="871">
        <v>0</v>
      </c>
      <c r="I53" s="871">
        <v>0</v>
      </c>
      <c r="J53" s="871">
        <v>0</v>
      </c>
      <c r="K53" s="871">
        <v>0</v>
      </c>
      <c r="L53" s="871">
        <v>0</v>
      </c>
      <c r="M53" s="871">
        <v>1</v>
      </c>
      <c r="N53" s="871">
        <v>0</v>
      </c>
      <c r="O53" s="871">
        <v>0</v>
      </c>
      <c r="P53" s="872">
        <v>0</v>
      </c>
    </row>
    <row r="54" spans="1:16" x14ac:dyDescent="0.2">
      <c r="A54" s="297" t="s">
        <v>1041</v>
      </c>
      <c r="B54" s="869">
        <v>12</v>
      </c>
      <c r="C54" s="870">
        <v>3</v>
      </c>
      <c r="D54" s="871">
        <v>0</v>
      </c>
      <c r="E54" s="871">
        <v>1</v>
      </c>
      <c r="F54" s="871">
        <v>1</v>
      </c>
      <c r="G54" s="871">
        <v>0</v>
      </c>
      <c r="H54" s="871">
        <v>2</v>
      </c>
      <c r="I54" s="871">
        <v>0</v>
      </c>
      <c r="J54" s="871">
        <v>1</v>
      </c>
      <c r="K54" s="871">
        <v>0</v>
      </c>
      <c r="L54" s="871">
        <v>0</v>
      </c>
      <c r="M54" s="871">
        <v>1</v>
      </c>
      <c r="N54" s="871">
        <v>1</v>
      </c>
      <c r="O54" s="871">
        <v>1</v>
      </c>
      <c r="P54" s="872">
        <v>1</v>
      </c>
    </row>
    <row r="55" spans="1:16" x14ac:dyDescent="0.2">
      <c r="A55" s="297" t="s">
        <v>2721</v>
      </c>
      <c r="B55" s="869">
        <v>6</v>
      </c>
      <c r="C55" s="870">
        <v>1</v>
      </c>
      <c r="D55" s="871">
        <v>0</v>
      </c>
      <c r="E55" s="871">
        <v>0</v>
      </c>
      <c r="F55" s="871">
        <v>1</v>
      </c>
      <c r="G55" s="871">
        <v>0</v>
      </c>
      <c r="H55" s="871">
        <v>1</v>
      </c>
      <c r="I55" s="871">
        <v>0</v>
      </c>
      <c r="J55" s="871">
        <v>1</v>
      </c>
      <c r="K55" s="871">
        <v>0</v>
      </c>
      <c r="L55" s="871">
        <v>0</v>
      </c>
      <c r="M55" s="871">
        <v>1</v>
      </c>
      <c r="N55" s="871">
        <v>1</v>
      </c>
      <c r="O55" s="871">
        <v>0</v>
      </c>
      <c r="P55" s="872">
        <v>0</v>
      </c>
    </row>
    <row r="56" spans="1:16" ht="13.5" thickBot="1" x14ac:dyDescent="0.25">
      <c r="A56" s="297" t="s">
        <v>2722</v>
      </c>
      <c r="B56" s="869">
        <v>18</v>
      </c>
      <c r="C56" s="870">
        <v>4</v>
      </c>
      <c r="D56" s="871">
        <v>0</v>
      </c>
      <c r="E56" s="871">
        <v>1</v>
      </c>
      <c r="F56" s="871">
        <v>1</v>
      </c>
      <c r="G56" s="871">
        <v>0</v>
      </c>
      <c r="H56" s="871">
        <v>1</v>
      </c>
      <c r="I56" s="871">
        <v>1</v>
      </c>
      <c r="J56" s="871">
        <v>1</v>
      </c>
      <c r="K56" s="871">
        <v>1</v>
      </c>
      <c r="L56" s="871">
        <v>1</v>
      </c>
      <c r="M56" s="871">
        <v>3</v>
      </c>
      <c r="N56" s="871">
        <v>1</v>
      </c>
      <c r="O56" s="871">
        <v>2</v>
      </c>
      <c r="P56" s="872">
        <v>1</v>
      </c>
    </row>
    <row r="57" spans="1:16" ht="13.5" thickBot="1" x14ac:dyDescent="0.25">
      <c r="A57" s="296" t="s">
        <v>1364</v>
      </c>
      <c r="B57" s="295">
        <v>52</v>
      </c>
      <c r="C57" s="294">
        <v>14</v>
      </c>
      <c r="D57" s="873">
        <v>2</v>
      </c>
      <c r="E57" s="873">
        <v>2</v>
      </c>
      <c r="F57" s="873">
        <v>1</v>
      </c>
      <c r="G57" s="873">
        <v>3</v>
      </c>
      <c r="H57" s="873">
        <v>5</v>
      </c>
      <c r="I57" s="873">
        <v>1</v>
      </c>
      <c r="J57" s="873">
        <v>2</v>
      </c>
      <c r="K57" s="873">
        <v>3</v>
      </c>
      <c r="L57" s="873">
        <v>2</v>
      </c>
      <c r="M57" s="873">
        <v>4</v>
      </c>
      <c r="N57" s="873">
        <v>1</v>
      </c>
      <c r="O57" s="873">
        <v>8</v>
      </c>
      <c r="P57" s="293">
        <v>4</v>
      </c>
    </row>
  </sheetData>
  <printOptions horizontalCentered="1"/>
  <pageMargins left="0" right="0" top="0.78740157480314965" bottom="0.39370078740157483" header="0.51181102362204722" footer="0.51181102362204722"/>
  <pageSetup paperSize="9" scale="6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opLeftCell="A10" zoomScale="80" zoomScaleNormal="80" workbookViewId="0">
      <selection activeCell="D12" sqref="D12"/>
    </sheetView>
  </sheetViews>
  <sheetFormatPr defaultRowHeight="12.75" x14ac:dyDescent="0.2"/>
  <cols>
    <col min="1" max="1" width="23.85546875" style="21" customWidth="1"/>
    <col min="2" max="8" width="12.7109375" style="21" customWidth="1"/>
    <col min="9" max="9" width="15.85546875" style="21" customWidth="1"/>
    <col min="10" max="10" width="12.85546875" style="21" customWidth="1"/>
    <col min="11" max="11" width="14" style="21" customWidth="1"/>
    <col min="12" max="12" width="13.42578125" style="21" customWidth="1"/>
    <col min="13" max="13" width="12.7109375" style="21" customWidth="1"/>
    <col min="14" max="14" width="16.140625" style="21" customWidth="1"/>
    <col min="15" max="15" width="12.7109375" style="21" customWidth="1"/>
    <col min="16" max="16" width="14.42578125" style="21" customWidth="1"/>
    <col min="17" max="17" width="13.42578125" style="21" customWidth="1"/>
    <col min="18" max="16384" width="9.140625" style="21"/>
  </cols>
  <sheetData>
    <row r="1" spans="1:17" ht="15.75" x14ac:dyDescent="0.25">
      <c r="A1" s="7" t="s">
        <v>668</v>
      </c>
    </row>
    <row r="2" spans="1:17" ht="15.75" x14ac:dyDescent="0.25">
      <c r="A2" s="7"/>
      <c r="P2" s="164"/>
    </row>
    <row r="3" spans="1:17" ht="15.75" x14ac:dyDescent="0.25">
      <c r="A3" s="7" t="s">
        <v>1988</v>
      </c>
    </row>
    <row r="4" spans="1:17" ht="15.75" x14ac:dyDescent="0.25">
      <c r="A4" s="7"/>
    </row>
    <row r="5" spans="1:17" ht="13.5" thickBot="1" x14ac:dyDescent="0.25"/>
    <row r="6" spans="1:17" s="19" customFormat="1" ht="32.25" customHeight="1" thickBot="1" x14ac:dyDescent="0.25">
      <c r="A6" s="82"/>
      <c r="B6" s="163" t="s">
        <v>760</v>
      </c>
      <c r="C6" s="706" t="s">
        <v>759</v>
      </c>
      <c r="D6" s="706" t="s">
        <v>758</v>
      </c>
      <c r="E6" s="706" t="s">
        <v>757</v>
      </c>
      <c r="F6" s="706" t="s">
        <v>756</v>
      </c>
      <c r="G6" s="706" t="s">
        <v>755</v>
      </c>
      <c r="H6" s="706" t="s">
        <v>754</v>
      </c>
      <c r="I6" s="706" t="s">
        <v>753</v>
      </c>
      <c r="J6" s="706" t="s">
        <v>752</v>
      </c>
      <c r="K6" s="706" t="s">
        <v>751</v>
      </c>
      <c r="L6" s="706" t="s">
        <v>750</v>
      </c>
      <c r="M6" s="706" t="s">
        <v>749</v>
      </c>
      <c r="N6" s="706" t="s">
        <v>748</v>
      </c>
      <c r="O6" s="706" t="s">
        <v>747</v>
      </c>
      <c r="P6" s="714" t="s">
        <v>876</v>
      </c>
      <c r="Q6" s="304" t="s">
        <v>746</v>
      </c>
    </row>
    <row r="7" spans="1:17" x14ac:dyDescent="0.2">
      <c r="A7" s="162" t="s">
        <v>843</v>
      </c>
      <c r="B7" s="161">
        <v>746925.22</v>
      </c>
      <c r="C7" s="160">
        <v>484883</v>
      </c>
      <c r="D7" s="160">
        <v>378404.81</v>
      </c>
      <c r="E7" s="160">
        <v>322291.52</v>
      </c>
      <c r="F7" s="160">
        <v>166295.04000000001</v>
      </c>
      <c r="G7" s="160">
        <v>489685.8</v>
      </c>
      <c r="H7" s="160">
        <v>294003.64</v>
      </c>
      <c r="I7" s="160">
        <v>313819.75</v>
      </c>
      <c r="J7" s="160">
        <v>350449.91</v>
      </c>
      <c r="K7" s="160">
        <v>376032.15</v>
      </c>
      <c r="L7" s="160">
        <v>636977.6</v>
      </c>
      <c r="M7" s="160">
        <v>275345.59999999998</v>
      </c>
      <c r="N7" s="160">
        <v>390123.7</v>
      </c>
      <c r="O7" s="160">
        <v>378007.68</v>
      </c>
      <c r="P7" s="715">
        <v>95797</v>
      </c>
      <c r="Q7" s="720">
        <f>B7+C7+D7+E7+F7+G7+H7+I7+J7+K7+L7+M7+N7+O7+P7</f>
        <v>5699042.419999999</v>
      </c>
    </row>
    <row r="8" spans="1:17" x14ac:dyDescent="0.2">
      <c r="A8" s="581" t="s">
        <v>875</v>
      </c>
      <c r="B8" s="707">
        <v>6325906.1900000004</v>
      </c>
      <c r="C8" s="681">
        <v>2553636.88</v>
      </c>
      <c r="D8" s="681">
        <v>1538642.68</v>
      </c>
      <c r="E8" s="681">
        <v>1514882.56</v>
      </c>
      <c r="F8" s="681">
        <v>1044304.05</v>
      </c>
      <c r="G8" s="681">
        <v>2582339.87</v>
      </c>
      <c r="H8" s="681">
        <v>1129076.7200000002</v>
      </c>
      <c r="I8" s="681">
        <v>1281401.04</v>
      </c>
      <c r="J8" s="681">
        <v>2326489.92</v>
      </c>
      <c r="K8" s="681">
        <v>1329537.23</v>
      </c>
      <c r="L8" s="681">
        <v>2796881.73</v>
      </c>
      <c r="M8" s="681">
        <v>1109830.25</v>
      </c>
      <c r="N8" s="681">
        <v>2207586.04</v>
      </c>
      <c r="O8" s="681">
        <v>1600803.72</v>
      </c>
      <c r="P8" s="716">
        <f>225285-179352</f>
        <v>45933</v>
      </c>
      <c r="Q8" s="721">
        <f t="shared" ref="Q8" si="0">B8+C8+D8+E8+F8+G8+H8+I8+J8+K8+L8+M8+N8+O8+P8</f>
        <v>29387251.880000003</v>
      </c>
    </row>
    <row r="9" spans="1:17" x14ac:dyDescent="0.2">
      <c r="A9" s="581" t="s">
        <v>874</v>
      </c>
      <c r="B9" s="707">
        <f t="shared" ref="B9:P9" si="1">SUM(B11,B19:B22)</f>
        <v>19040206.850000001</v>
      </c>
      <c r="C9" s="681">
        <f t="shared" si="1"/>
        <v>4756473.5299999993</v>
      </c>
      <c r="D9" s="681">
        <f t="shared" si="1"/>
        <v>3937875.84</v>
      </c>
      <c r="E9" s="681">
        <f t="shared" si="1"/>
        <v>4764436.8100000005</v>
      </c>
      <c r="F9" s="681">
        <f t="shared" si="1"/>
        <v>1332367.2900000003</v>
      </c>
      <c r="G9" s="681">
        <f t="shared" si="1"/>
        <v>4730479.0200000005</v>
      </c>
      <c r="H9" s="681">
        <f t="shared" si="1"/>
        <v>3122588.67</v>
      </c>
      <c r="I9" s="681">
        <f t="shared" si="1"/>
        <v>4580448.5</v>
      </c>
      <c r="J9" s="681">
        <f t="shared" si="1"/>
        <v>2590496.69</v>
      </c>
      <c r="K9" s="681">
        <f t="shared" si="1"/>
        <v>3253316.4799999995</v>
      </c>
      <c r="L9" s="681">
        <f t="shared" si="1"/>
        <v>9115444.379999999</v>
      </c>
      <c r="M9" s="681">
        <f t="shared" si="1"/>
        <v>3851518.07</v>
      </c>
      <c r="N9" s="681">
        <f t="shared" si="1"/>
        <v>5639180.3399999999</v>
      </c>
      <c r="O9" s="681">
        <f t="shared" si="1"/>
        <v>2961022.5200000005</v>
      </c>
      <c r="P9" s="716">
        <f t="shared" si="1"/>
        <v>-144581</v>
      </c>
      <c r="Q9" s="721">
        <f>B9+C9+D9+E9+F9+G9+H9+I9+J9+K9+L9+M9+N9+O9+P9</f>
        <v>73531273.989999995</v>
      </c>
    </row>
    <row r="10" spans="1:17" x14ac:dyDescent="0.2">
      <c r="A10" s="582" t="s">
        <v>861</v>
      </c>
      <c r="B10" s="708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717"/>
      <c r="Q10" s="722"/>
    </row>
    <row r="11" spans="1:17" x14ac:dyDescent="0.2">
      <c r="A11" s="583" t="s">
        <v>873</v>
      </c>
      <c r="B11" s="708">
        <v>18174715.010000002</v>
      </c>
      <c r="C11" s="687">
        <v>4182191.87</v>
      </c>
      <c r="D11" s="687">
        <v>3776378.64</v>
      </c>
      <c r="E11" s="687">
        <v>4061092</v>
      </c>
      <c r="F11" s="687">
        <v>1214079.3600000001</v>
      </c>
      <c r="G11" s="687">
        <v>4193597.9</v>
      </c>
      <c r="H11" s="687">
        <v>3066079.51</v>
      </c>
      <c r="I11" s="687">
        <v>4417394.37</v>
      </c>
      <c r="J11" s="687">
        <v>2066131.91</v>
      </c>
      <c r="K11" s="687">
        <v>2615550.11</v>
      </c>
      <c r="L11" s="687">
        <v>8714184.4900000002</v>
      </c>
      <c r="M11" s="687">
        <v>3564144.26</v>
      </c>
      <c r="N11" s="687">
        <v>5223279.91</v>
      </c>
      <c r="O11" s="687">
        <v>2550802.88</v>
      </c>
      <c r="P11" s="717">
        <f>-171146-1593</f>
        <v>-172739</v>
      </c>
      <c r="Q11" s="722">
        <f t="shared" ref="Q11" si="2">B11+C11+D11+E11+F11+G11+H11+I11+J11+K11+L11+M11+N11+O11+P11</f>
        <v>67646883.219999984</v>
      </c>
    </row>
    <row r="12" spans="1:17" x14ac:dyDescent="0.2">
      <c r="A12" s="709" t="s">
        <v>861</v>
      </c>
      <c r="B12" s="708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717"/>
      <c r="Q12" s="722"/>
    </row>
    <row r="13" spans="1:17" s="159" customFormat="1" x14ac:dyDescent="0.2">
      <c r="A13" s="710" t="s">
        <v>829</v>
      </c>
      <c r="B13" s="708">
        <v>91307.98</v>
      </c>
      <c r="C13" s="687">
        <v>148362.79</v>
      </c>
      <c r="D13" s="687">
        <v>0</v>
      </c>
      <c r="E13" s="687">
        <v>23412.68</v>
      </c>
      <c r="F13" s="687">
        <v>50140.66</v>
      </c>
      <c r="G13" s="687">
        <v>0</v>
      </c>
      <c r="H13" s="687">
        <v>46181.71</v>
      </c>
      <c r="I13" s="687">
        <v>0</v>
      </c>
      <c r="J13" s="687">
        <v>19344.37</v>
      </c>
      <c r="K13" s="687">
        <v>0</v>
      </c>
      <c r="L13" s="687">
        <v>56361.05</v>
      </c>
      <c r="M13" s="687">
        <v>25244.41</v>
      </c>
      <c r="N13" s="687">
        <v>8095.5</v>
      </c>
      <c r="O13" s="687">
        <v>31547.99</v>
      </c>
      <c r="P13" s="717">
        <v>3640</v>
      </c>
      <c r="Q13" s="722">
        <f t="shared" ref="Q13:Q27" si="3">B13+C13+D13+E13+F13+G13+H13+I13+J13+K13+L13+M13+N13+O13+P13</f>
        <v>503639.13999999996</v>
      </c>
    </row>
    <row r="14" spans="1:17" s="159" customFormat="1" x14ac:dyDescent="0.2">
      <c r="A14" s="710" t="s">
        <v>804</v>
      </c>
      <c r="B14" s="708">
        <v>10520.09</v>
      </c>
      <c r="C14" s="687">
        <v>29440.92</v>
      </c>
      <c r="D14" s="687">
        <v>7645.04</v>
      </c>
      <c r="E14" s="687">
        <v>6264.24</v>
      </c>
      <c r="F14" s="687">
        <v>11690.74</v>
      </c>
      <c r="G14" s="687">
        <v>4804.0600000000004</v>
      </c>
      <c r="H14" s="687">
        <v>13130.7</v>
      </c>
      <c r="I14" s="687">
        <v>0</v>
      </c>
      <c r="J14" s="687">
        <v>6185.71</v>
      </c>
      <c r="K14" s="687">
        <v>3682.08</v>
      </c>
      <c r="L14" s="687">
        <v>0</v>
      </c>
      <c r="M14" s="687">
        <v>3748.67</v>
      </c>
      <c r="N14" s="687">
        <v>6113.43</v>
      </c>
      <c r="O14" s="687">
        <v>7243.27</v>
      </c>
      <c r="P14" s="717">
        <v>1157</v>
      </c>
      <c r="Q14" s="722">
        <f t="shared" si="3"/>
        <v>111625.95</v>
      </c>
    </row>
    <row r="15" spans="1:17" s="159" customFormat="1" x14ac:dyDescent="0.2">
      <c r="A15" s="710" t="s">
        <v>872</v>
      </c>
      <c r="B15" s="708">
        <v>14216.82</v>
      </c>
      <c r="C15" s="687">
        <v>29824.73</v>
      </c>
      <c r="D15" s="687">
        <v>7293.28</v>
      </c>
      <c r="E15" s="687">
        <v>0</v>
      </c>
      <c r="F15" s="687">
        <v>0</v>
      </c>
      <c r="G15" s="687">
        <v>0</v>
      </c>
      <c r="H15" s="687">
        <v>0</v>
      </c>
      <c r="I15" s="687">
        <v>11730.05</v>
      </c>
      <c r="J15" s="687">
        <v>0</v>
      </c>
      <c r="K15" s="687">
        <v>0</v>
      </c>
      <c r="L15" s="687">
        <v>48704.17</v>
      </c>
      <c r="M15" s="687">
        <v>0</v>
      </c>
      <c r="N15" s="687">
        <v>5552.12</v>
      </c>
      <c r="O15" s="687">
        <v>0</v>
      </c>
      <c r="P15" s="717">
        <v>2400</v>
      </c>
      <c r="Q15" s="722">
        <f t="shared" si="3"/>
        <v>119721.17</v>
      </c>
    </row>
    <row r="16" spans="1:17" s="159" customFormat="1" x14ac:dyDescent="0.2">
      <c r="A16" s="710" t="s">
        <v>871</v>
      </c>
      <c r="B16" s="708">
        <v>239592.54</v>
      </c>
      <c r="C16" s="687">
        <v>217444.53</v>
      </c>
      <c r="D16" s="687">
        <v>157023.24</v>
      </c>
      <c r="E16" s="687">
        <v>37369.85</v>
      </c>
      <c r="F16" s="687">
        <v>36218.9</v>
      </c>
      <c r="G16" s="687">
        <v>137333.37</v>
      </c>
      <c r="H16" s="687">
        <v>132191.01999999999</v>
      </c>
      <c r="I16" s="687">
        <v>54729.51</v>
      </c>
      <c r="J16" s="687">
        <v>63933.72</v>
      </c>
      <c r="K16" s="687">
        <v>125420.97</v>
      </c>
      <c r="L16" s="687">
        <v>170380.19</v>
      </c>
      <c r="M16" s="687">
        <v>131909.06</v>
      </c>
      <c r="N16" s="687">
        <v>173345.38</v>
      </c>
      <c r="O16" s="687">
        <v>117339.9</v>
      </c>
      <c r="P16" s="717">
        <v>1981</v>
      </c>
      <c r="Q16" s="722">
        <f t="shared" si="3"/>
        <v>1796213.1800000002</v>
      </c>
    </row>
    <row r="17" spans="1:17" s="159" customFormat="1" x14ac:dyDescent="0.2">
      <c r="A17" s="710" t="s">
        <v>870</v>
      </c>
      <c r="B17" s="708">
        <v>56114.22</v>
      </c>
      <c r="C17" s="687">
        <v>102709.29</v>
      </c>
      <c r="D17" s="687">
        <v>0</v>
      </c>
      <c r="E17" s="687">
        <v>0</v>
      </c>
      <c r="F17" s="687">
        <v>11096.38</v>
      </c>
      <c r="G17" s="687">
        <v>45304.33</v>
      </c>
      <c r="H17" s="687">
        <v>21433.71</v>
      </c>
      <c r="I17" s="687">
        <v>57039.49</v>
      </c>
      <c r="J17" s="687">
        <v>20419.98</v>
      </c>
      <c r="K17" s="687">
        <v>0</v>
      </c>
      <c r="L17" s="687">
        <v>39236.519999999997</v>
      </c>
      <c r="M17" s="687">
        <v>20628.259999999998</v>
      </c>
      <c r="N17" s="687">
        <v>68255.72</v>
      </c>
      <c r="O17" s="687">
        <v>16345</v>
      </c>
      <c r="P17" s="717">
        <v>-444</v>
      </c>
      <c r="Q17" s="722">
        <f t="shared" si="3"/>
        <v>458138.9</v>
      </c>
    </row>
    <row r="18" spans="1:17" s="159" customFormat="1" x14ac:dyDescent="0.2">
      <c r="A18" s="710" t="s">
        <v>869</v>
      </c>
      <c r="B18" s="708">
        <v>2991.17</v>
      </c>
      <c r="C18" s="687">
        <v>0</v>
      </c>
      <c r="D18" s="687">
        <v>0</v>
      </c>
      <c r="E18" s="687">
        <v>0</v>
      </c>
      <c r="F18" s="687">
        <v>0</v>
      </c>
      <c r="G18" s="687">
        <v>0</v>
      </c>
      <c r="H18" s="687">
        <v>0</v>
      </c>
      <c r="I18" s="687">
        <v>0</v>
      </c>
      <c r="J18" s="687">
        <v>0</v>
      </c>
      <c r="K18" s="687">
        <v>4253.55</v>
      </c>
      <c r="L18" s="687">
        <v>0</v>
      </c>
      <c r="M18" s="687">
        <v>0</v>
      </c>
      <c r="N18" s="687">
        <v>0</v>
      </c>
      <c r="O18" s="687">
        <v>0</v>
      </c>
      <c r="P18" s="717">
        <v>0</v>
      </c>
      <c r="Q18" s="722">
        <f t="shared" si="3"/>
        <v>7244.72</v>
      </c>
    </row>
    <row r="19" spans="1:17" s="159" customFormat="1" x14ac:dyDescent="0.2">
      <c r="A19" s="583" t="s">
        <v>868</v>
      </c>
      <c r="B19" s="708">
        <v>593066.31999999995</v>
      </c>
      <c r="C19" s="687">
        <v>318063.09999999998</v>
      </c>
      <c r="D19" s="687">
        <v>112926.38</v>
      </c>
      <c r="E19" s="687">
        <v>512105.36</v>
      </c>
      <c r="F19" s="687">
        <v>0</v>
      </c>
      <c r="G19" s="687">
        <v>279647.92</v>
      </c>
      <c r="H19" s="687">
        <v>35271.68</v>
      </c>
      <c r="I19" s="687">
        <v>56293.17</v>
      </c>
      <c r="J19" s="687">
        <v>328688.23</v>
      </c>
      <c r="K19" s="687">
        <v>550277.28</v>
      </c>
      <c r="L19" s="687">
        <v>283945.18</v>
      </c>
      <c r="M19" s="687">
        <v>243572.64</v>
      </c>
      <c r="N19" s="687">
        <v>355753.43</v>
      </c>
      <c r="O19" s="687">
        <v>303454.90999999997</v>
      </c>
      <c r="P19" s="717">
        <v>25756</v>
      </c>
      <c r="Q19" s="722">
        <f t="shared" si="3"/>
        <v>3998821.6</v>
      </c>
    </row>
    <row r="20" spans="1:17" x14ac:dyDescent="0.2">
      <c r="A20" s="583" t="s">
        <v>802</v>
      </c>
      <c r="B20" s="708">
        <v>197196.31</v>
      </c>
      <c r="C20" s="687">
        <v>92591.21</v>
      </c>
      <c r="D20" s="687">
        <v>42586.94</v>
      </c>
      <c r="E20" s="687">
        <v>171941.13</v>
      </c>
      <c r="F20" s="687">
        <v>56013.35</v>
      </c>
      <c r="G20" s="687">
        <v>234868.43</v>
      </c>
      <c r="H20" s="687">
        <v>21237.48</v>
      </c>
      <c r="I20" s="687">
        <v>77337.37</v>
      </c>
      <c r="J20" s="687">
        <v>184476.6</v>
      </c>
      <c r="K20" s="687">
        <v>83496.88</v>
      </c>
      <c r="L20" s="687">
        <v>97065.600000000006</v>
      </c>
      <c r="M20" s="687">
        <v>15792.66</v>
      </c>
      <c r="N20" s="687">
        <v>17264.330000000002</v>
      </c>
      <c r="O20" s="687">
        <v>95538.91</v>
      </c>
      <c r="P20" s="717">
        <v>-295</v>
      </c>
      <c r="Q20" s="722">
        <f t="shared" si="3"/>
        <v>1387112.2000000002</v>
      </c>
    </row>
    <row r="21" spans="1:17" x14ac:dyDescent="0.2">
      <c r="A21" s="583" t="s">
        <v>803</v>
      </c>
      <c r="B21" s="708">
        <v>65095.46</v>
      </c>
      <c r="C21" s="687">
        <v>156147.54999999999</v>
      </c>
      <c r="D21" s="687">
        <v>0</v>
      </c>
      <c r="E21" s="687">
        <v>13610.99</v>
      </c>
      <c r="F21" s="687">
        <v>62274.58</v>
      </c>
      <c r="G21" s="687">
        <v>12645.69</v>
      </c>
      <c r="H21" s="687">
        <v>0</v>
      </c>
      <c r="I21" s="687">
        <v>20832.509999999998</v>
      </c>
      <c r="J21" s="687">
        <v>0</v>
      </c>
      <c r="K21" s="687">
        <v>3992.21</v>
      </c>
      <c r="L21" s="687">
        <v>0</v>
      </c>
      <c r="M21" s="687">
        <v>21955.19</v>
      </c>
      <c r="N21" s="687">
        <v>32166.39</v>
      </c>
      <c r="O21" s="687">
        <v>5882.66</v>
      </c>
      <c r="P21" s="717">
        <v>2263</v>
      </c>
      <c r="Q21" s="722">
        <f t="shared" si="3"/>
        <v>396866.23</v>
      </c>
    </row>
    <row r="22" spans="1:17" x14ac:dyDescent="0.2">
      <c r="A22" s="583" t="s">
        <v>822</v>
      </c>
      <c r="B22" s="708">
        <v>10133.75</v>
      </c>
      <c r="C22" s="687">
        <v>7479.8</v>
      </c>
      <c r="D22" s="687">
        <v>5983.88</v>
      </c>
      <c r="E22" s="687">
        <v>5687.33</v>
      </c>
      <c r="F22" s="687">
        <v>0</v>
      </c>
      <c r="G22" s="687">
        <v>9719.08</v>
      </c>
      <c r="H22" s="687">
        <v>0</v>
      </c>
      <c r="I22" s="687">
        <v>8591.08</v>
      </c>
      <c r="J22" s="687">
        <v>11199.95</v>
      </c>
      <c r="K22" s="687">
        <v>0</v>
      </c>
      <c r="L22" s="687">
        <v>20249.11</v>
      </c>
      <c r="M22" s="687">
        <v>6053.32</v>
      </c>
      <c r="N22" s="687">
        <v>10716.28</v>
      </c>
      <c r="O22" s="687">
        <v>5343.16</v>
      </c>
      <c r="P22" s="717">
        <v>434</v>
      </c>
      <c r="Q22" s="722">
        <f t="shared" si="3"/>
        <v>101590.74000000002</v>
      </c>
    </row>
    <row r="23" spans="1:17" x14ac:dyDescent="0.2">
      <c r="A23" s="581" t="s">
        <v>867</v>
      </c>
      <c r="B23" s="707">
        <v>251487.69999999998</v>
      </c>
      <c r="C23" s="681">
        <v>324512.60000000003</v>
      </c>
      <c r="D23" s="681">
        <v>160197.91999999998</v>
      </c>
      <c r="E23" s="681">
        <v>236695.57</v>
      </c>
      <c r="F23" s="681">
        <v>118434.31</v>
      </c>
      <c r="G23" s="681">
        <v>233830.83000000002</v>
      </c>
      <c r="H23" s="681">
        <v>146187.96</v>
      </c>
      <c r="I23" s="681">
        <v>143802.04</v>
      </c>
      <c r="J23" s="681">
        <v>131800.28999999998</v>
      </c>
      <c r="K23" s="681">
        <v>139840.94</v>
      </c>
      <c r="L23" s="681">
        <v>555310.66999999993</v>
      </c>
      <c r="M23" s="681">
        <v>104109.68000000001</v>
      </c>
      <c r="N23" s="681">
        <v>136335.15999999997</v>
      </c>
      <c r="O23" s="681">
        <v>138102.76</v>
      </c>
      <c r="P23" s="716">
        <f>36409+180944</f>
        <v>217353</v>
      </c>
      <c r="Q23" s="721">
        <f t="shared" si="3"/>
        <v>3038001.4300000006</v>
      </c>
    </row>
    <row r="24" spans="1:17" x14ac:dyDescent="0.2">
      <c r="A24" s="581" t="s">
        <v>866</v>
      </c>
      <c r="B24" s="707">
        <v>808.43</v>
      </c>
      <c r="C24" s="681">
        <v>7008.76</v>
      </c>
      <c r="D24" s="681">
        <v>0</v>
      </c>
      <c r="E24" s="681">
        <v>323.39999999999998</v>
      </c>
      <c r="F24" s="681">
        <v>0</v>
      </c>
      <c r="G24" s="681">
        <v>192.99</v>
      </c>
      <c r="H24" s="681">
        <v>0</v>
      </c>
      <c r="I24" s="681">
        <v>319.45</v>
      </c>
      <c r="J24" s="681">
        <v>0.28999999999999998</v>
      </c>
      <c r="K24" s="681">
        <v>0</v>
      </c>
      <c r="L24" s="681">
        <v>143.44</v>
      </c>
      <c r="M24" s="681">
        <v>0</v>
      </c>
      <c r="N24" s="681">
        <v>331.58</v>
      </c>
      <c r="O24" s="681">
        <v>1.1399999999999999</v>
      </c>
      <c r="P24" s="716">
        <v>543897.56999999995</v>
      </c>
      <c r="Q24" s="721">
        <f>B24+C24+D24+E24+F24+G24+H24+I24+J24+K24+L24+M24+N24+O24+P24</f>
        <v>553027.04999999993</v>
      </c>
    </row>
    <row r="25" spans="1:17" x14ac:dyDescent="0.2">
      <c r="A25" s="581" t="s">
        <v>865</v>
      </c>
      <c r="B25" s="707">
        <v>0</v>
      </c>
      <c r="C25" s="681">
        <v>61864.12</v>
      </c>
      <c r="D25" s="681">
        <v>98707.13</v>
      </c>
      <c r="E25" s="681">
        <v>15563.86</v>
      </c>
      <c r="F25" s="681">
        <v>123985.07</v>
      </c>
      <c r="G25" s="681">
        <v>39668.5</v>
      </c>
      <c r="H25" s="681">
        <v>11322.04</v>
      </c>
      <c r="I25" s="681">
        <v>99535.91</v>
      </c>
      <c r="J25" s="681">
        <v>48810.97</v>
      </c>
      <c r="K25" s="681">
        <v>0</v>
      </c>
      <c r="L25" s="681">
        <v>36498.82</v>
      </c>
      <c r="M25" s="681">
        <v>84845.85</v>
      </c>
      <c r="N25" s="681">
        <v>111702.75</v>
      </c>
      <c r="O25" s="681">
        <v>88264.02</v>
      </c>
      <c r="P25" s="716">
        <v>5000</v>
      </c>
      <c r="Q25" s="721">
        <f t="shared" si="3"/>
        <v>825769.03999999992</v>
      </c>
    </row>
    <row r="26" spans="1:17" x14ac:dyDescent="0.2">
      <c r="A26" s="581" t="s">
        <v>864</v>
      </c>
      <c r="B26" s="707">
        <v>0</v>
      </c>
      <c r="C26" s="681">
        <v>0</v>
      </c>
      <c r="D26" s="681">
        <v>0</v>
      </c>
      <c r="E26" s="681">
        <v>0</v>
      </c>
      <c r="F26" s="681">
        <v>0</v>
      </c>
      <c r="G26" s="681">
        <v>0</v>
      </c>
      <c r="H26" s="681">
        <v>0</v>
      </c>
      <c r="I26" s="681">
        <v>7720.8</v>
      </c>
      <c r="J26" s="681">
        <v>0</v>
      </c>
      <c r="K26" s="681">
        <v>0</v>
      </c>
      <c r="L26" s="681">
        <v>0</v>
      </c>
      <c r="M26" s="681">
        <v>0</v>
      </c>
      <c r="N26" s="681">
        <v>0</v>
      </c>
      <c r="O26" s="681">
        <v>0</v>
      </c>
      <c r="P26" s="716">
        <v>0</v>
      </c>
      <c r="Q26" s="721">
        <f t="shared" si="3"/>
        <v>7720.8</v>
      </c>
    </row>
    <row r="27" spans="1:17" x14ac:dyDescent="0.2">
      <c r="A27" s="581" t="s">
        <v>863</v>
      </c>
      <c r="B27" s="707">
        <v>3654760.27</v>
      </c>
      <c r="C27" s="681">
        <v>1968208.12</v>
      </c>
      <c r="D27" s="681">
        <v>1264771.31</v>
      </c>
      <c r="E27" s="681">
        <v>1140513.8600000001</v>
      </c>
      <c r="F27" s="681">
        <v>606817.36</v>
      </c>
      <c r="G27" s="681">
        <v>1782313.61</v>
      </c>
      <c r="H27" s="681">
        <v>978345.15</v>
      </c>
      <c r="I27" s="681">
        <v>1228617.07</v>
      </c>
      <c r="J27" s="681">
        <v>1242013.8799999999</v>
      </c>
      <c r="K27" s="681">
        <v>1199782.01</v>
      </c>
      <c r="L27" s="681">
        <v>2596805.19</v>
      </c>
      <c r="M27" s="681">
        <v>1085811.07</v>
      </c>
      <c r="N27" s="681">
        <v>1730942.44</v>
      </c>
      <c r="O27" s="681">
        <v>1287544.69</v>
      </c>
      <c r="P27" s="716">
        <v>20135</v>
      </c>
      <c r="Q27" s="721">
        <f t="shared" si="3"/>
        <v>21787381.030000005</v>
      </c>
    </row>
    <row r="28" spans="1:17" x14ac:dyDescent="0.2">
      <c r="A28" s="582" t="s">
        <v>861</v>
      </c>
      <c r="B28" s="708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717"/>
      <c r="Q28" s="722"/>
    </row>
    <row r="29" spans="1:17" x14ac:dyDescent="0.2">
      <c r="A29" s="583" t="s">
        <v>860</v>
      </c>
      <c r="B29" s="708">
        <v>0</v>
      </c>
      <c r="C29" s="687">
        <v>0</v>
      </c>
      <c r="D29" s="687">
        <v>0</v>
      </c>
      <c r="E29" s="687">
        <v>0</v>
      </c>
      <c r="F29" s="687">
        <v>0</v>
      </c>
      <c r="G29" s="687">
        <v>0</v>
      </c>
      <c r="H29" s="687">
        <v>0</v>
      </c>
      <c r="I29" s="687">
        <v>0</v>
      </c>
      <c r="J29" s="687">
        <v>0</v>
      </c>
      <c r="K29" s="687">
        <v>0</v>
      </c>
      <c r="L29" s="687">
        <v>0</v>
      </c>
      <c r="M29" s="687">
        <v>0</v>
      </c>
      <c r="N29" s="687">
        <v>0</v>
      </c>
      <c r="O29" s="687">
        <v>0</v>
      </c>
      <c r="P29" s="717">
        <v>14824727.99</v>
      </c>
      <c r="Q29" s="722">
        <f t="shared" ref="Q29:Q31" si="4">B29+C29+D29+E29+F29+G29+H29+I29+J29+K29+L29+M29+N29+O29+P29</f>
        <v>14824727.99</v>
      </c>
    </row>
    <row r="30" spans="1:17" x14ac:dyDescent="0.2">
      <c r="A30" s="583" t="s">
        <v>859</v>
      </c>
      <c r="B30" s="708">
        <v>0</v>
      </c>
      <c r="C30" s="687">
        <v>0</v>
      </c>
      <c r="D30" s="687">
        <v>0</v>
      </c>
      <c r="E30" s="687">
        <v>0</v>
      </c>
      <c r="F30" s="687">
        <v>0</v>
      </c>
      <c r="G30" s="687">
        <v>0</v>
      </c>
      <c r="H30" s="687">
        <v>0</v>
      </c>
      <c r="I30" s="687">
        <v>0</v>
      </c>
      <c r="J30" s="687">
        <v>0</v>
      </c>
      <c r="K30" s="687">
        <v>0</v>
      </c>
      <c r="L30" s="687">
        <v>0</v>
      </c>
      <c r="M30" s="687">
        <v>0</v>
      </c>
      <c r="N30" s="687">
        <v>0</v>
      </c>
      <c r="O30" s="687">
        <v>0</v>
      </c>
      <c r="P30" s="717">
        <v>6962653.04</v>
      </c>
      <c r="Q30" s="722">
        <f t="shared" si="4"/>
        <v>6962653.04</v>
      </c>
    </row>
    <row r="31" spans="1:17" x14ac:dyDescent="0.2">
      <c r="A31" s="581" t="s">
        <v>862</v>
      </c>
      <c r="B31" s="707">
        <v>895877.24</v>
      </c>
      <c r="C31" s="681">
        <v>306753.17</v>
      </c>
      <c r="D31" s="681">
        <v>258782.27</v>
      </c>
      <c r="E31" s="681">
        <v>287291.49</v>
      </c>
      <c r="F31" s="681">
        <v>61738.16</v>
      </c>
      <c r="G31" s="681">
        <v>294808.2</v>
      </c>
      <c r="H31" s="681">
        <v>189613.76</v>
      </c>
      <c r="I31" s="681">
        <v>234864.1</v>
      </c>
      <c r="J31" s="681">
        <v>149951.85</v>
      </c>
      <c r="K31" s="681">
        <v>128325.15</v>
      </c>
      <c r="L31" s="681">
        <v>485538.76</v>
      </c>
      <c r="M31" s="681">
        <v>185747.92</v>
      </c>
      <c r="N31" s="681">
        <v>367592.68</v>
      </c>
      <c r="O31" s="681">
        <v>151247.04999999999</v>
      </c>
      <c r="P31" s="716">
        <v>13075</v>
      </c>
      <c r="Q31" s="721">
        <f t="shared" si="4"/>
        <v>4011206.8000000003</v>
      </c>
    </row>
    <row r="32" spans="1:17" x14ac:dyDescent="0.2">
      <c r="A32" s="582" t="s">
        <v>861</v>
      </c>
      <c r="B32" s="708"/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717"/>
      <c r="Q32" s="722"/>
    </row>
    <row r="33" spans="1:17" x14ac:dyDescent="0.2">
      <c r="A33" s="583" t="s">
        <v>860</v>
      </c>
      <c r="B33" s="708">
        <v>0</v>
      </c>
      <c r="C33" s="687">
        <v>0</v>
      </c>
      <c r="D33" s="687">
        <v>0</v>
      </c>
      <c r="E33" s="687">
        <v>0</v>
      </c>
      <c r="F33" s="687">
        <v>0</v>
      </c>
      <c r="G33" s="687">
        <v>0</v>
      </c>
      <c r="H33" s="687">
        <v>0</v>
      </c>
      <c r="I33" s="687">
        <v>0</v>
      </c>
      <c r="J33" s="687">
        <v>0</v>
      </c>
      <c r="K33" s="687">
        <v>0</v>
      </c>
      <c r="L33" s="687">
        <v>0</v>
      </c>
      <c r="M33" s="687">
        <v>0</v>
      </c>
      <c r="N33" s="687">
        <v>0</v>
      </c>
      <c r="O33" s="687">
        <v>0</v>
      </c>
      <c r="P33" s="717">
        <v>2568577</v>
      </c>
      <c r="Q33" s="722">
        <f t="shared" ref="Q33:Q35" si="5">B33+C33+D33+E33+F33+G33+H33+I33+J33+K33+L33+M33+N33+O33+P33</f>
        <v>2568577</v>
      </c>
    </row>
    <row r="34" spans="1:17" x14ac:dyDescent="0.2">
      <c r="A34" s="583" t="s">
        <v>859</v>
      </c>
      <c r="B34" s="708">
        <v>0</v>
      </c>
      <c r="C34" s="687">
        <v>0</v>
      </c>
      <c r="D34" s="687">
        <v>0</v>
      </c>
      <c r="E34" s="687">
        <v>0</v>
      </c>
      <c r="F34" s="687">
        <v>0</v>
      </c>
      <c r="G34" s="687">
        <v>0</v>
      </c>
      <c r="H34" s="687">
        <v>0</v>
      </c>
      <c r="I34" s="687">
        <v>0</v>
      </c>
      <c r="J34" s="687">
        <v>0</v>
      </c>
      <c r="K34" s="687">
        <v>0</v>
      </c>
      <c r="L34" s="687">
        <v>0</v>
      </c>
      <c r="M34" s="687">
        <v>0</v>
      </c>
      <c r="N34" s="687">
        <v>0</v>
      </c>
      <c r="O34" s="687">
        <v>0</v>
      </c>
      <c r="P34" s="717">
        <v>1442629.79</v>
      </c>
      <c r="Q34" s="722">
        <f t="shared" si="5"/>
        <v>1442629.79</v>
      </c>
    </row>
    <row r="35" spans="1:17" ht="13.5" thickBot="1" x14ac:dyDescent="0.25">
      <c r="A35" s="584" t="s">
        <v>858</v>
      </c>
      <c r="B35" s="711">
        <v>0</v>
      </c>
      <c r="C35" s="712">
        <v>0</v>
      </c>
      <c r="D35" s="712">
        <v>0</v>
      </c>
      <c r="E35" s="712">
        <v>0</v>
      </c>
      <c r="F35" s="712">
        <v>0</v>
      </c>
      <c r="G35" s="712">
        <v>0</v>
      </c>
      <c r="H35" s="712">
        <v>0</v>
      </c>
      <c r="I35" s="712">
        <v>0</v>
      </c>
      <c r="J35" s="712">
        <v>0</v>
      </c>
      <c r="K35" s="712">
        <v>0</v>
      </c>
      <c r="L35" s="712">
        <v>0</v>
      </c>
      <c r="M35" s="712">
        <v>0</v>
      </c>
      <c r="N35" s="712">
        <v>0</v>
      </c>
      <c r="O35" s="712">
        <v>0</v>
      </c>
      <c r="P35" s="718">
        <v>81750.19</v>
      </c>
      <c r="Q35" s="723">
        <f t="shared" si="5"/>
        <v>81750.19</v>
      </c>
    </row>
    <row r="36" spans="1:17" ht="13.5" thickBot="1" x14ac:dyDescent="0.25">
      <c r="A36" s="82" t="s">
        <v>857</v>
      </c>
      <c r="B36" s="158">
        <f t="shared" ref="B36:P36" si="6">SUM(B7:B9,B23:B27,B31,B35)</f>
        <v>30915971.899999999</v>
      </c>
      <c r="C36" s="713">
        <f t="shared" si="6"/>
        <v>10463340.179999998</v>
      </c>
      <c r="D36" s="713">
        <f t="shared" si="6"/>
        <v>7637381.959999999</v>
      </c>
      <c r="E36" s="713">
        <f t="shared" si="6"/>
        <v>8281999.0700000022</v>
      </c>
      <c r="F36" s="713">
        <f t="shared" si="6"/>
        <v>3453941.2800000003</v>
      </c>
      <c r="G36" s="713">
        <f t="shared" si="6"/>
        <v>10153318.82</v>
      </c>
      <c r="H36" s="713">
        <f t="shared" si="6"/>
        <v>5871137.9400000004</v>
      </c>
      <c r="I36" s="713">
        <f t="shared" si="6"/>
        <v>7890528.6600000001</v>
      </c>
      <c r="J36" s="713">
        <f t="shared" si="6"/>
        <v>6840013.7999999989</v>
      </c>
      <c r="K36" s="713">
        <f t="shared" si="6"/>
        <v>6426833.96</v>
      </c>
      <c r="L36" s="713">
        <f t="shared" si="6"/>
        <v>16223600.589999998</v>
      </c>
      <c r="M36" s="713">
        <f t="shared" si="6"/>
        <v>6697208.4399999995</v>
      </c>
      <c r="N36" s="713">
        <f t="shared" si="6"/>
        <v>10583794.689999999</v>
      </c>
      <c r="O36" s="713">
        <f t="shared" si="6"/>
        <v>6604993.5799999991</v>
      </c>
      <c r="P36" s="719">
        <f t="shared" si="6"/>
        <v>878359.76</v>
      </c>
      <c r="Q36" s="724">
        <f>SUM(Q7:Q9,Q23:Q27,Q31,Q35)</f>
        <v>138922424.63000003</v>
      </c>
    </row>
    <row r="38" spans="1:17" ht="15.75" x14ac:dyDescent="0.25">
      <c r="A38" s="7" t="s">
        <v>1989</v>
      </c>
      <c r="B38" s="7"/>
      <c r="C38" s="7"/>
      <c r="D38" s="7"/>
      <c r="E38" s="7"/>
    </row>
    <row r="39" spans="1:17" ht="13.5" thickBot="1" x14ac:dyDescent="0.25"/>
    <row r="40" spans="1:17" ht="13.5" thickBot="1" x14ac:dyDescent="0.25">
      <c r="A40" s="82"/>
      <c r="B40" s="677">
        <v>2010</v>
      </c>
      <c r="C40" s="678">
        <v>2011</v>
      </c>
      <c r="D40" s="678">
        <v>2012</v>
      </c>
      <c r="E40" s="679">
        <v>2013</v>
      </c>
    </row>
    <row r="41" spans="1:17" x14ac:dyDescent="0.2">
      <c r="A41" s="162" t="s">
        <v>843</v>
      </c>
      <c r="B41" s="680">
        <v>5831778.4163500005</v>
      </c>
      <c r="C41" s="681">
        <v>5894907.0344700003</v>
      </c>
      <c r="D41" s="681">
        <v>5726379.9699999988</v>
      </c>
      <c r="E41" s="725">
        <v>5699042.419999999</v>
      </c>
    </row>
    <row r="42" spans="1:17" x14ac:dyDescent="0.2">
      <c r="A42" s="581" t="s">
        <v>875</v>
      </c>
      <c r="B42" s="680">
        <v>27281098.474550005</v>
      </c>
      <c r="C42" s="681">
        <v>28590625.54425</v>
      </c>
      <c r="D42" s="681">
        <v>28912289.259999998</v>
      </c>
      <c r="E42" s="725">
        <v>29387251.880000003</v>
      </c>
    </row>
    <row r="43" spans="1:17" x14ac:dyDescent="0.2">
      <c r="A43" s="581" t="s">
        <v>874</v>
      </c>
      <c r="B43" s="682">
        <v>75924822.799309999</v>
      </c>
      <c r="C43" s="683">
        <v>76932667.912649989</v>
      </c>
      <c r="D43" s="683">
        <v>76595619.339999989</v>
      </c>
      <c r="E43" s="726">
        <v>73531273.989999995</v>
      </c>
    </row>
    <row r="44" spans="1:17" x14ac:dyDescent="0.2">
      <c r="A44" s="582" t="s">
        <v>861</v>
      </c>
      <c r="B44" s="684"/>
      <c r="C44" s="685"/>
      <c r="D44" s="685"/>
      <c r="E44" s="727"/>
    </row>
    <row r="45" spans="1:17" x14ac:dyDescent="0.2">
      <c r="A45" s="583" t="s">
        <v>873</v>
      </c>
      <c r="B45" s="684">
        <v>69550797.536990002</v>
      </c>
      <c r="C45" s="685">
        <v>70588771.908419982</v>
      </c>
      <c r="D45" s="685">
        <v>70310987.129999995</v>
      </c>
      <c r="E45" s="727">
        <v>67646883.219999984</v>
      </c>
    </row>
    <row r="46" spans="1:17" x14ac:dyDescent="0.2">
      <c r="A46" s="585" t="s">
        <v>861</v>
      </c>
      <c r="B46" s="684"/>
      <c r="C46" s="685"/>
      <c r="D46" s="685"/>
      <c r="E46" s="727"/>
    </row>
    <row r="47" spans="1:17" x14ac:dyDescent="0.2">
      <c r="A47" s="586" t="s">
        <v>829</v>
      </c>
      <c r="B47" s="684">
        <v>281412.51449999999</v>
      </c>
      <c r="C47" s="685">
        <v>417614</v>
      </c>
      <c r="D47" s="685">
        <v>464714</v>
      </c>
      <c r="E47" s="727">
        <v>503639.13999999996</v>
      </c>
    </row>
    <row r="48" spans="1:17" x14ac:dyDescent="0.2">
      <c r="A48" s="586" t="s">
        <v>804</v>
      </c>
      <c r="B48" s="684">
        <v>106961.74393</v>
      </c>
      <c r="C48" s="685">
        <v>114918</v>
      </c>
      <c r="D48" s="685">
        <v>108461</v>
      </c>
      <c r="E48" s="727">
        <v>111625.95</v>
      </c>
    </row>
    <row r="49" spans="1:5" x14ac:dyDescent="0.2">
      <c r="A49" s="586" t="s">
        <v>872</v>
      </c>
      <c r="B49" s="684">
        <v>135282.90075</v>
      </c>
      <c r="C49" s="685">
        <v>110487</v>
      </c>
      <c r="D49" s="685">
        <v>115259</v>
      </c>
      <c r="E49" s="727">
        <v>119721.17</v>
      </c>
    </row>
    <row r="50" spans="1:5" x14ac:dyDescent="0.2">
      <c r="A50" s="586" t="s">
        <v>871</v>
      </c>
      <c r="B50" s="684">
        <v>1812331.6777999999</v>
      </c>
      <c r="C50" s="685">
        <v>1720793.6084299998</v>
      </c>
      <c r="D50" s="685">
        <v>1835090</v>
      </c>
      <c r="E50" s="727">
        <v>1796213.1800000002</v>
      </c>
    </row>
    <row r="51" spans="1:5" x14ac:dyDescent="0.2">
      <c r="A51" s="586" t="s">
        <v>870</v>
      </c>
      <c r="B51" s="686">
        <v>107809.81265999998</v>
      </c>
      <c r="C51" s="687">
        <v>414849.18377</v>
      </c>
      <c r="D51" s="687">
        <v>439425</v>
      </c>
      <c r="E51" s="728">
        <v>458138.9</v>
      </c>
    </row>
    <row r="52" spans="1:5" x14ac:dyDescent="0.2">
      <c r="A52" s="586" t="s">
        <v>869</v>
      </c>
      <c r="B52" s="686">
        <v>0</v>
      </c>
      <c r="C52" s="687">
        <v>0</v>
      </c>
      <c r="D52" s="687">
        <v>4132</v>
      </c>
      <c r="E52" s="728">
        <v>7244.72</v>
      </c>
    </row>
    <row r="53" spans="1:5" x14ac:dyDescent="0.2">
      <c r="A53" s="587" t="s">
        <v>868</v>
      </c>
      <c r="B53" s="686">
        <v>4332048.6071199998</v>
      </c>
      <c r="C53" s="687">
        <v>4213977.4755299995</v>
      </c>
      <c r="D53" s="687">
        <v>4156579.08</v>
      </c>
      <c r="E53" s="728">
        <v>3998821.6</v>
      </c>
    </row>
    <row r="54" spans="1:5" x14ac:dyDescent="0.2">
      <c r="A54" s="583" t="s">
        <v>802</v>
      </c>
      <c r="B54" s="686">
        <v>1562464.4863100001</v>
      </c>
      <c r="C54" s="687">
        <v>1626874.5781299998</v>
      </c>
      <c r="D54" s="687">
        <v>1617249.0600000003</v>
      </c>
      <c r="E54" s="728">
        <v>1387112.2000000002</v>
      </c>
    </row>
    <row r="55" spans="1:5" x14ac:dyDescent="0.2">
      <c r="A55" s="583" t="s">
        <v>803</v>
      </c>
      <c r="B55" s="684">
        <v>379488.62702999997</v>
      </c>
      <c r="C55" s="685">
        <v>400547.95056999999</v>
      </c>
      <c r="D55" s="685">
        <v>404329.29</v>
      </c>
      <c r="E55" s="727">
        <v>396866.23</v>
      </c>
    </row>
    <row r="56" spans="1:5" x14ac:dyDescent="0.2">
      <c r="A56" s="583" t="s">
        <v>1861</v>
      </c>
      <c r="B56" s="684">
        <v>100023.54186</v>
      </c>
      <c r="C56" s="685">
        <v>102496</v>
      </c>
      <c r="D56" s="685">
        <v>106474.77999999998</v>
      </c>
      <c r="E56" s="727">
        <v>101590.74000000002</v>
      </c>
    </row>
    <row r="57" spans="1:5" x14ac:dyDescent="0.2">
      <c r="A57" s="581" t="s">
        <v>867</v>
      </c>
      <c r="B57" s="682">
        <v>2281405.4817500007</v>
      </c>
      <c r="C57" s="683">
        <v>2541842.7469100002</v>
      </c>
      <c r="D57" s="683">
        <v>3023332.4300000006</v>
      </c>
      <c r="E57" s="726">
        <v>3038001.4300000006</v>
      </c>
    </row>
    <row r="58" spans="1:5" x14ac:dyDescent="0.2">
      <c r="A58" s="581" t="s">
        <v>866</v>
      </c>
      <c r="B58" s="682">
        <v>324437.51323999994</v>
      </c>
      <c r="C58" s="683">
        <v>397023.48589000001</v>
      </c>
      <c r="D58" s="683">
        <v>510585.64</v>
      </c>
      <c r="E58" s="726">
        <v>553027.04999999993</v>
      </c>
    </row>
    <row r="59" spans="1:5" x14ac:dyDescent="0.2">
      <c r="A59" s="581" t="s">
        <v>865</v>
      </c>
      <c r="B59" s="682">
        <v>1866724.2204</v>
      </c>
      <c r="C59" s="683">
        <v>1717797</v>
      </c>
      <c r="D59" s="683">
        <v>1406819.16</v>
      </c>
      <c r="E59" s="726">
        <v>825769.03999999992</v>
      </c>
    </row>
    <row r="60" spans="1:5" x14ac:dyDescent="0.2">
      <c r="A60" s="581" t="s">
        <v>864</v>
      </c>
      <c r="B60" s="682">
        <v>17602.773000000001</v>
      </c>
      <c r="C60" s="683">
        <v>11381</v>
      </c>
      <c r="D60" s="683">
        <v>9334.43</v>
      </c>
      <c r="E60" s="726">
        <v>7720.8</v>
      </c>
    </row>
    <row r="61" spans="1:5" x14ac:dyDescent="0.2">
      <c r="A61" s="581" t="s">
        <v>863</v>
      </c>
      <c r="B61" s="682">
        <v>22315983.850329999</v>
      </c>
      <c r="C61" s="683">
        <v>22153214.754060004</v>
      </c>
      <c r="D61" s="683">
        <v>23062461.049999997</v>
      </c>
      <c r="E61" s="726">
        <v>21787381.030000005</v>
      </c>
    </row>
    <row r="62" spans="1:5" x14ac:dyDescent="0.2">
      <c r="A62" s="582" t="s">
        <v>861</v>
      </c>
      <c r="B62" s="684"/>
      <c r="C62" s="685"/>
      <c r="D62" s="685"/>
      <c r="E62" s="727"/>
    </row>
    <row r="63" spans="1:5" x14ac:dyDescent="0.2">
      <c r="A63" s="583" t="s">
        <v>860</v>
      </c>
      <c r="B63" s="686">
        <v>15373813.992689997</v>
      </c>
      <c r="C63" s="687">
        <v>15446587.821619999</v>
      </c>
      <c r="D63" s="687">
        <v>15687208.949999999</v>
      </c>
      <c r="E63" s="728">
        <v>14824727.99</v>
      </c>
    </row>
    <row r="64" spans="1:5" x14ac:dyDescent="0.2">
      <c r="A64" s="583" t="s">
        <v>859</v>
      </c>
      <c r="B64" s="686">
        <v>6942169.8576400001</v>
      </c>
      <c r="C64" s="687">
        <v>6706626.9324399997</v>
      </c>
      <c r="D64" s="687">
        <v>7375252.0999999996</v>
      </c>
      <c r="E64" s="728">
        <v>6962653.04</v>
      </c>
    </row>
    <row r="65" spans="1:6" x14ac:dyDescent="0.2">
      <c r="A65" s="581" t="s">
        <v>862</v>
      </c>
      <c r="B65" s="680">
        <v>4143573.8943399992</v>
      </c>
      <c r="C65" s="681">
        <v>4279956.4274300002</v>
      </c>
      <c r="D65" s="681">
        <v>4185668.1100000003</v>
      </c>
      <c r="E65" s="725">
        <v>4011206.8000000003</v>
      </c>
    </row>
    <row r="66" spans="1:6" x14ac:dyDescent="0.2">
      <c r="A66" s="582" t="s">
        <v>861</v>
      </c>
      <c r="B66" s="686"/>
      <c r="C66" s="687"/>
      <c r="D66" s="687"/>
      <c r="E66" s="728"/>
    </row>
    <row r="67" spans="1:6" x14ac:dyDescent="0.2">
      <c r="A67" s="583" t="s">
        <v>860</v>
      </c>
      <c r="B67" s="684">
        <v>3025097.8171599996</v>
      </c>
      <c r="C67" s="685">
        <v>3139128.0946499999</v>
      </c>
      <c r="D67" s="685">
        <v>2690808.46</v>
      </c>
      <c r="E67" s="727">
        <v>2568577</v>
      </c>
    </row>
    <row r="68" spans="1:6" x14ac:dyDescent="0.2">
      <c r="A68" s="583" t="s">
        <v>859</v>
      </c>
      <c r="B68" s="684">
        <v>1118476.07718</v>
      </c>
      <c r="C68" s="685">
        <v>1140828.3327800001</v>
      </c>
      <c r="D68" s="685">
        <v>1494859.64</v>
      </c>
      <c r="E68" s="727">
        <v>1442629.79</v>
      </c>
    </row>
    <row r="69" spans="1:6" ht="13.5" thickBot="1" x14ac:dyDescent="0.25">
      <c r="A69" s="584" t="s">
        <v>858</v>
      </c>
      <c r="B69" s="682">
        <v>326341</v>
      </c>
      <c r="C69" s="683">
        <v>349429</v>
      </c>
      <c r="D69" s="683">
        <v>313043.73</v>
      </c>
      <c r="E69" s="726">
        <v>81750.19</v>
      </c>
    </row>
    <row r="70" spans="1:6" ht="13.5" thickBot="1" x14ac:dyDescent="0.25">
      <c r="A70" s="82" t="s">
        <v>857</v>
      </c>
      <c r="B70" s="588">
        <v>140313768.42327002</v>
      </c>
      <c r="C70" s="589">
        <v>142868844.90566</v>
      </c>
      <c r="D70" s="589">
        <v>143745533.12</v>
      </c>
      <c r="E70" s="729">
        <v>138922424.63000003</v>
      </c>
      <c r="F70" s="30"/>
    </row>
    <row r="71" spans="1:6" x14ac:dyDescent="0.2">
      <c r="C71" s="30"/>
    </row>
  </sheetData>
  <printOptions horizontalCentered="1"/>
  <pageMargins left="0.31496062992125984" right="0.31496062992125984" top="0.78740157480314965" bottom="0.78740157480314965" header="0.31496062992125984" footer="0.31496062992125984"/>
  <pageSetup paperSize="9" scale="5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zoomScale="80" zoomScaleNormal="80" workbookViewId="0"/>
  </sheetViews>
  <sheetFormatPr defaultColWidth="20.140625" defaultRowHeight="12.75" x14ac:dyDescent="0.2"/>
  <cols>
    <col min="1" max="1" width="18.140625" style="21" customWidth="1"/>
    <col min="2" max="16" width="16.5703125" style="21" customWidth="1"/>
    <col min="17" max="16384" width="20.140625" style="21"/>
  </cols>
  <sheetData>
    <row r="1" spans="1:10" ht="15.75" x14ac:dyDescent="0.25">
      <c r="A1" s="7" t="s">
        <v>668</v>
      </c>
    </row>
    <row r="2" spans="1:10" ht="15.75" x14ac:dyDescent="0.25">
      <c r="A2" s="7"/>
    </row>
    <row r="3" spans="1:10" ht="15.75" x14ac:dyDescent="0.2">
      <c r="A3" s="666" t="s">
        <v>2731</v>
      </c>
      <c r="B3" s="666"/>
      <c r="C3" s="666"/>
      <c r="D3" s="666"/>
      <c r="E3" s="101"/>
    </row>
    <row r="4" spans="1:10" ht="12" customHeight="1" thickBot="1" x14ac:dyDescent="0.25">
      <c r="A4" s="576"/>
      <c r="B4" s="576"/>
      <c r="C4" s="576"/>
      <c r="D4" s="576"/>
      <c r="E4" s="577"/>
    </row>
    <row r="5" spans="1:10" ht="13.5" thickBot="1" x14ac:dyDescent="0.25">
      <c r="B5" s="1231">
        <v>2011</v>
      </c>
      <c r="C5" s="1232"/>
      <c r="D5" s="1233"/>
      <c r="E5" s="1231">
        <v>2012</v>
      </c>
      <c r="F5" s="1232"/>
      <c r="G5" s="1233"/>
      <c r="H5" s="1231">
        <v>2013</v>
      </c>
      <c r="I5" s="1232"/>
      <c r="J5" s="1233"/>
    </row>
    <row r="6" spans="1:10" ht="13.5" thickBot="1" x14ac:dyDescent="0.25">
      <c r="A6" s="127" t="s">
        <v>828</v>
      </c>
      <c r="B6" s="140" t="s">
        <v>849</v>
      </c>
      <c r="C6" s="139" t="s">
        <v>848</v>
      </c>
      <c r="D6" s="138" t="s">
        <v>746</v>
      </c>
      <c r="E6" s="140" t="s">
        <v>849</v>
      </c>
      <c r="F6" s="139" t="s">
        <v>848</v>
      </c>
      <c r="G6" s="138" t="s">
        <v>746</v>
      </c>
      <c r="H6" s="140" t="s">
        <v>849</v>
      </c>
      <c r="I6" s="139" t="s">
        <v>848</v>
      </c>
      <c r="J6" s="138" t="s">
        <v>746</v>
      </c>
    </row>
    <row r="7" spans="1:10" x14ac:dyDescent="0.2">
      <c r="A7" s="105" t="s">
        <v>1862</v>
      </c>
      <c r="B7" s="137">
        <v>2790013.4649500004</v>
      </c>
      <c r="C7" s="136">
        <v>2309721.3743400001</v>
      </c>
      <c r="D7" s="135">
        <v>5099734.8392900005</v>
      </c>
      <c r="E7" s="137">
        <v>2628638.4199199998</v>
      </c>
      <c r="F7" s="136">
        <v>2265784.62048</v>
      </c>
      <c r="G7" s="135">
        <f t="shared" ref="G7:G24" si="0">SUM(E7:F7)</f>
        <v>4894423.0404000003</v>
      </c>
      <c r="H7" s="137">
        <v>2684525.8043499999</v>
      </c>
      <c r="I7" s="136">
        <v>2244554.1250799997</v>
      </c>
      <c r="J7" s="135">
        <v>4929079.9294299996</v>
      </c>
    </row>
    <row r="8" spans="1:10" x14ac:dyDescent="0.2">
      <c r="A8" s="104" t="s">
        <v>1471</v>
      </c>
      <c r="B8" s="632">
        <v>1219366.5895699998</v>
      </c>
      <c r="C8" s="133">
        <v>946395.22332999983</v>
      </c>
      <c r="D8" s="121">
        <v>2165761.8128999998</v>
      </c>
      <c r="E8" s="632">
        <v>1195283.9285500001</v>
      </c>
      <c r="F8" s="133">
        <v>940985.93166999985</v>
      </c>
      <c r="G8" s="121">
        <f t="shared" si="0"/>
        <v>2136269.8602200001</v>
      </c>
      <c r="H8" s="134">
        <v>1240794.1062999999</v>
      </c>
      <c r="I8" s="133">
        <v>1011212.38138</v>
      </c>
      <c r="J8" s="121">
        <v>2252006.4876799998</v>
      </c>
    </row>
    <row r="9" spans="1:10" x14ac:dyDescent="0.2">
      <c r="A9" s="104" t="s">
        <v>820</v>
      </c>
      <c r="B9" s="632">
        <v>1198306.0843400003</v>
      </c>
      <c r="C9" s="133">
        <v>1059013.34454</v>
      </c>
      <c r="D9" s="121">
        <v>2257319.4288800005</v>
      </c>
      <c r="E9" s="632">
        <v>1169252.44997</v>
      </c>
      <c r="F9" s="133">
        <v>1141491.4299599999</v>
      </c>
      <c r="G9" s="121">
        <f t="shared" si="0"/>
        <v>2310743.8799299998</v>
      </c>
      <c r="H9" s="134">
        <v>1118573.2039599998</v>
      </c>
      <c r="I9" s="133">
        <v>1097165.1622400002</v>
      </c>
      <c r="J9" s="121">
        <v>2215738.3662</v>
      </c>
    </row>
    <row r="10" spans="1:10" x14ac:dyDescent="0.2">
      <c r="A10" s="104" t="s">
        <v>819</v>
      </c>
      <c r="B10" s="632">
        <v>1440979.6162099994</v>
      </c>
      <c r="C10" s="133">
        <v>1618110.55058</v>
      </c>
      <c r="D10" s="121">
        <v>3059090.1667899992</v>
      </c>
      <c r="E10" s="632">
        <v>1310887.4736900001</v>
      </c>
      <c r="F10" s="133">
        <v>1498296.92089</v>
      </c>
      <c r="G10" s="121">
        <f t="shared" si="0"/>
        <v>2809184.3945800001</v>
      </c>
      <c r="H10" s="134">
        <v>1220388.36411</v>
      </c>
      <c r="I10" s="133">
        <v>1416491.9350000001</v>
      </c>
      <c r="J10" s="121">
        <v>2636880.29911</v>
      </c>
    </row>
    <row r="11" spans="1:10" x14ac:dyDescent="0.2">
      <c r="A11" s="104" t="s">
        <v>818</v>
      </c>
      <c r="B11" s="632">
        <v>1427421.1203600001</v>
      </c>
      <c r="C11" s="133">
        <v>1854229.7543500001</v>
      </c>
      <c r="D11" s="121">
        <v>3281650.8747100001</v>
      </c>
      <c r="E11" s="632">
        <v>1402605.3411399999</v>
      </c>
      <c r="F11" s="133">
        <v>1825794.1075999998</v>
      </c>
      <c r="G11" s="121">
        <f t="shared" si="0"/>
        <v>3228399.4487399999</v>
      </c>
      <c r="H11" s="134">
        <v>1442116.0751199999</v>
      </c>
      <c r="I11" s="133">
        <v>1807133.3722700002</v>
      </c>
      <c r="J11" s="121">
        <v>3249249.4473900003</v>
      </c>
    </row>
    <row r="12" spans="1:10" x14ac:dyDescent="0.2">
      <c r="A12" s="104" t="s">
        <v>817</v>
      </c>
      <c r="B12" s="632">
        <v>1787185.6213200002</v>
      </c>
      <c r="C12" s="133">
        <v>2575067.00336</v>
      </c>
      <c r="D12" s="121">
        <v>4362252.6246800004</v>
      </c>
      <c r="E12" s="632">
        <v>1703671.8426400004</v>
      </c>
      <c r="F12" s="133">
        <v>2464242.8064299999</v>
      </c>
      <c r="G12" s="121">
        <f t="shared" si="0"/>
        <v>4167914.6490700003</v>
      </c>
      <c r="H12" s="134">
        <v>1814947.0158600004</v>
      </c>
      <c r="I12" s="133">
        <v>2524220.7510599997</v>
      </c>
      <c r="J12" s="121">
        <v>4339167.7669200003</v>
      </c>
    </row>
    <row r="13" spans="1:10" x14ac:dyDescent="0.2">
      <c r="A13" s="104" t="s">
        <v>816</v>
      </c>
      <c r="B13" s="632">
        <v>2464900.1756500006</v>
      </c>
      <c r="C13" s="133">
        <v>3261369.99156</v>
      </c>
      <c r="D13" s="121">
        <v>5726270.1672100006</v>
      </c>
      <c r="E13" s="632">
        <v>2308705.9163299999</v>
      </c>
      <c r="F13" s="133">
        <v>3115246.15765</v>
      </c>
      <c r="G13" s="121">
        <f t="shared" si="0"/>
        <v>5423952.0739799999</v>
      </c>
      <c r="H13" s="134">
        <v>2225222.26315</v>
      </c>
      <c r="I13" s="133">
        <v>3076154.2809099993</v>
      </c>
      <c r="J13" s="121">
        <v>5301376.5440599993</v>
      </c>
    </row>
    <row r="14" spans="1:10" x14ac:dyDescent="0.2">
      <c r="A14" s="104" t="s">
        <v>815</v>
      </c>
      <c r="B14" s="632">
        <v>2634999.31861</v>
      </c>
      <c r="C14" s="133">
        <v>3156819.6780900005</v>
      </c>
      <c r="D14" s="121">
        <v>5791818.9967</v>
      </c>
      <c r="E14" s="632">
        <v>2683432.6660300004</v>
      </c>
      <c r="F14" s="133">
        <v>3229010.1322400002</v>
      </c>
      <c r="G14" s="121">
        <f t="shared" si="0"/>
        <v>5912442.7982700001</v>
      </c>
      <c r="H14" s="134">
        <v>2841340.4179499997</v>
      </c>
      <c r="I14" s="133">
        <v>3399266.1753299995</v>
      </c>
      <c r="J14" s="121">
        <v>6240606.5932799987</v>
      </c>
    </row>
    <row r="15" spans="1:10" x14ac:dyDescent="0.2">
      <c r="A15" s="104" t="s">
        <v>814</v>
      </c>
      <c r="B15" s="632">
        <v>2620746.5130799999</v>
      </c>
      <c r="C15" s="133">
        <v>2686554.2682599998</v>
      </c>
      <c r="D15" s="121">
        <v>5307300.7813399993</v>
      </c>
      <c r="E15" s="632">
        <v>2575688.9832900004</v>
      </c>
      <c r="F15" s="133">
        <v>2692469.3805500004</v>
      </c>
      <c r="G15" s="121">
        <f t="shared" si="0"/>
        <v>5268158.3638400007</v>
      </c>
      <c r="H15" s="134">
        <v>2746241.3436099999</v>
      </c>
      <c r="I15" s="133">
        <v>2850108.0599200004</v>
      </c>
      <c r="J15" s="121">
        <v>5596349.4035299998</v>
      </c>
    </row>
    <row r="16" spans="1:10" x14ac:dyDescent="0.2">
      <c r="A16" s="104" t="s">
        <v>813</v>
      </c>
      <c r="B16" s="632">
        <v>3257938.0334400004</v>
      </c>
      <c r="C16" s="133">
        <v>3326079.7303099995</v>
      </c>
      <c r="D16" s="121">
        <v>6584017.7637499999</v>
      </c>
      <c r="E16" s="632">
        <v>3249373.1002299995</v>
      </c>
      <c r="F16" s="133">
        <v>3217206.8803600003</v>
      </c>
      <c r="G16" s="121">
        <f t="shared" si="0"/>
        <v>6466579.9805899998</v>
      </c>
      <c r="H16" s="134">
        <v>3269747.4065499995</v>
      </c>
      <c r="I16" s="133">
        <v>3239428.9236999997</v>
      </c>
      <c r="J16" s="121">
        <v>6509176.3302499987</v>
      </c>
    </row>
    <row r="17" spans="1:16" x14ac:dyDescent="0.2">
      <c r="A17" s="104" t="s">
        <v>812</v>
      </c>
      <c r="B17" s="632">
        <v>4208752.0052699996</v>
      </c>
      <c r="C17" s="133">
        <v>4040064.2607300002</v>
      </c>
      <c r="D17" s="121">
        <v>8248816.2659999998</v>
      </c>
      <c r="E17" s="632">
        <v>3906380.7563</v>
      </c>
      <c r="F17" s="133">
        <v>3797429.2924100002</v>
      </c>
      <c r="G17" s="121">
        <f t="shared" si="0"/>
        <v>7703810.0487099998</v>
      </c>
      <c r="H17" s="134">
        <v>3767873.4962999998</v>
      </c>
      <c r="I17" s="133">
        <v>3686076.07283</v>
      </c>
      <c r="J17" s="121">
        <v>7453949.5691299997</v>
      </c>
    </row>
    <row r="18" spans="1:16" x14ac:dyDescent="0.2">
      <c r="A18" s="104" t="s">
        <v>811</v>
      </c>
      <c r="B18" s="632">
        <v>6551608.178319999</v>
      </c>
      <c r="C18" s="133">
        <v>5599076.7664799998</v>
      </c>
      <c r="D18" s="121">
        <v>12150684.944799999</v>
      </c>
      <c r="E18" s="632">
        <v>6333659.63191</v>
      </c>
      <c r="F18" s="133">
        <v>5323638.9560300009</v>
      </c>
      <c r="G18" s="121">
        <f t="shared" si="0"/>
        <v>11657298.58794</v>
      </c>
      <c r="H18" s="134">
        <v>6065650.5752999997</v>
      </c>
      <c r="I18" s="133">
        <v>5201368.6518399995</v>
      </c>
      <c r="J18" s="121">
        <v>11267019.227139998</v>
      </c>
    </row>
    <row r="19" spans="1:16" x14ac:dyDescent="0.2">
      <c r="A19" s="104" t="s">
        <v>810</v>
      </c>
      <c r="B19" s="632">
        <v>8294305.7978999978</v>
      </c>
      <c r="C19" s="133">
        <v>6967087.8168700002</v>
      </c>
      <c r="D19" s="121">
        <v>15261393.614769999</v>
      </c>
      <c r="E19" s="632">
        <v>8057905.6797000011</v>
      </c>
      <c r="F19" s="133">
        <v>6660652.4521400006</v>
      </c>
      <c r="G19" s="121">
        <f t="shared" si="0"/>
        <v>14718558.131840002</v>
      </c>
      <c r="H19" s="134">
        <v>7836012.3564099995</v>
      </c>
      <c r="I19" s="133">
        <v>6357398.7403900009</v>
      </c>
      <c r="J19" s="121">
        <v>14193411.096799999</v>
      </c>
    </row>
    <row r="20" spans="1:16" x14ac:dyDescent="0.2">
      <c r="A20" s="104" t="s">
        <v>809</v>
      </c>
      <c r="B20" s="632">
        <v>7824468.7054900005</v>
      </c>
      <c r="C20" s="133">
        <v>7381813.5288400007</v>
      </c>
      <c r="D20" s="121">
        <v>15206282.234330002</v>
      </c>
      <c r="E20" s="632">
        <v>8212798.5386600001</v>
      </c>
      <c r="F20" s="133">
        <v>7520823.1223400012</v>
      </c>
      <c r="G20" s="121">
        <f t="shared" si="0"/>
        <v>15733621.661000002</v>
      </c>
      <c r="H20" s="134">
        <v>8543751.7656200007</v>
      </c>
      <c r="I20" s="133">
        <v>7674329.8904199991</v>
      </c>
      <c r="J20" s="121">
        <v>16218081.65604</v>
      </c>
    </row>
    <row r="21" spans="1:16" x14ac:dyDescent="0.2">
      <c r="A21" s="104" t="s">
        <v>808</v>
      </c>
      <c r="B21" s="632">
        <v>6023403.7562499996</v>
      </c>
      <c r="C21" s="133">
        <v>6623945.3296999997</v>
      </c>
      <c r="D21" s="121">
        <v>12647349.085949998</v>
      </c>
      <c r="E21" s="632">
        <v>6231349.5521699982</v>
      </c>
      <c r="F21" s="133">
        <v>6703337.4732900001</v>
      </c>
      <c r="G21" s="121">
        <f t="shared" si="0"/>
        <v>12934687.025459997</v>
      </c>
      <c r="H21" s="134">
        <v>6584526.6512500001</v>
      </c>
      <c r="I21" s="133">
        <v>6812699.8604899999</v>
      </c>
      <c r="J21" s="121">
        <v>13397226.511739999</v>
      </c>
    </row>
    <row r="22" spans="1:16" x14ac:dyDescent="0.2">
      <c r="A22" s="104" t="s">
        <v>807</v>
      </c>
      <c r="B22" s="632">
        <v>5170912.1467300002</v>
      </c>
      <c r="C22" s="133">
        <v>6857806.30045</v>
      </c>
      <c r="D22" s="121">
        <v>12028718.447179999</v>
      </c>
      <c r="E22" s="632">
        <v>4952617.2014900008</v>
      </c>
      <c r="F22" s="133">
        <v>6522113.4963600012</v>
      </c>
      <c r="G22" s="121">
        <f t="shared" si="0"/>
        <v>11474730.697850002</v>
      </c>
      <c r="H22" s="134">
        <v>4875145.2203000002</v>
      </c>
      <c r="I22" s="133">
        <v>6262391.8553499999</v>
      </c>
      <c r="J22" s="121">
        <v>11137537.075649999</v>
      </c>
    </row>
    <row r="23" spans="1:16" x14ac:dyDescent="0.2">
      <c r="A23" s="104" t="s">
        <v>806</v>
      </c>
      <c r="B23" s="632">
        <v>3619059.5716499994</v>
      </c>
      <c r="C23" s="133">
        <v>6078355.0377499992</v>
      </c>
      <c r="D23" s="121">
        <v>9697414.6093999986</v>
      </c>
      <c r="E23" s="632">
        <v>3593252.36919</v>
      </c>
      <c r="F23" s="133">
        <v>5986844.7846499989</v>
      </c>
      <c r="G23" s="121">
        <f t="shared" si="0"/>
        <v>9580097.1538399979</v>
      </c>
      <c r="H23" s="134">
        <v>3626619.5879100002</v>
      </c>
      <c r="I23" s="133">
        <v>5954024.0252800006</v>
      </c>
      <c r="J23" s="121">
        <v>9580643.6131900009</v>
      </c>
    </row>
    <row r="24" spans="1:16" ht="13.5" thickBot="1" x14ac:dyDescent="0.25">
      <c r="A24" s="103" t="s">
        <v>846</v>
      </c>
      <c r="B24" s="633">
        <v>1968730.3568999998</v>
      </c>
      <c r="C24" s="634">
        <v>5078069.3775200006</v>
      </c>
      <c r="D24" s="635">
        <v>7046799.7344200006</v>
      </c>
      <c r="E24" s="633">
        <v>2056877.2300499997</v>
      </c>
      <c r="F24" s="634">
        <v>5183424.368019999</v>
      </c>
      <c r="G24" s="635">
        <f t="shared" si="0"/>
        <v>7240301.5980699984</v>
      </c>
      <c r="H24" s="132">
        <v>2110999.3071700004</v>
      </c>
      <c r="I24" s="131">
        <v>5267306.1285199998</v>
      </c>
      <c r="J24" s="130">
        <v>7378305.4356900007</v>
      </c>
    </row>
    <row r="25" spans="1:16" ht="13.5" thickBot="1" x14ac:dyDescent="0.25">
      <c r="A25" s="102" t="s">
        <v>746</v>
      </c>
      <c r="B25" s="81">
        <v>64503097.056039996</v>
      </c>
      <c r="C25" s="80">
        <v>71419579.337060004</v>
      </c>
      <c r="D25" s="129">
        <v>135922676.39309999</v>
      </c>
      <c r="E25" s="81">
        <f t="shared" ref="E25:G25" si="1">SUM(E7:E24)</f>
        <v>63572381.081259996</v>
      </c>
      <c r="F25" s="80">
        <f t="shared" si="1"/>
        <v>70088792.313069999</v>
      </c>
      <c r="G25" s="129">
        <f t="shared" si="1"/>
        <v>133661173.39432999</v>
      </c>
      <c r="H25" s="81">
        <v>64014474.961219996</v>
      </c>
      <c r="I25" s="80">
        <v>69881330.392010003</v>
      </c>
      <c r="J25" s="129">
        <v>133895805.35322998</v>
      </c>
    </row>
    <row r="27" spans="1:16" x14ac:dyDescent="0.2">
      <c r="A27" s="1041" t="s">
        <v>847</v>
      </c>
      <c r="B27" s="1041"/>
      <c r="C27" s="1041"/>
      <c r="D27" s="1041"/>
    </row>
    <row r="29" spans="1:16" x14ac:dyDescent="0.2">
      <c r="A29" s="128" t="s">
        <v>1928</v>
      </c>
    </row>
    <row r="30" spans="1:16" ht="13.5" thickBot="1" x14ac:dyDescent="0.25"/>
    <row r="31" spans="1:16" ht="26.25" thickBot="1" x14ac:dyDescent="0.25">
      <c r="A31" s="127" t="s">
        <v>828</v>
      </c>
      <c r="B31" s="126" t="s">
        <v>760</v>
      </c>
      <c r="C31" s="125" t="s">
        <v>759</v>
      </c>
      <c r="D31" s="125" t="s">
        <v>758</v>
      </c>
      <c r="E31" s="125" t="s">
        <v>757</v>
      </c>
      <c r="F31" s="125" t="s">
        <v>756</v>
      </c>
      <c r="G31" s="125" t="s">
        <v>755</v>
      </c>
      <c r="H31" s="125" t="s">
        <v>754</v>
      </c>
      <c r="I31" s="125" t="s">
        <v>753</v>
      </c>
      <c r="J31" s="125" t="s">
        <v>752</v>
      </c>
      <c r="K31" s="125" t="s">
        <v>751</v>
      </c>
      <c r="L31" s="125" t="s">
        <v>750</v>
      </c>
      <c r="M31" s="125" t="s">
        <v>749</v>
      </c>
      <c r="N31" s="125" t="s">
        <v>748</v>
      </c>
      <c r="O31" s="125" t="s">
        <v>747</v>
      </c>
      <c r="P31" s="124" t="s">
        <v>746</v>
      </c>
    </row>
    <row r="32" spans="1:16" x14ac:dyDescent="0.2">
      <c r="A32" s="105" t="s">
        <v>1862</v>
      </c>
      <c r="B32" s="123">
        <v>383913.22525999998</v>
      </c>
      <c r="C32" s="122">
        <v>362684.24517000001</v>
      </c>
      <c r="D32" s="122">
        <v>178969.89817999999</v>
      </c>
      <c r="E32" s="122">
        <v>171706.93515</v>
      </c>
      <c r="F32" s="122">
        <v>83722.975999999995</v>
      </c>
      <c r="G32" s="122">
        <v>273640.04099000001</v>
      </c>
      <c r="H32" s="122">
        <v>134933.07954000001</v>
      </c>
      <c r="I32" s="122">
        <v>125940.69696</v>
      </c>
      <c r="J32" s="122">
        <v>158339.25631</v>
      </c>
      <c r="K32" s="122">
        <v>149987.60136</v>
      </c>
      <c r="L32" s="122">
        <v>274881.99365000002</v>
      </c>
      <c r="M32" s="122">
        <v>85537.336580000003</v>
      </c>
      <c r="N32" s="122">
        <v>137685.17770999999</v>
      </c>
      <c r="O32" s="970">
        <v>162583.34148999999</v>
      </c>
      <c r="P32" s="963">
        <f t="shared" ref="P32:P49" si="2">SUM(B32:O32)</f>
        <v>2684525.8043499999</v>
      </c>
    </row>
    <row r="33" spans="1:16" x14ac:dyDescent="0.2">
      <c r="A33" s="971" t="s">
        <v>1471</v>
      </c>
      <c r="B33" s="972">
        <v>139121.12818</v>
      </c>
      <c r="C33" s="970">
        <v>162589.29704</v>
      </c>
      <c r="D33" s="970">
        <v>84109.316030000002</v>
      </c>
      <c r="E33" s="970">
        <v>68166.824129999994</v>
      </c>
      <c r="F33" s="970">
        <v>43208.56063</v>
      </c>
      <c r="G33" s="970">
        <v>135433.85772</v>
      </c>
      <c r="H33" s="970">
        <v>64655.141940000001</v>
      </c>
      <c r="I33" s="970">
        <v>58185.171479999997</v>
      </c>
      <c r="J33" s="970">
        <v>73406.878620000003</v>
      </c>
      <c r="K33" s="970">
        <v>74709.257599999997</v>
      </c>
      <c r="L33" s="970">
        <v>151589.22547</v>
      </c>
      <c r="M33" s="970">
        <v>39126.556049999999</v>
      </c>
      <c r="N33" s="970">
        <v>75629.895780000006</v>
      </c>
      <c r="O33" s="970">
        <v>70862.995630000005</v>
      </c>
      <c r="P33" s="973">
        <f t="shared" si="2"/>
        <v>1240794.1062999999</v>
      </c>
    </row>
    <row r="34" spans="1:16" x14ac:dyDescent="0.2">
      <c r="A34" s="974" t="s">
        <v>820</v>
      </c>
      <c r="B34" s="972">
        <v>105808.74849</v>
      </c>
      <c r="C34" s="970">
        <v>138378.49017999999</v>
      </c>
      <c r="D34" s="970">
        <v>79079.415630000003</v>
      </c>
      <c r="E34" s="970">
        <v>66054.809890000004</v>
      </c>
      <c r="F34" s="970">
        <v>33220.927029999999</v>
      </c>
      <c r="G34" s="970">
        <v>125400.34867000001</v>
      </c>
      <c r="H34" s="970">
        <v>70663.901639999996</v>
      </c>
      <c r="I34" s="970">
        <v>61318.874620000002</v>
      </c>
      <c r="J34" s="970">
        <v>66175.698080000002</v>
      </c>
      <c r="K34" s="970">
        <v>76130.321580000003</v>
      </c>
      <c r="L34" s="970">
        <v>124624.94684999999</v>
      </c>
      <c r="M34" s="970">
        <v>38291.63018</v>
      </c>
      <c r="N34" s="970">
        <v>62860.613169999997</v>
      </c>
      <c r="O34" s="970">
        <v>70564.47795</v>
      </c>
      <c r="P34" s="973">
        <f t="shared" si="2"/>
        <v>1118573.2039599998</v>
      </c>
    </row>
    <row r="35" spans="1:16" x14ac:dyDescent="0.2">
      <c r="A35" s="974" t="s">
        <v>819</v>
      </c>
      <c r="B35" s="972">
        <v>116942.02843000001</v>
      </c>
      <c r="C35" s="970">
        <v>154326.26277</v>
      </c>
      <c r="D35" s="970">
        <v>80569.240789999996</v>
      </c>
      <c r="E35" s="970">
        <v>75643.275659999999</v>
      </c>
      <c r="F35" s="970">
        <v>34684.612739999997</v>
      </c>
      <c r="G35" s="970">
        <v>134044.92293</v>
      </c>
      <c r="H35" s="970">
        <v>66226.706879999998</v>
      </c>
      <c r="I35" s="970">
        <v>68966.381510000007</v>
      </c>
      <c r="J35" s="970">
        <v>81220.879820000002</v>
      </c>
      <c r="K35" s="970">
        <v>89634.714720000004</v>
      </c>
      <c r="L35" s="970">
        <v>129996.25952000001</v>
      </c>
      <c r="M35" s="970">
        <v>48819.826309999997</v>
      </c>
      <c r="N35" s="970">
        <v>67831.662620000003</v>
      </c>
      <c r="O35" s="970">
        <v>71481.58941</v>
      </c>
      <c r="P35" s="973">
        <f t="shared" si="2"/>
        <v>1220388.36411</v>
      </c>
    </row>
    <row r="36" spans="1:16" x14ac:dyDescent="0.2">
      <c r="A36" s="974" t="s">
        <v>818</v>
      </c>
      <c r="B36" s="972">
        <v>161596.21679000001</v>
      </c>
      <c r="C36" s="970">
        <v>168788.2248</v>
      </c>
      <c r="D36" s="970">
        <v>98866.034150000007</v>
      </c>
      <c r="E36" s="970">
        <v>85145.699609999996</v>
      </c>
      <c r="F36" s="970">
        <v>52598.623870000003</v>
      </c>
      <c r="G36" s="970">
        <v>136739.19067000001</v>
      </c>
      <c r="H36" s="970">
        <v>75529.797820000007</v>
      </c>
      <c r="I36" s="970">
        <v>83899.640379999997</v>
      </c>
      <c r="J36" s="970">
        <v>99570.870569999999</v>
      </c>
      <c r="K36" s="970">
        <v>97549.949170000007</v>
      </c>
      <c r="L36" s="970">
        <v>147045.59398999999</v>
      </c>
      <c r="M36" s="970">
        <v>67254.254520000002</v>
      </c>
      <c r="N36" s="970">
        <v>93218.804359999995</v>
      </c>
      <c r="O36" s="970">
        <v>74313.174419999996</v>
      </c>
      <c r="P36" s="973">
        <f t="shared" si="2"/>
        <v>1442116.0751199999</v>
      </c>
    </row>
    <row r="37" spans="1:16" x14ac:dyDescent="0.2">
      <c r="A37" s="974" t="s">
        <v>817</v>
      </c>
      <c r="B37" s="972">
        <v>272531.64273000002</v>
      </c>
      <c r="C37" s="970">
        <v>210821.05071000001</v>
      </c>
      <c r="D37" s="970">
        <v>106897.15863999999</v>
      </c>
      <c r="E37" s="970">
        <v>99239.572320000007</v>
      </c>
      <c r="F37" s="970">
        <v>66740.930040000007</v>
      </c>
      <c r="G37" s="970">
        <v>171703.16068</v>
      </c>
      <c r="H37" s="970">
        <v>85879.068910000002</v>
      </c>
      <c r="I37" s="970">
        <v>89831.543409999998</v>
      </c>
      <c r="J37" s="970">
        <v>108983.98287000001</v>
      </c>
      <c r="K37" s="970">
        <v>96429.27622</v>
      </c>
      <c r="L37" s="970">
        <v>208665.77593999999</v>
      </c>
      <c r="M37" s="970">
        <v>79800.617060000004</v>
      </c>
      <c r="N37" s="970">
        <v>120646.98778</v>
      </c>
      <c r="O37" s="970">
        <v>96776.248550000004</v>
      </c>
      <c r="P37" s="973">
        <f t="shared" si="2"/>
        <v>1814947.0158600004</v>
      </c>
    </row>
    <row r="38" spans="1:16" x14ac:dyDescent="0.2">
      <c r="A38" s="974" t="s">
        <v>816</v>
      </c>
      <c r="B38" s="972">
        <v>383695.51420999999</v>
      </c>
      <c r="C38" s="970">
        <v>285017.88075000001</v>
      </c>
      <c r="D38" s="970">
        <v>141257.90854</v>
      </c>
      <c r="E38" s="970">
        <v>113652.82362</v>
      </c>
      <c r="F38" s="970">
        <v>60961.378900000003</v>
      </c>
      <c r="G38" s="970">
        <v>178267.15375</v>
      </c>
      <c r="H38" s="970">
        <v>104401.58749999999</v>
      </c>
      <c r="I38" s="970">
        <v>103779.44033</v>
      </c>
      <c r="J38" s="970">
        <v>118713.74311</v>
      </c>
      <c r="K38" s="970">
        <v>119303.88151000001</v>
      </c>
      <c r="L38" s="970">
        <v>253172.57571999999</v>
      </c>
      <c r="M38" s="970">
        <v>89913.298930000004</v>
      </c>
      <c r="N38" s="970">
        <v>143694.68711</v>
      </c>
      <c r="O38" s="970">
        <v>129390.38916999999</v>
      </c>
      <c r="P38" s="973">
        <f t="shared" si="2"/>
        <v>2225222.26315</v>
      </c>
    </row>
    <row r="39" spans="1:16" x14ac:dyDescent="0.2">
      <c r="A39" s="974" t="s">
        <v>815</v>
      </c>
      <c r="B39" s="972">
        <v>470533.81982999999</v>
      </c>
      <c r="C39" s="970">
        <v>365339.72989000002</v>
      </c>
      <c r="D39" s="970">
        <v>149242.52583999999</v>
      </c>
      <c r="E39" s="970">
        <v>146157.94630000001</v>
      </c>
      <c r="F39" s="970">
        <v>85826.225510000004</v>
      </c>
      <c r="G39" s="970">
        <v>257841.95556</v>
      </c>
      <c r="H39" s="970">
        <v>129186.51845</v>
      </c>
      <c r="I39" s="970">
        <v>138029.10024999999</v>
      </c>
      <c r="J39" s="970">
        <v>156677.37852999999</v>
      </c>
      <c r="K39" s="970">
        <v>147901.67298999999</v>
      </c>
      <c r="L39" s="970">
        <v>328749.05833000003</v>
      </c>
      <c r="M39" s="970">
        <v>110567.28915</v>
      </c>
      <c r="N39" s="970">
        <v>208611.74749000001</v>
      </c>
      <c r="O39" s="970">
        <v>146675.44983</v>
      </c>
      <c r="P39" s="973">
        <f t="shared" si="2"/>
        <v>2841340.4179499997</v>
      </c>
    </row>
    <row r="40" spans="1:16" x14ac:dyDescent="0.2">
      <c r="A40" s="974" t="s">
        <v>814</v>
      </c>
      <c r="B40" s="972">
        <v>389631.67862999998</v>
      </c>
      <c r="C40" s="970">
        <v>354894.18312</v>
      </c>
      <c r="D40" s="970">
        <v>165857.62820000001</v>
      </c>
      <c r="E40" s="970">
        <v>153364.28568</v>
      </c>
      <c r="F40" s="970">
        <v>98297.243019999994</v>
      </c>
      <c r="G40" s="970">
        <v>244432.10977000001</v>
      </c>
      <c r="H40" s="970">
        <v>130076.65414</v>
      </c>
      <c r="I40" s="970">
        <v>139579.22276</v>
      </c>
      <c r="J40" s="970">
        <v>149717.50026999999</v>
      </c>
      <c r="K40" s="970">
        <v>148440.86322999999</v>
      </c>
      <c r="L40" s="970">
        <v>292017.49706999998</v>
      </c>
      <c r="M40" s="970">
        <v>114479.60413000001</v>
      </c>
      <c r="N40" s="970">
        <v>205067.19143000001</v>
      </c>
      <c r="O40" s="970">
        <v>160385.68216</v>
      </c>
      <c r="P40" s="973">
        <f t="shared" si="2"/>
        <v>2746241.3436099999</v>
      </c>
    </row>
    <row r="41" spans="1:16" x14ac:dyDescent="0.2">
      <c r="A41" s="974" t="s">
        <v>813</v>
      </c>
      <c r="B41" s="972">
        <v>478196.64201000001</v>
      </c>
      <c r="C41" s="970">
        <v>382077.12432</v>
      </c>
      <c r="D41" s="970">
        <v>195251.13602999999</v>
      </c>
      <c r="E41" s="970">
        <v>172317.15925</v>
      </c>
      <c r="F41" s="970">
        <v>102603.10573</v>
      </c>
      <c r="G41" s="970">
        <v>328285.21964999998</v>
      </c>
      <c r="H41" s="970">
        <v>166710.94016</v>
      </c>
      <c r="I41" s="970">
        <v>168391.79347999999</v>
      </c>
      <c r="J41" s="970">
        <v>173789.54052000001</v>
      </c>
      <c r="K41" s="970">
        <v>186251.54211000001</v>
      </c>
      <c r="L41" s="970">
        <v>344932.92268000002</v>
      </c>
      <c r="M41" s="970">
        <v>144554.49035000001</v>
      </c>
      <c r="N41" s="970">
        <v>245912.25897</v>
      </c>
      <c r="O41" s="970">
        <v>180473.53129000001</v>
      </c>
      <c r="P41" s="973">
        <f t="shared" si="2"/>
        <v>3269747.4065499995</v>
      </c>
    </row>
    <row r="42" spans="1:16" x14ac:dyDescent="0.2">
      <c r="A42" s="974" t="s">
        <v>812</v>
      </c>
      <c r="B42" s="972">
        <v>447815.31284999999</v>
      </c>
      <c r="C42" s="970">
        <v>457011.67722999997</v>
      </c>
      <c r="D42" s="970">
        <v>237967.95243999999</v>
      </c>
      <c r="E42" s="970">
        <v>200166.19566999999</v>
      </c>
      <c r="F42" s="970">
        <v>123761.69597</v>
      </c>
      <c r="G42" s="970">
        <v>339515.20760000002</v>
      </c>
      <c r="H42" s="970">
        <v>188629.70577999999</v>
      </c>
      <c r="I42" s="970">
        <v>180968.86207999999</v>
      </c>
      <c r="J42" s="970">
        <v>242262.40007</v>
      </c>
      <c r="K42" s="970">
        <v>215837.57975999999</v>
      </c>
      <c r="L42" s="970">
        <v>410324.97751</v>
      </c>
      <c r="M42" s="970">
        <v>182575.86644000001</v>
      </c>
      <c r="N42" s="970">
        <v>320506.27188999997</v>
      </c>
      <c r="O42" s="970">
        <v>220529.79100999999</v>
      </c>
      <c r="P42" s="973">
        <f t="shared" si="2"/>
        <v>3767873.4962999998</v>
      </c>
    </row>
    <row r="43" spans="1:16" x14ac:dyDescent="0.2">
      <c r="A43" s="974" t="s">
        <v>811</v>
      </c>
      <c r="B43" s="972">
        <v>716007.76687000005</v>
      </c>
      <c r="C43" s="970">
        <v>783334.47545000003</v>
      </c>
      <c r="D43" s="970">
        <v>402311.40577000001</v>
      </c>
      <c r="E43" s="970">
        <v>325352.14834999997</v>
      </c>
      <c r="F43" s="970">
        <v>185033.14783999999</v>
      </c>
      <c r="G43" s="970">
        <v>581402.15011000005</v>
      </c>
      <c r="H43" s="970">
        <v>322982.07655</v>
      </c>
      <c r="I43" s="970">
        <v>311877.40428999998</v>
      </c>
      <c r="J43" s="970">
        <v>348483.05271999998</v>
      </c>
      <c r="K43" s="970">
        <v>342488.09168000001</v>
      </c>
      <c r="L43" s="970">
        <v>630453.40384000004</v>
      </c>
      <c r="M43" s="970">
        <v>274047.58742</v>
      </c>
      <c r="N43" s="970">
        <v>497945.18816999998</v>
      </c>
      <c r="O43" s="970">
        <v>343932.67624</v>
      </c>
      <c r="P43" s="973">
        <f t="shared" si="2"/>
        <v>6065650.5752999997</v>
      </c>
    </row>
    <row r="44" spans="1:16" x14ac:dyDescent="0.2">
      <c r="A44" s="974" t="s">
        <v>810</v>
      </c>
      <c r="B44" s="972">
        <v>945815.64260999998</v>
      </c>
      <c r="C44" s="970">
        <v>1033762.92518</v>
      </c>
      <c r="D44" s="970">
        <v>465670.67222000001</v>
      </c>
      <c r="E44" s="970">
        <v>415879.82973</v>
      </c>
      <c r="F44" s="970">
        <v>269920.40038000001</v>
      </c>
      <c r="G44" s="970">
        <v>737230.99294999999</v>
      </c>
      <c r="H44" s="970">
        <v>428047.64406999998</v>
      </c>
      <c r="I44" s="970">
        <v>418652.04476999998</v>
      </c>
      <c r="J44" s="970">
        <v>443961.46831999999</v>
      </c>
      <c r="K44" s="970">
        <v>399972.09282000002</v>
      </c>
      <c r="L44" s="970">
        <v>816319.20987000002</v>
      </c>
      <c r="M44" s="970">
        <v>385246.12891999999</v>
      </c>
      <c r="N44" s="970">
        <v>625392.54261999996</v>
      </c>
      <c r="O44" s="970">
        <v>450140.76195000001</v>
      </c>
      <c r="P44" s="973">
        <f t="shared" si="2"/>
        <v>7836012.3564099995</v>
      </c>
    </row>
    <row r="45" spans="1:16" x14ac:dyDescent="0.2">
      <c r="A45" s="974" t="s">
        <v>809</v>
      </c>
      <c r="B45" s="972">
        <v>1186038.89882</v>
      </c>
      <c r="C45" s="970">
        <v>1105814.44447</v>
      </c>
      <c r="D45" s="970">
        <v>518362.17108</v>
      </c>
      <c r="E45" s="970">
        <v>429460.74521000002</v>
      </c>
      <c r="F45" s="970">
        <v>262947.93424999999</v>
      </c>
      <c r="G45" s="970">
        <v>776941.81715000002</v>
      </c>
      <c r="H45" s="970">
        <v>448353.93348000001</v>
      </c>
      <c r="I45" s="970">
        <v>443476.83321000001</v>
      </c>
      <c r="J45" s="970">
        <v>474841.03372000001</v>
      </c>
      <c r="K45" s="970">
        <v>472220.77665999997</v>
      </c>
      <c r="L45" s="970">
        <v>888709.44938000001</v>
      </c>
      <c r="M45" s="970">
        <v>411772.95410999999</v>
      </c>
      <c r="N45" s="970">
        <v>665126.67839000002</v>
      </c>
      <c r="O45" s="970">
        <v>459684.09568999999</v>
      </c>
      <c r="P45" s="973">
        <f t="shared" si="2"/>
        <v>8543751.7656200007</v>
      </c>
    </row>
    <row r="46" spans="1:16" x14ac:dyDescent="0.2">
      <c r="A46" s="974" t="s">
        <v>808</v>
      </c>
      <c r="B46" s="972">
        <v>882114.57438999997</v>
      </c>
      <c r="C46" s="970">
        <v>815922.60944000003</v>
      </c>
      <c r="D46" s="970">
        <v>363928.51235999999</v>
      </c>
      <c r="E46" s="970">
        <v>348435.07127999997</v>
      </c>
      <c r="F46" s="970">
        <v>199282.85287</v>
      </c>
      <c r="G46" s="970">
        <v>572340.23750000005</v>
      </c>
      <c r="H46" s="970">
        <v>319727.31741000002</v>
      </c>
      <c r="I46" s="970">
        <v>330356.49699000001</v>
      </c>
      <c r="J46" s="970">
        <v>370862.38141999999</v>
      </c>
      <c r="K46" s="970">
        <v>388969.86073999997</v>
      </c>
      <c r="L46" s="970">
        <v>699116.49213999999</v>
      </c>
      <c r="M46" s="970">
        <v>329309.78490000003</v>
      </c>
      <c r="N46" s="970">
        <v>594802.36317999999</v>
      </c>
      <c r="O46" s="970">
        <v>369358.09662999999</v>
      </c>
      <c r="P46" s="973">
        <f t="shared" si="2"/>
        <v>6584526.6512500001</v>
      </c>
    </row>
    <row r="47" spans="1:16" x14ac:dyDescent="0.2">
      <c r="A47" s="974" t="s">
        <v>807</v>
      </c>
      <c r="B47" s="972">
        <v>620655.68192999996</v>
      </c>
      <c r="C47" s="970">
        <v>629550.28966000001</v>
      </c>
      <c r="D47" s="970">
        <v>274364.26023000001</v>
      </c>
      <c r="E47" s="970">
        <v>254752.12005</v>
      </c>
      <c r="F47" s="970">
        <v>162808.55554</v>
      </c>
      <c r="G47" s="970">
        <v>385156.45989</v>
      </c>
      <c r="H47" s="970">
        <v>237496.45052000001</v>
      </c>
      <c r="I47" s="970">
        <v>244725.86528</v>
      </c>
      <c r="J47" s="970">
        <v>295352.39724000002</v>
      </c>
      <c r="K47" s="970">
        <v>295936.94621999998</v>
      </c>
      <c r="L47" s="970">
        <v>540743.91828999994</v>
      </c>
      <c r="M47" s="970">
        <v>256826.48882999999</v>
      </c>
      <c r="N47" s="970">
        <v>397933.22807000001</v>
      </c>
      <c r="O47" s="970">
        <v>278842.55855000002</v>
      </c>
      <c r="P47" s="973">
        <f t="shared" si="2"/>
        <v>4875145.2203000002</v>
      </c>
    </row>
    <row r="48" spans="1:16" x14ac:dyDescent="0.2">
      <c r="A48" s="974" t="s">
        <v>806</v>
      </c>
      <c r="B48" s="972">
        <v>527508.40456000005</v>
      </c>
      <c r="C48" s="970">
        <v>419967.94429000001</v>
      </c>
      <c r="D48" s="970">
        <v>211652.03677999999</v>
      </c>
      <c r="E48" s="970">
        <v>206723.77351</v>
      </c>
      <c r="F48" s="970">
        <v>112182.74434999999</v>
      </c>
      <c r="G48" s="970">
        <v>236219.39275</v>
      </c>
      <c r="H48" s="970">
        <v>164996.18789999999</v>
      </c>
      <c r="I48" s="970">
        <v>212754.28237</v>
      </c>
      <c r="J48" s="970">
        <v>223950.41798</v>
      </c>
      <c r="K48" s="970">
        <v>207419.3676</v>
      </c>
      <c r="L48" s="970">
        <v>415736.78896999999</v>
      </c>
      <c r="M48" s="970">
        <v>209640.36754000001</v>
      </c>
      <c r="N48" s="970">
        <v>282599.44931</v>
      </c>
      <c r="O48" s="970">
        <v>195268.43</v>
      </c>
      <c r="P48" s="973">
        <f t="shared" si="2"/>
        <v>3626619.5879100002</v>
      </c>
    </row>
    <row r="49" spans="1:16" ht="13.5" thickBot="1" x14ac:dyDescent="0.25">
      <c r="A49" s="975" t="s">
        <v>846</v>
      </c>
      <c r="B49" s="976">
        <v>376941.76208000001</v>
      </c>
      <c r="C49" s="977">
        <v>237837.50141</v>
      </c>
      <c r="D49" s="977">
        <v>120474.71661</v>
      </c>
      <c r="E49" s="977">
        <v>110653.62367</v>
      </c>
      <c r="F49" s="977">
        <v>50436.411890000003</v>
      </c>
      <c r="G49" s="977">
        <v>127816.05765</v>
      </c>
      <c r="H49" s="977">
        <v>92964.353640000001</v>
      </c>
      <c r="I49" s="977">
        <v>119381.47381</v>
      </c>
      <c r="J49" s="977">
        <v>138551.60699999999</v>
      </c>
      <c r="K49" s="977">
        <v>109743.33416</v>
      </c>
      <c r="L49" s="977">
        <v>244997.30705</v>
      </c>
      <c r="M49" s="977">
        <v>118885.47731</v>
      </c>
      <c r="N49" s="977">
        <v>149991.32350999999</v>
      </c>
      <c r="O49" s="977">
        <v>112324.35738</v>
      </c>
      <c r="P49" s="966">
        <f t="shared" si="2"/>
        <v>2110999.3071700004</v>
      </c>
    </row>
    <row r="50" spans="1:16" ht="13.5" thickBot="1" x14ac:dyDescent="0.25">
      <c r="A50" s="119" t="s">
        <v>746</v>
      </c>
      <c r="B50" s="118">
        <f t="shared" ref="B50:P50" si="3">SUM(B32:B49)</f>
        <v>8604868.6886700001</v>
      </c>
      <c r="C50" s="117">
        <f t="shared" si="3"/>
        <v>8068118.3558800006</v>
      </c>
      <c r="D50" s="117">
        <f t="shared" si="3"/>
        <v>3874831.9895200003</v>
      </c>
      <c r="E50" s="117">
        <f t="shared" si="3"/>
        <v>3442872.8390799998</v>
      </c>
      <c r="F50" s="117">
        <f t="shared" si="3"/>
        <v>2028238.3265600002</v>
      </c>
      <c r="G50" s="117">
        <f t="shared" si="3"/>
        <v>5742410.2759899991</v>
      </c>
      <c r="H50" s="117">
        <f t="shared" si="3"/>
        <v>3231461.0663299998</v>
      </c>
      <c r="I50" s="117">
        <f t="shared" si="3"/>
        <v>3300115.1279799999</v>
      </c>
      <c r="J50" s="117">
        <f t="shared" si="3"/>
        <v>3724860.4871700001</v>
      </c>
      <c r="K50" s="117">
        <f t="shared" si="3"/>
        <v>3618927.1301299995</v>
      </c>
      <c r="L50" s="117">
        <f t="shared" si="3"/>
        <v>6902077.3962699994</v>
      </c>
      <c r="M50" s="117">
        <f t="shared" si="3"/>
        <v>2986649.5587300002</v>
      </c>
      <c r="N50" s="117">
        <f t="shared" si="3"/>
        <v>4895456.0715600001</v>
      </c>
      <c r="O50" s="117">
        <f t="shared" si="3"/>
        <v>3593587.6473500002</v>
      </c>
      <c r="P50" s="116">
        <f t="shared" si="3"/>
        <v>64014474.961219996</v>
      </c>
    </row>
    <row r="52" spans="1:16" x14ac:dyDescent="0.2">
      <c r="A52" s="128" t="s">
        <v>2754</v>
      </c>
    </row>
    <row r="53" spans="1:16" ht="13.5" thickBot="1" x14ac:dyDescent="0.25"/>
    <row r="54" spans="1:16" ht="26.25" thickBot="1" x14ac:dyDescent="0.25">
      <c r="A54" s="127" t="s">
        <v>828</v>
      </c>
      <c r="B54" s="126" t="s">
        <v>760</v>
      </c>
      <c r="C54" s="125" t="s">
        <v>759</v>
      </c>
      <c r="D54" s="125" t="s">
        <v>758</v>
      </c>
      <c r="E54" s="125" t="s">
        <v>757</v>
      </c>
      <c r="F54" s="125" t="s">
        <v>756</v>
      </c>
      <c r="G54" s="125" t="s">
        <v>755</v>
      </c>
      <c r="H54" s="125" t="s">
        <v>754</v>
      </c>
      <c r="I54" s="125" t="s">
        <v>753</v>
      </c>
      <c r="J54" s="125" t="s">
        <v>752</v>
      </c>
      <c r="K54" s="125" t="s">
        <v>751</v>
      </c>
      <c r="L54" s="125" t="s">
        <v>750</v>
      </c>
      <c r="M54" s="125" t="s">
        <v>749</v>
      </c>
      <c r="N54" s="125" t="s">
        <v>748</v>
      </c>
      <c r="O54" s="125" t="s">
        <v>747</v>
      </c>
      <c r="P54" s="124" t="s">
        <v>746</v>
      </c>
    </row>
    <row r="55" spans="1:16" x14ac:dyDescent="0.2">
      <c r="A55" s="105" t="s">
        <v>1862</v>
      </c>
      <c r="B55" s="123">
        <v>293992.06170999998</v>
      </c>
      <c r="C55" s="122">
        <v>290703.09177</v>
      </c>
      <c r="D55" s="122">
        <v>149073.84302</v>
      </c>
      <c r="E55" s="122">
        <v>145920.01605999999</v>
      </c>
      <c r="F55" s="122">
        <v>78634.02089</v>
      </c>
      <c r="G55" s="122">
        <v>231873.93049999999</v>
      </c>
      <c r="H55" s="122">
        <v>123668.43051999999</v>
      </c>
      <c r="I55" s="122">
        <v>107367.50423999999</v>
      </c>
      <c r="J55" s="122">
        <v>144130.92736999999</v>
      </c>
      <c r="K55" s="122">
        <v>130397.49159000001</v>
      </c>
      <c r="L55" s="122">
        <v>234953.87818999999</v>
      </c>
      <c r="M55" s="122">
        <v>70988.132930000007</v>
      </c>
      <c r="N55" s="122">
        <v>119629.4566</v>
      </c>
      <c r="O55" s="970">
        <v>123221.33968999999</v>
      </c>
      <c r="P55" s="963">
        <f t="shared" ref="P55:P72" si="4">SUM(B55:O55)</f>
        <v>2244554.1250799997</v>
      </c>
    </row>
    <row r="56" spans="1:16" x14ac:dyDescent="0.2">
      <c r="A56" s="971" t="s">
        <v>1471</v>
      </c>
      <c r="B56" s="972">
        <v>109405.14825</v>
      </c>
      <c r="C56" s="970">
        <v>126406.54478</v>
      </c>
      <c r="D56" s="970">
        <v>74408.469360000003</v>
      </c>
      <c r="E56" s="970">
        <v>59784.415480000003</v>
      </c>
      <c r="F56" s="970">
        <v>29963.765810000001</v>
      </c>
      <c r="G56" s="970">
        <v>108704.23978</v>
      </c>
      <c r="H56" s="970">
        <v>57294.47681</v>
      </c>
      <c r="I56" s="970">
        <v>52820.763209999997</v>
      </c>
      <c r="J56" s="970">
        <v>66060.298160000006</v>
      </c>
      <c r="K56" s="970">
        <v>64987.840020000003</v>
      </c>
      <c r="L56" s="970">
        <v>110194.57352000001</v>
      </c>
      <c r="M56" s="970">
        <v>32032.287260000001</v>
      </c>
      <c r="N56" s="970">
        <v>52264.645120000001</v>
      </c>
      <c r="O56" s="970">
        <v>66884.913820000002</v>
      </c>
      <c r="P56" s="973">
        <f t="shared" si="4"/>
        <v>1011212.38138</v>
      </c>
    </row>
    <row r="57" spans="1:16" x14ac:dyDescent="0.2">
      <c r="A57" s="974" t="s">
        <v>820</v>
      </c>
      <c r="B57" s="972">
        <v>105048.78257</v>
      </c>
      <c r="C57" s="970">
        <v>131634.52452000001</v>
      </c>
      <c r="D57" s="970">
        <v>76847.282430000007</v>
      </c>
      <c r="E57" s="970">
        <v>57176.004730000001</v>
      </c>
      <c r="F57" s="970">
        <v>39238.670879999998</v>
      </c>
      <c r="G57" s="970">
        <v>126965.70265000001</v>
      </c>
      <c r="H57" s="970">
        <v>64422.946810000001</v>
      </c>
      <c r="I57" s="970">
        <v>59755.271610000003</v>
      </c>
      <c r="J57" s="970">
        <v>76294.426500000001</v>
      </c>
      <c r="K57" s="970">
        <v>75020.679180000006</v>
      </c>
      <c r="L57" s="970">
        <v>118665.69433</v>
      </c>
      <c r="M57" s="970">
        <v>37961.73229</v>
      </c>
      <c r="N57" s="970">
        <v>64144.543530000003</v>
      </c>
      <c r="O57" s="970">
        <v>63988.90021</v>
      </c>
      <c r="P57" s="973">
        <f t="shared" si="4"/>
        <v>1097165.1622400002</v>
      </c>
    </row>
    <row r="58" spans="1:16" x14ac:dyDescent="0.2">
      <c r="A58" s="974" t="s">
        <v>819</v>
      </c>
      <c r="B58" s="972">
        <v>144735.53774</v>
      </c>
      <c r="C58" s="970">
        <v>167708.83512</v>
      </c>
      <c r="D58" s="970">
        <v>98350.839189999999</v>
      </c>
      <c r="E58" s="970">
        <v>79611.616309999998</v>
      </c>
      <c r="F58" s="970">
        <v>48763.729420000003</v>
      </c>
      <c r="G58" s="970">
        <v>152685.87849</v>
      </c>
      <c r="H58" s="970">
        <v>84843.480119999993</v>
      </c>
      <c r="I58" s="970">
        <v>76708.332850000006</v>
      </c>
      <c r="J58" s="970">
        <v>106680.5677</v>
      </c>
      <c r="K58" s="970">
        <v>101886.75933</v>
      </c>
      <c r="L58" s="970">
        <v>146912.09148</v>
      </c>
      <c r="M58" s="970">
        <v>52484.400759999997</v>
      </c>
      <c r="N58" s="970">
        <v>80960.598459999994</v>
      </c>
      <c r="O58" s="970">
        <v>74159.268030000007</v>
      </c>
      <c r="P58" s="973">
        <f t="shared" si="4"/>
        <v>1416491.9350000001</v>
      </c>
    </row>
    <row r="59" spans="1:16" x14ac:dyDescent="0.2">
      <c r="A59" s="974" t="s">
        <v>818</v>
      </c>
      <c r="B59" s="972">
        <v>200527.23144999999</v>
      </c>
      <c r="C59" s="970">
        <v>223959.90103000001</v>
      </c>
      <c r="D59" s="970">
        <v>123372.93745</v>
      </c>
      <c r="E59" s="970">
        <v>101496.99265</v>
      </c>
      <c r="F59" s="970">
        <v>65420.767370000001</v>
      </c>
      <c r="G59" s="970">
        <v>188999.67360000001</v>
      </c>
      <c r="H59" s="970">
        <v>113390.85814</v>
      </c>
      <c r="I59" s="970">
        <v>98271.722980000006</v>
      </c>
      <c r="J59" s="970">
        <v>110288.88091000001</v>
      </c>
      <c r="K59" s="970">
        <v>118701.53281999999</v>
      </c>
      <c r="L59" s="970">
        <v>192511.86116999999</v>
      </c>
      <c r="M59" s="970">
        <v>69069.577650000007</v>
      </c>
      <c r="N59" s="970">
        <v>104353.55984</v>
      </c>
      <c r="O59" s="970">
        <v>96767.875209999998</v>
      </c>
      <c r="P59" s="973">
        <f t="shared" si="4"/>
        <v>1807133.3722700002</v>
      </c>
    </row>
    <row r="60" spans="1:16" x14ac:dyDescent="0.2">
      <c r="A60" s="974" t="s">
        <v>817</v>
      </c>
      <c r="B60" s="972">
        <v>365411.54155000002</v>
      </c>
      <c r="C60" s="970">
        <v>313753.50949000003</v>
      </c>
      <c r="D60" s="970">
        <v>165370.00158000001</v>
      </c>
      <c r="E60" s="970">
        <v>148583.23879</v>
      </c>
      <c r="F60" s="970">
        <v>87586.582200000004</v>
      </c>
      <c r="G60" s="970">
        <v>242833.01485000001</v>
      </c>
      <c r="H60" s="970">
        <v>129629.77473</v>
      </c>
      <c r="I60" s="970">
        <v>120327.77155999999</v>
      </c>
      <c r="J60" s="970">
        <v>148120.66086999999</v>
      </c>
      <c r="K60" s="970">
        <v>150210.60722999999</v>
      </c>
      <c r="L60" s="970">
        <v>286264.9656</v>
      </c>
      <c r="M60" s="970">
        <v>93576.793829999995</v>
      </c>
      <c r="N60" s="970">
        <v>133513.55562999999</v>
      </c>
      <c r="O60" s="970">
        <v>139038.73314999999</v>
      </c>
      <c r="P60" s="973">
        <f t="shared" si="4"/>
        <v>2524220.7510599997</v>
      </c>
    </row>
    <row r="61" spans="1:16" x14ac:dyDescent="0.2">
      <c r="A61" s="974" t="s">
        <v>816</v>
      </c>
      <c r="B61" s="972">
        <v>521301.48189</v>
      </c>
      <c r="C61" s="970">
        <v>409840.01893999998</v>
      </c>
      <c r="D61" s="970">
        <v>212923.51723999999</v>
      </c>
      <c r="E61" s="970">
        <v>158759.89102000001</v>
      </c>
      <c r="F61" s="970">
        <v>86039.399189999996</v>
      </c>
      <c r="G61" s="970">
        <v>261762.71303000001</v>
      </c>
      <c r="H61" s="970">
        <v>165275.54644000001</v>
      </c>
      <c r="I61" s="970">
        <v>149921.20264999999</v>
      </c>
      <c r="J61" s="970">
        <v>168854.83246999999</v>
      </c>
      <c r="K61" s="970">
        <v>165114.40117</v>
      </c>
      <c r="L61" s="970">
        <v>354600.67683000001</v>
      </c>
      <c r="M61" s="970">
        <v>104049.65221</v>
      </c>
      <c r="N61" s="970">
        <v>148727.72469999999</v>
      </c>
      <c r="O61" s="970">
        <v>168983.22313</v>
      </c>
      <c r="P61" s="973">
        <f t="shared" si="4"/>
        <v>3076154.2809099993</v>
      </c>
    </row>
    <row r="62" spans="1:16" x14ac:dyDescent="0.2">
      <c r="A62" s="974" t="s">
        <v>815</v>
      </c>
      <c r="B62" s="972">
        <v>528419.66763000004</v>
      </c>
      <c r="C62" s="970">
        <v>444655.69728000002</v>
      </c>
      <c r="D62" s="970">
        <v>214791.32504</v>
      </c>
      <c r="E62" s="970">
        <v>174423.87195999999</v>
      </c>
      <c r="F62" s="970">
        <v>113091.95307</v>
      </c>
      <c r="G62" s="970">
        <v>335991.92827999999</v>
      </c>
      <c r="H62" s="970">
        <v>189564.01448000001</v>
      </c>
      <c r="I62" s="970">
        <v>164891.13810000001</v>
      </c>
      <c r="J62" s="970">
        <v>201157.20506000001</v>
      </c>
      <c r="K62" s="970">
        <v>193056.19555999999</v>
      </c>
      <c r="L62" s="970">
        <v>359532.25400999998</v>
      </c>
      <c r="M62" s="970">
        <v>116747.05386</v>
      </c>
      <c r="N62" s="970">
        <v>178856.61369</v>
      </c>
      <c r="O62" s="970">
        <v>184087.25730999999</v>
      </c>
      <c r="P62" s="973">
        <f t="shared" si="4"/>
        <v>3399266.1753299995</v>
      </c>
    </row>
    <row r="63" spans="1:16" x14ac:dyDescent="0.2">
      <c r="A63" s="974" t="s">
        <v>814</v>
      </c>
      <c r="B63" s="972">
        <v>359697.82127999997</v>
      </c>
      <c r="C63" s="970">
        <v>351193.06660000002</v>
      </c>
      <c r="D63" s="970">
        <v>190846.65461999999</v>
      </c>
      <c r="E63" s="970">
        <v>154718.56823999999</v>
      </c>
      <c r="F63" s="970">
        <v>91696.064249999996</v>
      </c>
      <c r="G63" s="970">
        <v>285100.16453000001</v>
      </c>
      <c r="H63" s="970">
        <v>164145.47083999999</v>
      </c>
      <c r="I63" s="970">
        <v>152423.92697999999</v>
      </c>
      <c r="J63" s="970">
        <v>176307.25933</v>
      </c>
      <c r="K63" s="970">
        <v>172235.21093999999</v>
      </c>
      <c r="L63" s="970">
        <v>292884.39158</v>
      </c>
      <c r="M63" s="970">
        <v>117694.35679999999</v>
      </c>
      <c r="N63" s="970">
        <v>174108.41044000001</v>
      </c>
      <c r="O63" s="970">
        <v>167056.69349000001</v>
      </c>
      <c r="P63" s="973">
        <f t="shared" si="4"/>
        <v>2850108.0599200004</v>
      </c>
    </row>
    <row r="64" spans="1:16" x14ac:dyDescent="0.2">
      <c r="A64" s="974" t="s">
        <v>813</v>
      </c>
      <c r="B64" s="972">
        <v>404936.54350000003</v>
      </c>
      <c r="C64" s="970">
        <v>380877.42259999999</v>
      </c>
      <c r="D64" s="970">
        <v>206570.45353999999</v>
      </c>
      <c r="E64" s="970">
        <v>167221.51788999999</v>
      </c>
      <c r="F64" s="970">
        <v>114244.75542</v>
      </c>
      <c r="G64" s="970">
        <v>325589.85292999999</v>
      </c>
      <c r="H64" s="970">
        <v>178619.77392000001</v>
      </c>
      <c r="I64" s="970">
        <v>174874.37526</v>
      </c>
      <c r="J64" s="970">
        <v>198408.25260000001</v>
      </c>
      <c r="K64" s="970">
        <v>185338.98013000001</v>
      </c>
      <c r="L64" s="970">
        <v>355616.52695000003</v>
      </c>
      <c r="M64" s="970">
        <v>130041.03948000001</v>
      </c>
      <c r="N64" s="970">
        <v>219585.84325000001</v>
      </c>
      <c r="O64" s="970">
        <v>197503.58622999999</v>
      </c>
      <c r="P64" s="973">
        <f t="shared" si="4"/>
        <v>3239428.9236999997</v>
      </c>
    </row>
    <row r="65" spans="1:16" x14ac:dyDescent="0.2">
      <c r="A65" s="974" t="s">
        <v>812</v>
      </c>
      <c r="B65" s="972">
        <v>433488.75364000001</v>
      </c>
      <c r="C65" s="970">
        <v>414148.30660000001</v>
      </c>
      <c r="D65" s="970">
        <v>224997.83447999999</v>
      </c>
      <c r="E65" s="970">
        <v>192488.17006999999</v>
      </c>
      <c r="F65" s="970">
        <v>118371.68359</v>
      </c>
      <c r="G65" s="970">
        <v>355992.49687999999</v>
      </c>
      <c r="H65" s="970">
        <v>201987.03244000001</v>
      </c>
      <c r="I65" s="970">
        <v>179337.42105999999</v>
      </c>
      <c r="J65" s="970">
        <v>226627.94612000001</v>
      </c>
      <c r="K65" s="970">
        <v>222304.87437999999</v>
      </c>
      <c r="L65" s="970">
        <v>406020.6678</v>
      </c>
      <c r="M65" s="970">
        <v>166725.08528</v>
      </c>
      <c r="N65" s="970">
        <v>291358.32071</v>
      </c>
      <c r="O65" s="970">
        <v>252227.47977999999</v>
      </c>
      <c r="P65" s="973">
        <f t="shared" si="4"/>
        <v>3686076.07283</v>
      </c>
    </row>
    <row r="66" spans="1:16" x14ac:dyDescent="0.2">
      <c r="A66" s="974" t="s">
        <v>811</v>
      </c>
      <c r="B66" s="972">
        <v>614330.62590999994</v>
      </c>
      <c r="C66" s="970">
        <v>590774.61841999996</v>
      </c>
      <c r="D66" s="970">
        <v>321693.16324000002</v>
      </c>
      <c r="E66" s="970">
        <v>291677.48625999998</v>
      </c>
      <c r="F66" s="970">
        <v>169304.75946999999</v>
      </c>
      <c r="G66" s="970">
        <v>519591.36518000002</v>
      </c>
      <c r="H66" s="970">
        <v>265309.99605000002</v>
      </c>
      <c r="I66" s="970">
        <v>275530.31059000001</v>
      </c>
      <c r="J66" s="970">
        <v>324563.01546000002</v>
      </c>
      <c r="K66" s="970">
        <v>280207.05882999999</v>
      </c>
      <c r="L66" s="970">
        <v>556174.06805</v>
      </c>
      <c r="M66" s="970">
        <v>234321.79553</v>
      </c>
      <c r="N66" s="970">
        <v>434819.92388999998</v>
      </c>
      <c r="O66" s="970">
        <v>323070.46496000001</v>
      </c>
      <c r="P66" s="973">
        <f t="shared" si="4"/>
        <v>5201368.6518399995</v>
      </c>
    </row>
    <row r="67" spans="1:16" x14ac:dyDescent="0.2">
      <c r="A67" s="974" t="s">
        <v>810</v>
      </c>
      <c r="B67" s="972">
        <v>791371.58383000002</v>
      </c>
      <c r="C67" s="970">
        <v>757717.14801</v>
      </c>
      <c r="D67" s="970">
        <v>376262.68842000002</v>
      </c>
      <c r="E67" s="970">
        <v>316690.03493999998</v>
      </c>
      <c r="F67" s="970">
        <v>214915.587</v>
      </c>
      <c r="G67" s="970">
        <v>629619.48147</v>
      </c>
      <c r="H67" s="970">
        <v>357247.89036999998</v>
      </c>
      <c r="I67" s="970">
        <v>329365.98327000003</v>
      </c>
      <c r="J67" s="970">
        <v>378837.40002</v>
      </c>
      <c r="K67" s="970">
        <v>335370.26941000001</v>
      </c>
      <c r="L67" s="970">
        <v>672456.36554999999</v>
      </c>
      <c r="M67" s="970">
        <v>298025.79408999998</v>
      </c>
      <c r="N67" s="970">
        <v>518012.07851000002</v>
      </c>
      <c r="O67" s="970">
        <v>381506.43550000002</v>
      </c>
      <c r="P67" s="973">
        <f t="shared" si="4"/>
        <v>6357398.7403900009</v>
      </c>
    </row>
    <row r="68" spans="1:16" x14ac:dyDescent="0.2">
      <c r="A68" s="974" t="s">
        <v>809</v>
      </c>
      <c r="B68" s="972">
        <v>1060207.4039100001</v>
      </c>
      <c r="C68" s="970">
        <v>906731.93052000005</v>
      </c>
      <c r="D68" s="970">
        <v>440005.54024</v>
      </c>
      <c r="E68" s="970">
        <v>391404.53467000002</v>
      </c>
      <c r="F68" s="970">
        <v>244384.49066000001</v>
      </c>
      <c r="G68" s="970">
        <v>713307.58022</v>
      </c>
      <c r="H68" s="970">
        <v>387006.61684999999</v>
      </c>
      <c r="I68" s="970">
        <v>402106.48767</v>
      </c>
      <c r="J68" s="970">
        <v>448089.35726999998</v>
      </c>
      <c r="K68" s="970">
        <v>429018.87349999999</v>
      </c>
      <c r="L68" s="970">
        <v>818248.98918999999</v>
      </c>
      <c r="M68" s="970">
        <v>368147.02613999997</v>
      </c>
      <c r="N68" s="970">
        <v>621816.81793000002</v>
      </c>
      <c r="O68" s="970">
        <v>443854.24164999998</v>
      </c>
      <c r="P68" s="973">
        <f t="shared" si="4"/>
        <v>7674329.8904199991</v>
      </c>
    </row>
    <row r="69" spans="1:16" x14ac:dyDescent="0.2">
      <c r="A69" s="974" t="s">
        <v>808</v>
      </c>
      <c r="B69" s="972">
        <v>832809.25043000001</v>
      </c>
      <c r="C69" s="970">
        <v>765914.91342</v>
      </c>
      <c r="D69" s="970">
        <v>404906.06222999998</v>
      </c>
      <c r="E69" s="970">
        <v>360033.17817000003</v>
      </c>
      <c r="F69" s="970">
        <v>217124.99643</v>
      </c>
      <c r="G69" s="970">
        <v>583095.95689000003</v>
      </c>
      <c r="H69" s="970">
        <v>326934.41602</v>
      </c>
      <c r="I69" s="970">
        <v>368243.92222000001</v>
      </c>
      <c r="J69" s="970">
        <v>387482.81271000003</v>
      </c>
      <c r="K69" s="970">
        <v>382926.99669</v>
      </c>
      <c r="L69" s="970">
        <v>758264.87974999996</v>
      </c>
      <c r="M69" s="970">
        <v>343641.90862</v>
      </c>
      <c r="N69" s="970">
        <v>672514.32938000001</v>
      </c>
      <c r="O69" s="970">
        <v>408806.23752999998</v>
      </c>
      <c r="P69" s="973">
        <f t="shared" si="4"/>
        <v>6812699.8604899999</v>
      </c>
    </row>
    <row r="70" spans="1:16" x14ac:dyDescent="0.2">
      <c r="A70" s="974" t="s">
        <v>807</v>
      </c>
      <c r="B70" s="972">
        <v>768744.10851000005</v>
      </c>
      <c r="C70" s="970">
        <v>750427.86578999995</v>
      </c>
      <c r="D70" s="970">
        <v>373889.45994999999</v>
      </c>
      <c r="E70" s="970">
        <v>347114.18546000001</v>
      </c>
      <c r="F70" s="970">
        <v>206278.72409999999</v>
      </c>
      <c r="G70" s="970">
        <v>483824.31540000002</v>
      </c>
      <c r="H70" s="970">
        <v>262511.41655000002</v>
      </c>
      <c r="I70" s="970">
        <v>339598.21500000003</v>
      </c>
      <c r="J70" s="970">
        <v>379360.81284999999</v>
      </c>
      <c r="K70" s="970">
        <v>370339.83224000002</v>
      </c>
      <c r="L70" s="970">
        <v>670468.70522999996</v>
      </c>
      <c r="M70" s="970">
        <v>347362.42917999998</v>
      </c>
      <c r="N70" s="970">
        <v>557290.06330000004</v>
      </c>
      <c r="O70" s="970">
        <v>405181.72178999998</v>
      </c>
      <c r="P70" s="973">
        <f t="shared" si="4"/>
        <v>6262391.8553499999</v>
      </c>
    </row>
    <row r="71" spans="1:16" x14ac:dyDescent="0.2">
      <c r="A71" s="974" t="s">
        <v>806</v>
      </c>
      <c r="B71" s="972">
        <v>845257.47176999995</v>
      </c>
      <c r="C71" s="970">
        <v>695882.62205999997</v>
      </c>
      <c r="D71" s="970">
        <v>346259.28574000002</v>
      </c>
      <c r="E71" s="970">
        <v>333835.22924000002</v>
      </c>
      <c r="F71" s="970">
        <v>167890.78008999999</v>
      </c>
      <c r="G71" s="970">
        <v>421626.98524000001</v>
      </c>
      <c r="H71" s="970">
        <v>262385.59542999999</v>
      </c>
      <c r="I71" s="970">
        <v>322388.30148999998</v>
      </c>
      <c r="J71" s="970">
        <v>372024.20562000002</v>
      </c>
      <c r="K71" s="970">
        <v>315824.79126999999</v>
      </c>
      <c r="L71" s="970">
        <v>672187.50636</v>
      </c>
      <c r="M71" s="970">
        <v>338212.32760000002</v>
      </c>
      <c r="N71" s="970">
        <v>514639.26423999999</v>
      </c>
      <c r="O71" s="970">
        <v>345609.65912999999</v>
      </c>
      <c r="P71" s="973">
        <f t="shared" si="4"/>
        <v>5954024.0252800006</v>
      </c>
    </row>
    <row r="72" spans="1:16" ht="13.5" thickBot="1" x14ac:dyDescent="0.25">
      <c r="A72" s="975" t="s">
        <v>846</v>
      </c>
      <c r="B72" s="976">
        <v>889027.02072999999</v>
      </c>
      <c r="C72" s="977">
        <v>600237.86121999996</v>
      </c>
      <c r="D72" s="977">
        <v>295471.11375000002</v>
      </c>
      <c r="E72" s="977">
        <v>273408.26662000001</v>
      </c>
      <c r="F72" s="977">
        <v>145390.04503000001</v>
      </c>
      <c r="G72" s="977">
        <v>361718.60028000001</v>
      </c>
      <c r="H72" s="977">
        <v>224362.24823</v>
      </c>
      <c r="I72" s="977">
        <v>285077.87988000002</v>
      </c>
      <c r="J72" s="977">
        <v>300601.81722000003</v>
      </c>
      <c r="K72" s="977">
        <v>259429.06438</v>
      </c>
      <c r="L72" s="977">
        <v>601761.88555999997</v>
      </c>
      <c r="M72" s="977">
        <v>302764.19260000001</v>
      </c>
      <c r="N72" s="977">
        <v>443734.76451000001</v>
      </c>
      <c r="O72" s="977">
        <v>284321.36851</v>
      </c>
      <c r="P72" s="966">
        <f t="shared" si="4"/>
        <v>5267306.1285199998</v>
      </c>
    </row>
    <row r="73" spans="1:16" ht="13.5" thickBot="1" x14ac:dyDescent="0.25">
      <c r="A73" s="119" t="s">
        <v>746</v>
      </c>
      <c r="B73" s="118">
        <f t="shared" ref="B73:P73" si="5">SUM(B55:B72)</f>
        <v>9268712.0362999998</v>
      </c>
      <c r="C73" s="117">
        <f t="shared" si="5"/>
        <v>8322567.8781700004</v>
      </c>
      <c r="D73" s="117">
        <f t="shared" si="5"/>
        <v>4296040.4715199992</v>
      </c>
      <c r="E73" s="117">
        <f t="shared" si="5"/>
        <v>3754347.21856</v>
      </c>
      <c r="F73" s="117">
        <f t="shared" si="5"/>
        <v>2238340.7748700003</v>
      </c>
      <c r="G73" s="117">
        <f t="shared" si="5"/>
        <v>6329283.8801999995</v>
      </c>
      <c r="H73" s="117">
        <f t="shared" si="5"/>
        <v>3558599.9847499998</v>
      </c>
      <c r="I73" s="117">
        <f t="shared" si="5"/>
        <v>3659010.5306199999</v>
      </c>
      <c r="J73" s="117">
        <f t="shared" si="5"/>
        <v>4213890.6782400003</v>
      </c>
      <c r="K73" s="117">
        <f t="shared" si="5"/>
        <v>3952371.4586699991</v>
      </c>
      <c r="L73" s="117">
        <f t="shared" si="5"/>
        <v>7607719.9811500013</v>
      </c>
      <c r="M73" s="117">
        <f t="shared" si="5"/>
        <v>3223845.58611</v>
      </c>
      <c r="N73" s="117">
        <f t="shared" si="5"/>
        <v>5330330.5137300007</v>
      </c>
      <c r="O73" s="117">
        <f t="shared" si="5"/>
        <v>4126269.3991199997</v>
      </c>
      <c r="P73" s="116">
        <f t="shared" si="5"/>
        <v>69881330.392010003</v>
      </c>
    </row>
    <row r="75" spans="1:16" x14ac:dyDescent="0.2">
      <c r="A75" s="128" t="s">
        <v>1927</v>
      </c>
    </row>
    <row r="76" spans="1:16" ht="13.5" thickBot="1" x14ac:dyDescent="0.25"/>
    <row r="77" spans="1:16" ht="26.25" thickBot="1" x14ac:dyDescent="0.25">
      <c r="A77" s="127" t="s">
        <v>828</v>
      </c>
      <c r="B77" s="126" t="s">
        <v>760</v>
      </c>
      <c r="C77" s="125" t="s">
        <v>759</v>
      </c>
      <c r="D77" s="125" t="s">
        <v>758</v>
      </c>
      <c r="E77" s="125" t="s">
        <v>757</v>
      </c>
      <c r="F77" s="125" t="s">
        <v>756</v>
      </c>
      <c r="G77" s="125" t="s">
        <v>755</v>
      </c>
      <c r="H77" s="125" t="s">
        <v>754</v>
      </c>
      <c r="I77" s="125" t="s">
        <v>753</v>
      </c>
      <c r="J77" s="125" t="s">
        <v>752</v>
      </c>
      <c r="K77" s="125" t="s">
        <v>751</v>
      </c>
      <c r="L77" s="125" t="s">
        <v>750</v>
      </c>
      <c r="M77" s="125" t="s">
        <v>749</v>
      </c>
      <c r="N77" s="125" t="s">
        <v>748</v>
      </c>
      <c r="O77" s="125" t="s">
        <v>747</v>
      </c>
      <c r="P77" s="124" t="s">
        <v>746</v>
      </c>
    </row>
    <row r="78" spans="1:16" x14ac:dyDescent="0.2">
      <c r="A78" s="105" t="s">
        <v>1862</v>
      </c>
      <c r="B78" s="123">
        <v>677905.28697000002</v>
      </c>
      <c r="C78" s="122">
        <v>653387.33694000007</v>
      </c>
      <c r="D78" s="122">
        <v>328043.74119999999</v>
      </c>
      <c r="E78" s="122">
        <v>317626.95120999997</v>
      </c>
      <c r="F78" s="122">
        <v>162356.99689000001</v>
      </c>
      <c r="G78" s="122">
        <v>505513.97149000003</v>
      </c>
      <c r="H78" s="122">
        <v>258601.51006</v>
      </c>
      <c r="I78" s="122">
        <v>233308.20120000001</v>
      </c>
      <c r="J78" s="122">
        <v>302470.18368000002</v>
      </c>
      <c r="K78" s="122">
        <v>280385.09295000002</v>
      </c>
      <c r="L78" s="122">
        <v>509835.87184000004</v>
      </c>
      <c r="M78" s="122">
        <v>156525.46951000002</v>
      </c>
      <c r="N78" s="122">
        <v>257314.63430999999</v>
      </c>
      <c r="O78" s="970">
        <v>285804.68117999996</v>
      </c>
      <c r="P78" s="963">
        <f t="shared" ref="P78:P95" si="6">SUM(B78:O78)</f>
        <v>4929079.9294299996</v>
      </c>
    </row>
    <row r="79" spans="1:16" x14ac:dyDescent="0.2">
      <c r="A79" s="971" t="s">
        <v>1471</v>
      </c>
      <c r="B79" s="972">
        <v>248526.27643</v>
      </c>
      <c r="C79" s="970">
        <v>288995.84181999997</v>
      </c>
      <c r="D79" s="970">
        <v>158517.78539</v>
      </c>
      <c r="E79" s="970">
        <v>127951.23960999999</v>
      </c>
      <c r="F79" s="970">
        <v>73172.326440000004</v>
      </c>
      <c r="G79" s="970">
        <v>244138.0975</v>
      </c>
      <c r="H79" s="970">
        <v>121949.61874999999</v>
      </c>
      <c r="I79" s="970">
        <v>111005.93468999999</v>
      </c>
      <c r="J79" s="970">
        <v>139467.17678000001</v>
      </c>
      <c r="K79" s="970">
        <v>139697.09762000002</v>
      </c>
      <c r="L79" s="970">
        <v>261783.79899000001</v>
      </c>
      <c r="M79" s="970">
        <v>71158.843309999997</v>
      </c>
      <c r="N79" s="970">
        <v>127894.54090000001</v>
      </c>
      <c r="O79" s="970">
        <v>137747.90945000001</v>
      </c>
      <c r="P79" s="973">
        <f t="shared" si="6"/>
        <v>2252006.4876799998</v>
      </c>
    </row>
    <row r="80" spans="1:16" x14ac:dyDescent="0.2">
      <c r="A80" s="974" t="s">
        <v>820</v>
      </c>
      <c r="B80" s="972">
        <v>210857.53106000001</v>
      </c>
      <c r="C80" s="970">
        <v>270013.0147</v>
      </c>
      <c r="D80" s="970">
        <v>155926.69806000002</v>
      </c>
      <c r="E80" s="970">
        <v>123230.81462</v>
      </c>
      <c r="F80" s="970">
        <v>72459.597909999997</v>
      </c>
      <c r="G80" s="970">
        <v>252366.05132000003</v>
      </c>
      <c r="H80" s="970">
        <v>135086.84844999999</v>
      </c>
      <c r="I80" s="970">
        <v>121074.14623000001</v>
      </c>
      <c r="J80" s="970">
        <v>142470.12458</v>
      </c>
      <c r="K80" s="970">
        <v>151151.00076000002</v>
      </c>
      <c r="L80" s="970">
        <v>243290.64117999998</v>
      </c>
      <c r="M80" s="970">
        <v>76253.362469999993</v>
      </c>
      <c r="N80" s="970">
        <v>127005.15669999999</v>
      </c>
      <c r="O80" s="970">
        <v>134553.37815999999</v>
      </c>
      <c r="P80" s="973">
        <f t="shared" si="6"/>
        <v>2215738.3662</v>
      </c>
    </row>
    <row r="81" spans="1:17" x14ac:dyDescent="0.2">
      <c r="A81" s="974" t="s">
        <v>819</v>
      </c>
      <c r="B81" s="972">
        <v>261677.56617000001</v>
      </c>
      <c r="C81" s="970">
        <v>322035.09788999998</v>
      </c>
      <c r="D81" s="970">
        <v>178920.07997999998</v>
      </c>
      <c r="E81" s="970">
        <v>155254.89197</v>
      </c>
      <c r="F81" s="970">
        <v>83448.34216</v>
      </c>
      <c r="G81" s="970">
        <v>286730.80142000003</v>
      </c>
      <c r="H81" s="970">
        <v>151070.18699999998</v>
      </c>
      <c r="I81" s="970">
        <v>145674.71436000001</v>
      </c>
      <c r="J81" s="970">
        <v>187901.44751999999</v>
      </c>
      <c r="K81" s="970">
        <v>191521.47405000002</v>
      </c>
      <c r="L81" s="970">
        <v>276908.35100000002</v>
      </c>
      <c r="M81" s="970">
        <v>101304.22706999999</v>
      </c>
      <c r="N81" s="970">
        <v>148792.26108</v>
      </c>
      <c r="O81" s="970">
        <v>145640.85743999999</v>
      </c>
      <c r="P81" s="973">
        <f t="shared" si="6"/>
        <v>2636880.29911</v>
      </c>
    </row>
    <row r="82" spans="1:17" x14ac:dyDescent="0.2">
      <c r="A82" s="974" t="s">
        <v>818</v>
      </c>
      <c r="B82" s="972">
        <v>362123.44824</v>
      </c>
      <c r="C82" s="970">
        <v>392748.12583000003</v>
      </c>
      <c r="D82" s="970">
        <v>222238.97159999999</v>
      </c>
      <c r="E82" s="970">
        <v>186642.69225999998</v>
      </c>
      <c r="F82" s="970">
        <v>118019.39124</v>
      </c>
      <c r="G82" s="970">
        <v>325738.86427000002</v>
      </c>
      <c r="H82" s="970">
        <v>188920.65596</v>
      </c>
      <c r="I82" s="970">
        <v>182171.36336000002</v>
      </c>
      <c r="J82" s="970">
        <v>209859.75148000001</v>
      </c>
      <c r="K82" s="970">
        <v>216251.48199</v>
      </c>
      <c r="L82" s="970">
        <v>339557.45516000001</v>
      </c>
      <c r="M82" s="970">
        <v>136323.83217000001</v>
      </c>
      <c r="N82" s="970">
        <v>197572.36420000001</v>
      </c>
      <c r="O82" s="970">
        <v>171081.04962999999</v>
      </c>
      <c r="P82" s="973">
        <f t="shared" si="6"/>
        <v>3249249.4473899994</v>
      </c>
    </row>
    <row r="83" spans="1:17" x14ac:dyDescent="0.2">
      <c r="A83" s="974" t="s">
        <v>817</v>
      </c>
      <c r="B83" s="972">
        <v>637943.18428000004</v>
      </c>
      <c r="C83" s="970">
        <v>524574.56020000007</v>
      </c>
      <c r="D83" s="970">
        <v>272267.16022000002</v>
      </c>
      <c r="E83" s="970">
        <v>247822.81111000001</v>
      </c>
      <c r="F83" s="970">
        <v>154327.51224000001</v>
      </c>
      <c r="G83" s="970">
        <v>414536.17553000001</v>
      </c>
      <c r="H83" s="970">
        <v>215508.84364000001</v>
      </c>
      <c r="I83" s="970">
        <v>210159.31497000001</v>
      </c>
      <c r="J83" s="970">
        <v>257104.64374</v>
      </c>
      <c r="K83" s="970">
        <v>246639.88344999999</v>
      </c>
      <c r="L83" s="970">
        <v>494930.74153999996</v>
      </c>
      <c r="M83" s="970">
        <v>173377.41089</v>
      </c>
      <c r="N83" s="970">
        <v>254160.54340999998</v>
      </c>
      <c r="O83" s="970">
        <v>235814.9817</v>
      </c>
      <c r="P83" s="973">
        <f t="shared" si="6"/>
        <v>4339167.7669200003</v>
      </c>
    </row>
    <row r="84" spans="1:17" x14ac:dyDescent="0.2">
      <c r="A84" s="974" t="s">
        <v>816</v>
      </c>
      <c r="B84" s="972">
        <v>904996.99609999999</v>
      </c>
      <c r="C84" s="970">
        <v>694857.89968999999</v>
      </c>
      <c r="D84" s="970">
        <v>354181.42577999999</v>
      </c>
      <c r="E84" s="970">
        <v>272412.71464000002</v>
      </c>
      <c r="F84" s="970">
        <v>147000.77809000001</v>
      </c>
      <c r="G84" s="970">
        <v>440029.86678000004</v>
      </c>
      <c r="H84" s="970">
        <v>269677.13393999997</v>
      </c>
      <c r="I84" s="970">
        <v>253700.64298</v>
      </c>
      <c r="J84" s="970">
        <v>287568.57558</v>
      </c>
      <c r="K84" s="970">
        <v>284418.28268</v>
      </c>
      <c r="L84" s="970">
        <v>607773.25254999998</v>
      </c>
      <c r="M84" s="970">
        <v>193962.95114000002</v>
      </c>
      <c r="N84" s="970">
        <v>292422.41180999996</v>
      </c>
      <c r="O84" s="970">
        <v>298373.61229999998</v>
      </c>
      <c r="P84" s="973">
        <f t="shared" si="6"/>
        <v>5301376.5440600002</v>
      </c>
    </row>
    <row r="85" spans="1:17" x14ac:dyDescent="0.2">
      <c r="A85" s="974" t="s">
        <v>815</v>
      </c>
      <c r="B85" s="972">
        <v>998953.48745999997</v>
      </c>
      <c r="C85" s="970">
        <v>809995.42717000004</v>
      </c>
      <c r="D85" s="970">
        <v>364033.85087999998</v>
      </c>
      <c r="E85" s="970">
        <v>320581.81825999997</v>
      </c>
      <c r="F85" s="970">
        <v>198918.17858000001</v>
      </c>
      <c r="G85" s="970">
        <v>593833.88384000002</v>
      </c>
      <c r="H85" s="970">
        <v>318750.53292999999</v>
      </c>
      <c r="I85" s="970">
        <v>302920.23835</v>
      </c>
      <c r="J85" s="970">
        <v>357834.58358999999</v>
      </c>
      <c r="K85" s="970">
        <v>340957.86855000001</v>
      </c>
      <c r="L85" s="970">
        <v>688281.31233999995</v>
      </c>
      <c r="M85" s="970">
        <v>227314.34301000001</v>
      </c>
      <c r="N85" s="970">
        <v>387468.36118000001</v>
      </c>
      <c r="O85" s="970">
        <v>330762.70713999995</v>
      </c>
      <c r="P85" s="973">
        <f t="shared" si="6"/>
        <v>6240606.5932799987</v>
      </c>
    </row>
    <row r="86" spans="1:17" x14ac:dyDescent="0.2">
      <c r="A86" s="974" t="s">
        <v>814</v>
      </c>
      <c r="B86" s="972">
        <v>749329.49991000001</v>
      </c>
      <c r="C86" s="970">
        <v>706087.24971999996</v>
      </c>
      <c r="D86" s="970">
        <v>356704.28281999996</v>
      </c>
      <c r="E86" s="970">
        <v>308082.85392000002</v>
      </c>
      <c r="F86" s="970">
        <v>189993.30726999999</v>
      </c>
      <c r="G86" s="970">
        <v>529532.27430000005</v>
      </c>
      <c r="H86" s="970">
        <v>294222.12497999996</v>
      </c>
      <c r="I86" s="970">
        <v>292003.14974000002</v>
      </c>
      <c r="J86" s="970">
        <v>326024.75959999999</v>
      </c>
      <c r="K86" s="970">
        <v>320676.07416999998</v>
      </c>
      <c r="L86" s="970">
        <v>584901.88864999998</v>
      </c>
      <c r="M86" s="970">
        <v>232173.96093</v>
      </c>
      <c r="N86" s="970">
        <v>379175.60187000001</v>
      </c>
      <c r="O86" s="970">
        <v>327442.37565</v>
      </c>
      <c r="P86" s="973">
        <f t="shared" si="6"/>
        <v>5596349.4035299998</v>
      </c>
    </row>
    <row r="87" spans="1:17" x14ac:dyDescent="0.2">
      <c r="A87" s="974" t="s">
        <v>813</v>
      </c>
      <c r="B87" s="972">
        <v>883133.18550999998</v>
      </c>
      <c r="C87" s="970">
        <v>762954.54691999999</v>
      </c>
      <c r="D87" s="970">
        <v>401821.58956999995</v>
      </c>
      <c r="E87" s="970">
        <v>339538.67713999999</v>
      </c>
      <c r="F87" s="970">
        <v>216847.86115000001</v>
      </c>
      <c r="G87" s="970">
        <v>653875.07257999992</v>
      </c>
      <c r="H87" s="970">
        <v>345330.71408000001</v>
      </c>
      <c r="I87" s="970">
        <v>343266.16873999999</v>
      </c>
      <c r="J87" s="970">
        <v>372197.79312000005</v>
      </c>
      <c r="K87" s="970">
        <v>371590.52224000002</v>
      </c>
      <c r="L87" s="970">
        <v>700549.44963000005</v>
      </c>
      <c r="M87" s="970">
        <v>274595.52983000001</v>
      </c>
      <c r="N87" s="970">
        <v>465498.10222</v>
      </c>
      <c r="O87" s="970">
        <v>377977.11751999997</v>
      </c>
      <c r="P87" s="973">
        <f t="shared" si="6"/>
        <v>6509176.3302499987</v>
      </c>
    </row>
    <row r="88" spans="1:17" x14ac:dyDescent="0.2">
      <c r="A88" s="974" t="s">
        <v>812</v>
      </c>
      <c r="B88" s="972">
        <v>881304.06649</v>
      </c>
      <c r="C88" s="970">
        <v>871159.98383000004</v>
      </c>
      <c r="D88" s="970">
        <v>462965.78691999998</v>
      </c>
      <c r="E88" s="970">
        <v>392654.36573999998</v>
      </c>
      <c r="F88" s="970">
        <v>242133.37956</v>
      </c>
      <c r="G88" s="970">
        <v>695507.70448000007</v>
      </c>
      <c r="H88" s="970">
        <v>390616.73822</v>
      </c>
      <c r="I88" s="970">
        <v>360306.28313999996</v>
      </c>
      <c r="J88" s="970">
        <v>468890.34619000001</v>
      </c>
      <c r="K88" s="970">
        <v>438142.45413999999</v>
      </c>
      <c r="L88" s="970">
        <v>816345.64531000005</v>
      </c>
      <c r="M88" s="970">
        <v>349300.95172000001</v>
      </c>
      <c r="N88" s="970">
        <v>611864.59259999997</v>
      </c>
      <c r="O88" s="970">
        <v>472757.27078999998</v>
      </c>
      <c r="P88" s="973">
        <f t="shared" si="6"/>
        <v>7453949.5691299997</v>
      </c>
    </row>
    <row r="89" spans="1:17" x14ac:dyDescent="0.2">
      <c r="A89" s="974" t="s">
        <v>811</v>
      </c>
      <c r="B89" s="972">
        <v>1330338.3927799999</v>
      </c>
      <c r="C89" s="970">
        <v>1374109.09387</v>
      </c>
      <c r="D89" s="970">
        <v>724004.56900999998</v>
      </c>
      <c r="E89" s="970">
        <v>617029.63460999995</v>
      </c>
      <c r="F89" s="970">
        <v>354337.90730999998</v>
      </c>
      <c r="G89" s="970">
        <v>1100993.51529</v>
      </c>
      <c r="H89" s="970">
        <v>588292.07260000007</v>
      </c>
      <c r="I89" s="970">
        <v>587407.71487999998</v>
      </c>
      <c r="J89" s="970">
        <v>673046.06817999994</v>
      </c>
      <c r="K89" s="970">
        <v>622695.15051000006</v>
      </c>
      <c r="L89" s="970">
        <v>1186627.4718900002</v>
      </c>
      <c r="M89" s="970">
        <v>508369.38295</v>
      </c>
      <c r="N89" s="970">
        <v>932765.11205999996</v>
      </c>
      <c r="O89" s="970">
        <v>667003.14119999995</v>
      </c>
      <c r="P89" s="973">
        <f t="shared" si="6"/>
        <v>11267019.22714</v>
      </c>
    </row>
    <row r="90" spans="1:17" x14ac:dyDescent="0.2">
      <c r="A90" s="974" t="s">
        <v>810</v>
      </c>
      <c r="B90" s="972">
        <v>1737187.2264399999</v>
      </c>
      <c r="C90" s="970">
        <v>1791480.0731899999</v>
      </c>
      <c r="D90" s="970">
        <v>841933.36064000009</v>
      </c>
      <c r="E90" s="970">
        <v>732569.86467000004</v>
      </c>
      <c r="F90" s="970">
        <v>484835.98738000001</v>
      </c>
      <c r="G90" s="970">
        <v>1366850.4744199999</v>
      </c>
      <c r="H90" s="970">
        <v>785295.53443999996</v>
      </c>
      <c r="I90" s="970">
        <v>748018.02804</v>
      </c>
      <c r="J90" s="970">
        <v>822798.86834000004</v>
      </c>
      <c r="K90" s="970">
        <v>735342.36223000009</v>
      </c>
      <c r="L90" s="970">
        <v>1488775.5754200001</v>
      </c>
      <c r="M90" s="970">
        <v>683271.92301000003</v>
      </c>
      <c r="N90" s="970">
        <v>1143404.6211299999</v>
      </c>
      <c r="O90" s="970">
        <v>831647.19745000009</v>
      </c>
      <c r="P90" s="973">
        <f t="shared" si="6"/>
        <v>14193411.096799999</v>
      </c>
    </row>
    <row r="91" spans="1:17" x14ac:dyDescent="0.2">
      <c r="A91" s="974" t="s">
        <v>809</v>
      </c>
      <c r="B91" s="972">
        <v>2246246.3027300001</v>
      </c>
      <c r="C91" s="970">
        <v>2012546.3749899999</v>
      </c>
      <c r="D91" s="970">
        <v>958367.71132</v>
      </c>
      <c r="E91" s="970">
        <v>820865.27988000005</v>
      </c>
      <c r="F91" s="970">
        <v>507332.42491</v>
      </c>
      <c r="G91" s="970">
        <v>1490249.3973699999</v>
      </c>
      <c r="H91" s="970">
        <v>835360.55033</v>
      </c>
      <c r="I91" s="970">
        <v>845583.32088000001</v>
      </c>
      <c r="J91" s="970">
        <v>922930.39098999999</v>
      </c>
      <c r="K91" s="970">
        <v>901239.65015999996</v>
      </c>
      <c r="L91" s="970">
        <v>1706958.43857</v>
      </c>
      <c r="M91" s="970">
        <v>779919.98025000002</v>
      </c>
      <c r="N91" s="970">
        <v>1286943.4963199999</v>
      </c>
      <c r="O91" s="970">
        <v>903538.33733999997</v>
      </c>
      <c r="P91" s="973">
        <f t="shared" si="6"/>
        <v>16218081.656039998</v>
      </c>
    </row>
    <row r="92" spans="1:17" x14ac:dyDescent="0.2">
      <c r="A92" s="974" t="s">
        <v>808</v>
      </c>
      <c r="B92" s="972">
        <v>1714923.82482</v>
      </c>
      <c r="C92" s="970">
        <v>1581837.5228599999</v>
      </c>
      <c r="D92" s="970">
        <v>768834.57458999997</v>
      </c>
      <c r="E92" s="970">
        <v>708468.24945</v>
      </c>
      <c r="F92" s="970">
        <v>416407.8493</v>
      </c>
      <c r="G92" s="970">
        <v>1155436.1943900001</v>
      </c>
      <c r="H92" s="970">
        <v>646661.73343000002</v>
      </c>
      <c r="I92" s="970">
        <v>698600.41920999996</v>
      </c>
      <c r="J92" s="970">
        <v>758345.19412999996</v>
      </c>
      <c r="K92" s="970">
        <v>771896.85742999997</v>
      </c>
      <c r="L92" s="970">
        <v>1457381.3718900001</v>
      </c>
      <c r="M92" s="970">
        <v>672951.69351999997</v>
      </c>
      <c r="N92" s="970">
        <v>1267316.6925599999</v>
      </c>
      <c r="O92" s="970">
        <v>778164.33415999997</v>
      </c>
      <c r="P92" s="973">
        <f t="shared" si="6"/>
        <v>13397226.511739999</v>
      </c>
    </row>
    <row r="93" spans="1:17" x14ac:dyDescent="0.2">
      <c r="A93" s="974" t="s">
        <v>807</v>
      </c>
      <c r="B93" s="972">
        <v>1389399.7904400001</v>
      </c>
      <c r="C93" s="970">
        <v>1379978.15545</v>
      </c>
      <c r="D93" s="970">
        <v>648253.72017999995</v>
      </c>
      <c r="E93" s="970">
        <v>601866.30550999998</v>
      </c>
      <c r="F93" s="970">
        <v>369087.27963999996</v>
      </c>
      <c r="G93" s="970">
        <v>868980.77529000002</v>
      </c>
      <c r="H93" s="970">
        <v>500007.86707000004</v>
      </c>
      <c r="I93" s="970">
        <v>584324.08027999999</v>
      </c>
      <c r="J93" s="970">
        <v>674713.21008999995</v>
      </c>
      <c r="K93" s="970">
        <v>666276.77845999994</v>
      </c>
      <c r="L93" s="970">
        <v>1211212.6235199999</v>
      </c>
      <c r="M93" s="970">
        <v>604188.91800999991</v>
      </c>
      <c r="N93" s="970">
        <v>955223.29136999999</v>
      </c>
      <c r="O93" s="970">
        <v>684024.28034000006</v>
      </c>
      <c r="P93" s="973">
        <f t="shared" si="6"/>
        <v>11137537.075650003</v>
      </c>
    </row>
    <row r="94" spans="1:17" x14ac:dyDescent="0.2">
      <c r="A94" s="974" t="s">
        <v>806</v>
      </c>
      <c r="B94" s="972">
        <v>1372765.8763299999</v>
      </c>
      <c r="C94" s="970">
        <v>1115850.56635</v>
      </c>
      <c r="D94" s="970">
        <v>557911.32252000005</v>
      </c>
      <c r="E94" s="970">
        <v>540559.00274999999</v>
      </c>
      <c r="F94" s="970">
        <v>280073.52443999995</v>
      </c>
      <c r="G94" s="970">
        <v>657846.37798999995</v>
      </c>
      <c r="H94" s="970">
        <v>427381.78333000001</v>
      </c>
      <c r="I94" s="970">
        <v>535142.58386000001</v>
      </c>
      <c r="J94" s="970">
        <v>595974.62360000005</v>
      </c>
      <c r="K94" s="970">
        <v>523244.15886999998</v>
      </c>
      <c r="L94" s="970">
        <v>1087924.2953300001</v>
      </c>
      <c r="M94" s="970">
        <v>547852.69513999997</v>
      </c>
      <c r="N94" s="970">
        <v>797238.71354999999</v>
      </c>
      <c r="O94" s="970">
        <v>540878.08912999998</v>
      </c>
      <c r="P94" s="973">
        <f t="shared" si="6"/>
        <v>9580643.613189999</v>
      </c>
    </row>
    <row r="95" spans="1:17" ht="13.5" thickBot="1" x14ac:dyDescent="0.25">
      <c r="A95" s="975" t="s">
        <v>846</v>
      </c>
      <c r="B95" s="976">
        <v>1265968.78281</v>
      </c>
      <c r="C95" s="977">
        <v>838075.36262999999</v>
      </c>
      <c r="D95" s="977">
        <v>415945.83036000002</v>
      </c>
      <c r="E95" s="977">
        <v>384061.89029000001</v>
      </c>
      <c r="F95" s="977">
        <v>195826.45692000003</v>
      </c>
      <c r="G95" s="977">
        <v>489534.65792999999</v>
      </c>
      <c r="H95" s="977">
        <v>317326.60187000001</v>
      </c>
      <c r="I95" s="977">
        <v>404459.35369000002</v>
      </c>
      <c r="J95" s="977">
        <v>439153.42422000004</v>
      </c>
      <c r="K95" s="977">
        <v>369172.39853999997</v>
      </c>
      <c r="L95" s="977">
        <v>846759.19261000003</v>
      </c>
      <c r="M95" s="977">
        <v>421649.66991</v>
      </c>
      <c r="N95" s="977">
        <v>593726.08802000002</v>
      </c>
      <c r="O95" s="977">
        <v>396645.72589</v>
      </c>
      <c r="P95" s="966">
        <f t="shared" si="6"/>
        <v>7378305.4356900007</v>
      </c>
    </row>
    <row r="96" spans="1:17" ht="13.5" thickBot="1" x14ac:dyDescent="0.25">
      <c r="A96" s="119" t="s">
        <v>746</v>
      </c>
      <c r="B96" s="118">
        <f t="shared" ref="B96:O96" si="7">SUM(B78:B95)</f>
        <v>17873580.724969998</v>
      </c>
      <c r="C96" s="117">
        <f t="shared" si="7"/>
        <v>16390686.23405</v>
      </c>
      <c r="D96" s="117">
        <f t="shared" si="7"/>
        <v>8170872.4610399995</v>
      </c>
      <c r="E96" s="117">
        <f t="shared" si="7"/>
        <v>7197220.0576399993</v>
      </c>
      <c r="F96" s="117">
        <f t="shared" si="7"/>
        <v>4266579.1014299998</v>
      </c>
      <c r="G96" s="117">
        <f t="shared" si="7"/>
        <v>12071694.156189999</v>
      </c>
      <c r="H96" s="117">
        <f t="shared" si="7"/>
        <v>6790061.0510799997</v>
      </c>
      <c r="I96" s="117">
        <f t="shared" si="7"/>
        <v>6959125.6585999997</v>
      </c>
      <c r="J96" s="117">
        <f t="shared" si="7"/>
        <v>7938751.1654099999</v>
      </c>
      <c r="K96" s="117">
        <f t="shared" si="7"/>
        <v>7571298.5888</v>
      </c>
      <c r="L96" s="117">
        <f t="shared" si="7"/>
        <v>14509797.377420001</v>
      </c>
      <c r="M96" s="117">
        <f t="shared" si="7"/>
        <v>6210495.1448399993</v>
      </c>
      <c r="N96" s="117">
        <f t="shared" si="7"/>
        <v>10225786.58529</v>
      </c>
      <c r="O96" s="117">
        <f t="shared" si="7"/>
        <v>7719857.0464700004</v>
      </c>
      <c r="P96" s="116">
        <f>SUM(P78:P95)</f>
        <v>133895805.35323</v>
      </c>
      <c r="Q96" s="30"/>
    </row>
  </sheetData>
  <mergeCells count="3">
    <mergeCell ref="B5:D5"/>
    <mergeCell ref="E5:G5"/>
    <mergeCell ref="H5:J5"/>
  </mergeCells>
  <printOptions horizontalCentered="1"/>
  <pageMargins left="0" right="0" top="0.59055118110236227" bottom="0.47244094488188981" header="0.31496062992125984" footer="0.31496062992125984"/>
  <pageSetup paperSize="9" scale="54" fitToHeight="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zoomScale="80" zoomScaleNormal="80" workbookViewId="0"/>
  </sheetViews>
  <sheetFormatPr defaultColWidth="20.140625" defaultRowHeight="12.75" x14ac:dyDescent="0.2"/>
  <cols>
    <col min="1" max="1" width="20.140625" style="21"/>
    <col min="2" max="16" width="15.85546875" style="21" customWidth="1"/>
    <col min="17" max="16384" width="20.140625" style="21"/>
  </cols>
  <sheetData>
    <row r="1" spans="1:10" ht="15.75" x14ac:dyDescent="0.25">
      <c r="A1" s="7" t="s">
        <v>668</v>
      </c>
    </row>
    <row r="2" spans="1:10" ht="15.75" x14ac:dyDescent="0.25">
      <c r="A2" s="7"/>
    </row>
    <row r="3" spans="1:10" ht="15.75" x14ac:dyDescent="0.2">
      <c r="A3" s="666" t="s">
        <v>2730</v>
      </c>
      <c r="B3" s="666"/>
      <c r="C3" s="666"/>
      <c r="D3" s="666"/>
      <c r="E3" s="101"/>
    </row>
    <row r="4" spans="1:10" ht="12" customHeight="1" thickBot="1" x14ac:dyDescent="0.25">
      <c r="A4" s="576"/>
      <c r="B4" s="576"/>
      <c r="C4" s="576"/>
      <c r="D4" s="576"/>
      <c r="E4" s="577"/>
    </row>
    <row r="5" spans="1:10" ht="13.5" thickBot="1" x14ac:dyDescent="0.25">
      <c r="B5" s="1231">
        <v>2011</v>
      </c>
      <c r="C5" s="1232"/>
      <c r="D5" s="1233"/>
      <c r="E5" s="1231">
        <v>2012</v>
      </c>
      <c r="F5" s="1232"/>
      <c r="G5" s="1233"/>
      <c r="H5" s="1231">
        <v>2013</v>
      </c>
      <c r="I5" s="1232"/>
      <c r="J5" s="1233"/>
    </row>
    <row r="6" spans="1:10" ht="13.5" thickBot="1" x14ac:dyDescent="0.25">
      <c r="A6" s="127" t="s">
        <v>828</v>
      </c>
      <c r="B6" s="140" t="s">
        <v>849</v>
      </c>
      <c r="C6" s="139" t="s">
        <v>848</v>
      </c>
      <c r="D6" s="138" t="s">
        <v>746</v>
      </c>
      <c r="E6" s="140" t="s">
        <v>849</v>
      </c>
      <c r="F6" s="139" t="s">
        <v>848</v>
      </c>
      <c r="G6" s="138" t="s">
        <v>746</v>
      </c>
      <c r="H6" s="140" t="s">
        <v>849</v>
      </c>
      <c r="I6" s="139" t="s">
        <v>848</v>
      </c>
      <c r="J6" s="138" t="s">
        <v>746</v>
      </c>
    </row>
    <row r="7" spans="1:10" x14ac:dyDescent="0.2">
      <c r="A7" s="105" t="s">
        <v>1862</v>
      </c>
      <c r="B7" s="137">
        <v>17791.18</v>
      </c>
      <c r="C7" s="136">
        <v>15450.67</v>
      </c>
      <c r="D7" s="135">
        <v>16648.93</v>
      </c>
      <c r="E7" s="137">
        <v>17082.060000000001</v>
      </c>
      <c r="F7" s="136">
        <v>15467.27</v>
      </c>
      <c r="G7" s="135">
        <v>16294.54</v>
      </c>
      <c r="H7" s="137">
        <v>17940.009999999998</v>
      </c>
      <c r="I7" s="136">
        <v>15777.39</v>
      </c>
      <c r="J7" s="135">
        <v>16886.02</v>
      </c>
    </row>
    <row r="8" spans="1:10" x14ac:dyDescent="0.2">
      <c r="A8" s="104" t="s">
        <v>1471</v>
      </c>
      <c r="B8" s="632">
        <v>9529.2800000000007</v>
      </c>
      <c r="C8" s="133">
        <v>7837.51</v>
      </c>
      <c r="D8" s="121">
        <v>8707.91</v>
      </c>
      <c r="E8" s="632">
        <v>9230.7800000000007</v>
      </c>
      <c r="F8" s="133">
        <v>7690.62</v>
      </c>
      <c r="G8" s="121">
        <v>8482.51</v>
      </c>
      <c r="H8" s="134">
        <v>9288.6299999999992</v>
      </c>
      <c r="I8" s="133">
        <v>7984.94</v>
      </c>
      <c r="J8" s="121">
        <v>8654.17</v>
      </c>
    </row>
    <row r="9" spans="1:10" x14ac:dyDescent="0.2">
      <c r="A9" s="104" t="s">
        <v>820</v>
      </c>
      <c r="B9" s="632">
        <v>9613.1299999999992</v>
      </c>
      <c r="C9" s="133">
        <v>9038.34</v>
      </c>
      <c r="D9" s="121">
        <v>9334.6299999999992</v>
      </c>
      <c r="E9" s="632">
        <v>9731.85</v>
      </c>
      <c r="F9" s="133">
        <v>10098.120000000001</v>
      </c>
      <c r="G9" s="121">
        <v>9909.4</v>
      </c>
      <c r="H9" s="134">
        <v>9518.7199999999993</v>
      </c>
      <c r="I9" s="133">
        <v>9922.27</v>
      </c>
      <c r="J9" s="121">
        <v>9714.36</v>
      </c>
    </row>
    <row r="10" spans="1:10" x14ac:dyDescent="0.2">
      <c r="A10" s="104" t="s">
        <v>819</v>
      </c>
      <c r="B10" s="632">
        <v>8763.91</v>
      </c>
      <c r="C10" s="133">
        <v>10607.85</v>
      </c>
      <c r="D10" s="121">
        <v>9651.31</v>
      </c>
      <c r="E10" s="632">
        <v>8718.27</v>
      </c>
      <c r="F10" s="133">
        <v>10725.72</v>
      </c>
      <c r="G10" s="121">
        <v>9685.07</v>
      </c>
      <c r="H10" s="134">
        <v>8879.2999999999993</v>
      </c>
      <c r="I10" s="133">
        <v>11072.57</v>
      </c>
      <c r="J10" s="121">
        <v>9936.6200000000008</v>
      </c>
    </row>
    <row r="11" spans="1:10" x14ac:dyDescent="0.2">
      <c r="A11" s="104" t="s">
        <v>818</v>
      </c>
      <c r="B11" s="632">
        <v>7086.97</v>
      </c>
      <c r="C11" s="133">
        <v>10119.41</v>
      </c>
      <c r="D11" s="121">
        <v>8531.52</v>
      </c>
      <c r="E11" s="632">
        <v>7185.15</v>
      </c>
      <c r="F11" s="133">
        <v>10283.790000000001</v>
      </c>
      <c r="G11" s="121">
        <v>8661.0300000000007</v>
      </c>
      <c r="H11" s="134">
        <v>7614.05</v>
      </c>
      <c r="I11" s="133">
        <v>10538.82</v>
      </c>
      <c r="J11" s="121">
        <v>9003.7800000000007</v>
      </c>
    </row>
    <row r="12" spans="1:10" x14ac:dyDescent="0.2">
      <c r="A12" s="104" t="s">
        <v>817</v>
      </c>
      <c r="B12" s="632">
        <v>8081.88</v>
      </c>
      <c r="C12" s="133">
        <v>13274.02</v>
      </c>
      <c r="D12" s="121">
        <v>10508.21</v>
      </c>
      <c r="E12" s="632">
        <v>7884.45</v>
      </c>
      <c r="F12" s="133">
        <v>13048.26</v>
      </c>
      <c r="G12" s="121">
        <v>10292.77</v>
      </c>
      <c r="H12" s="134">
        <v>8604.0499999999993</v>
      </c>
      <c r="I12" s="133">
        <v>13670.23</v>
      </c>
      <c r="J12" s="121">
        <v>10968.8</v>
      </c>
    </row>
    <row r="13" spans="1:10" x14ac:dyDescent="0.2">
      <c r="A13" s="104" t="s">
        <v>816</v>
      </c>
      <c r="B13" s="632">
        <v>9249.4</v>
      </c>
      <c r="C13" s="133">
        <v>14859.73</v>
      </c>
      <c r="D13" s="121">
        <v>11783.18</v>
      </c>
      <c r="E13" s="632">
        <v>9205.73</v>
      </c>
      <c r="F13" s="133">
        <v>14993.08</v>
      </c>
      <c r="G13" s="121">
        <v>11828</v>
      </c>
      <c r="H13" s="134">
        <v>9401.26</v>
      </c>
      <c r="I13" s="133">
        <v>15540.92</v>
      </c>
      <c r="J13" s="121">
        <v>12197.36</v>
      </c>
    </row>
    <row r="14" spans="1:10" x14ac:dyDescent="0.2">
      <c r="A14" s="104" t="s">
        <v>815</v>
      </c>
      <c r="B14" s="632">
        <v>10534.52</v>
      </c>
      <c r="C14" s="133">
        <v>14071.34</v>
      </c>
      <c r="D14" s="121">
        <v>12206.82</v>
      </c>
      <c r="E14" s="632">
        <v>10424.700000000001</v>
      </c>
      <c r="F14" s="133">
        <v>14267.39</v>
      </c>
      <c r="G14" s="121">
        <v>12222.56</v>
      </c>
      <c r="H14" s="134">
        <v>10841.09</v>
      </c>
      <c r="I14" s="133">
        <v>15061.86</v>
      </c>
      <c r="J14" s="121">
        <v>12793.97</v>
      </c>
    </row>
    <row r="15" spans="1:10" x14ac:dyDescent="0.2">
      <c r="A15" s="104" t="s">
        <v>814</v>
      </c>
      <c r="B15" s="632">
        <v>12164.85</v>
      </c>
      <c r="C15" s="133">
        <v>14366.68</v>
      </c>
      <c r="D15" s="121">
        <v>13187.97</v>
      </c>
      <c r="E15" s="632">
        <v>11861.72</v>
      </c>
      <c r="F15" s="133">
        <v>14409.17</v>
      </c>
      <c r="G15" s="121">
        <v>13039.96</v>
      </c>
      <c r="H15" s="134">
        <v>12370.01</v>
      </c>
      <c r="I15" s="133">
        <v>14913.13</v>
      </c>
      <c r="J15" s="121">
        <v>13546.48</v>
      </c>
    </row>
    <row r="16" spans="1:10" x14ac:dyDescent="0.2">
      <c r="A16" s="104" t="s">
        <v>813</v>
      </c>
      <c r="B16" s="632">
        <v>14811.23</v>
      </c>
      <c r="C16" s="133">
        <v>17096.8</v>
      </c>
      <c r="D16" s="121">
        <v>15883.93</v>
      </c>
      <c r="E16" s="632">
        <v>14886.74</v>
      </c>
      <c r="F16" s="133">
        <v>16774.63</v>
      </c>
      <c r="G16" s="121">
        <v>15769.72</v>
      </c>
      <c r="H16" s="134">
        <v>15213.29</v>
      </c>
      <c r="I16" s="133">
        <v>17264.62</v>
      </c>
      <c r="J16" s="121">
        <v>16169.42</v>
      </c>
    </row>
    <row r="17" spans="1:16" x14ac:dyDescent="0.2">
      <c r="A17" s="104" t="s">
        <v>812</v>
      </c>
      <c r="B17" s="632">
        <v>19744.939999999999</v>
      </c>
      <c r="C17" s="133">
        <v>20647.97</v>
      </c>
      <c r="D17" s="121">
        <v>20177.13</v>
      </c>
      <c r="E17" s="632">
        <v>19174.77</v>
      </c>
      <c r="F17" s="133">
        <v>20495.400000000001</v>
      </c>
      <c r="G17" s="121">
        <v>19803.78</v>
      </c>
      <c r="H17" s="134">
        <v>19007.009999999998</v>
      </c>
      <c r="I17" s="133">
        <v>20619.099999999999</v>
      </c>
      <c r="J17" s="121">
        <v>19771.43</v>
      </c>
    </row>
    <row r="18" spans="1:16" x14ac:dyDescent="0.2">
      <c r="A18" s="104" t="s">
        <v>811</v>
      </c>
      <c r="B18" s="632">
        <v>27201.69</v>
      </c>
      <c r="C18" s="133">
        <v>23946.61</v>
      </c>
      <c r="D18" s="121">
        <v>25598.28</v>
      </c>
      <c r="E18" s="632">
        <v>27017.62</v>
      </c>
      <c r="F18" s="133">
        <v>23650.32</v>
      </c>
      <c r="G18" s="121">
        <v>25368.15</v>
      </c>
      <c r="H18" s="134">
        <v>26656.34</v>
      </c>
      <c r="I18" s="133">
        <v>23989.89</v>
      </c>
      <c r="J18" s="121">
        <v>25355.33</v>
      </c>
    </row>
    <row r="19" spans="1:16" x14ac:dyDescent="0.2">
      <c r="A19" s="104" t="s">
        <v>810</v>
      </c>
      <c r="B19" s="632">
        <v>35436.97</v>
      </c>
      <c r="C19" s="133">
        <v>28403.01</v>
      </c>
      <c r="D19" s="121">
        <v>31837.55</v>
      </c>
      <c r="E19" s="632">
        <v>35041.69</v>
      </c>
      <c r="F19" s="133">
        <v>27917.31</v>
      </c>
      <c r="G19" s="121">
        <v>31413.87</v>
      </c>
      <c r="H19" s="134">
        <v>34772.94</v>
      </c>
      <c r="I19" s="133">
        <v>27446.71</v>
      </c>
      <c r="J19" s="121">
        <v>31059.49</v>
      </c>
    </row>
    <row r="20" spans="1:16" x14ac:dyDescent="0.2">
      <c r="A20" s="104" t="s">
        <v>809</v>
      </c>
      <c r="B20" s="632">
        <v>44475.4</v>
      </c>
      <c r="C20" s="133">
        <v>35476.53</v>
      </c>
      <c r="D20" s="121">
        <v>39599.279999999999</v>
      </c>
      <c r="E20" s="632">
        <v>43978.92</v>
      </c>
      <c r="F20" s="133">
        <v>34579.61</v>
      </c>
      <c r="G20" s="121">
        <v>38921.78</v>
      </c>
      <c r="H20" s="134">
        <v>43836.59</v>
      </c>
      <c r="I20" s="133">
        <v>34253.980000000003</v>
      </c>
      <c r="J20" s="121">
        <v>38712</v>
      </c>
    </row>
    <row r="21" spans="1:16" x14ac:dyDescent="0.2">
      <c r="A21" s="104" t="s">
        <v>808</v>
      </c>
      <c r="B21" s="632">
        <v>51156.78</v>
      </c>
      <c r="C21" s="133">
        <v>40837.879999999997</v>
      </c>
      <c r="D21" s="121">
        <v>45177.98</v>
      </c>
      <c r="E21" s="632">
        <v>51008.07</v>
      </c>
      <c r="F21" s="133">
        <v>40684.230000000003</v>
      </c>
      <c r="G21" s="121">
        <v>45079.75</v>
      </c>
      <c r="H21" s="134">
        <v>51363.37</v>
      </c>
      <c r="I21" s="133">
        <v>40256.57</v>
      </c>
      <c r="J21" s="121">
        <v>45043.75</v>
      </c>
    </row>
    <row r="22" spans="1:16" x14ac:dyDescent="0.2">
      <c r="A22" s="104" t="s">
        <v>807</v>
      </c>
      <c r="B22" s="632">
        <v>56643.32</v>
      </c>
      <c r="C22" s="133">
        <v>46505.58</v>
      </c>
      <c r="D22" s="121">
        <v>50381.86</v>
      </c>
      <c r="E22" s="632">
        <v>56303.41</v>
      </c>
      <c r="F22" s="133">
        <v>46006.84</v>
      </c>
      <c r="G22" s="121">
        <v>49949.42</v>
      </c>
      <c r="H22" s="134">
        <v>56687.74</v>
      </c>
      <c r="I22" s="133">
        <v>45415.519999999997</v>
      </c>
      <c r="J22" s="121">
        <v>49745.35</v>
      </c>
    </row>
    <row r="23" spans="1:16" x14ac:dyDescent="0.2">
      <c r="A23" s="104" t="s">
        <v>806</v>
      </c>
      <c r="B23" s="632">
        <v>57130.720000000001</v>
      </c>
      <c r="C23" s="133">
        <v>49066.87</v>
      </c>
      <c r="D23" s="121">
        <v>51795.23</v>
      </c>
      <c r="E23" s="632">
        <v>55866.98</v>
      </c>
      <c r="F23" s="133">
        <v>48700.85</v>
      </c>
      <c r="G23" s="121">
        <v>51162.34</v>
      </c>
      <c r="H23" s="134">
        <v>56206.62</v>
      </c>
      <c r="I23" s="133">
        <v>49040.24</v>
      </c>
      <c r="J23" s="121">
        <v>51527.12</v>
      </c>
    </row>
    <row r="24" spans="1:16" ht="13.5" thickBot="1" x14ac:dyDescent="0.25">
      <c r="A24" s="103" t="s">
        <v>846</v>
      </c>
      <c r="B24" s="633">
        <v>55582.45</v>
      </c>
      <c r="C24" s="634">
        <v>52522.879999999997</v>
      </c>
      <c r="D24" s="635">
        <v>53343.22</v>
      </c>
      <c r="E24" s="633">
        <v>55814.53</v>
      </c>
      <c r="F24" s="634">
        <v>52031.97</v>
      </c>
      <c r="G24" s="635">
        <v>53053.39</v>
      </c>
      <c r="H24" s="132">
        <v>55048.49</v>
      </c>
      <c r="I24" s="131">
        <v>51691.95</v>
      </c>
      <c r="J24" s="130">
        <v>52609.74</v>
      </c>
    </row>
    <row r="25" spans="1:16" ht="13.5" thickBot="1" x14ac:dyDescent="0.25">
      <c r="A25" s="102" t="s">
        <v>851</v>
      </c>
      <c r="B25" s="81">
        <v>20672.59</v>
      </c>
      <c r="C25" s="80">
        <v>22632.53</v>
      </c>
      <c r="D25" s="129">
        <v>21658.09</v>
      </c>
      <c r="E25" s="81">
        <v>20674.41</v>
      </c>
      <c r="F25" s="80">
        <v>22636.61</v>
      </c>
      <c r="G25" s="129">
        <v>21658.9</v>
      </c>
      <c r="H25" s="81">
        <v>21075.85</v>
      </c>
      <c r="I25" s="80">
        <v>22930.01</v>
      </c>
      <c r="J25" s="129">
        <v>22004.49</v>
      </c>
    </row>
    <row r="27" spans="1:16" ht="42" customHeight="1" x14ac:dyDescent="0.2">
      <c r="A27" s="1322" t="s">
        <v>850</v>
      </c>
      <c r="B27" s="1322"/>
      <c r="C27" s="1322"/>
      <c r="D27" s="1322"/>
      <c r="E27" s="1322"/>
      <c r="F27" s="1322"/>
      <c r="G27" s="1322"/>
      <c r="H27" s="1322"/>
      <c r="I27" s="1322"/>
      <c r="J27" s="1322"/>
    </row>
    <row r="30" spans="1:16" ht="15.75" x14ac:dyDescent="0.25">
      <c r="A30" s="7" t="s">
        <v>1931</v>
      </c>
    </row>
    <row r="31" spans="1:16" ht="13.5" thickBot="1" x14ac:dyDescent="0.25"/>
    <row r="32" spans="1:16" ht="26.25" thickBot="1" x14ac:dyDescent="0.25">
      <c r="A32" s="127" t="s">
        <v>828</v>
      </c>
      <c r="B32" s="126" t="s">
        <v>760</v>
      </c>
      <c r="C32" s="125" t="s">
        <v>759</v>
      </c>
      <c r="D32" s="125" t="s">
        <v>758</v>
      </c>
      <c r="E32" s="125" t="s">
        <v>757</v>
      </c>
      <c r="F32" s="125" t="s">
        <v>756</v>
      </c>
      <c r="G32" s="125" t="s">
        <v>755</v>
      </c>
      <c r="H32" s="125" t="s">
        <v>754</v>
      </c>
      <c r="I32" s="125" t="s">
        <v>753</v>
      </c>
      <c r="J32" s="125" t="s">
        <v>752</v>
      </c>
      <c r="K32" s="125" t="s">
        <v>751</v>
      </c>
      <c r="L32" s="125" t="s">
        <v>750</v>
      </c>
      <c r="M32" s="125" t="s">
        <v>749</v>
      </c>
      <c r="N32" s="125" t="s">
        <v>748</v>
      </c>
      <c r="O32" s="125" t="s">
        <v>747</v>
      </c>
      <c r="P32" s="124" t="s">
        <v>746</v>
      </c>
    </row>
    <row r="33" spans="1:16" x14ac:dyDescent="0.2">
      <c r="A33" s="105" t="s">
        <v>1862</v>
      </c>
      <c r="B33" s="123">
        <v>18522.419999999998</v>
      </c>
      <c r="C33" s="122">
        <v>19911.900000000001</v>
      </c>
      <c r="D33" s="122">
        <v>17777.63</v>
      </c>
      <c r="E33" s="122">
        <v>20943.759999999998</v>
      </c>
      <c r="F33" s="122">
        <v>16410.95</v>
      </c>
      <c r="G33" s="122">
        <v>18862.46</v>
      </c>
      <c r="H33" s="122">
        <v>15257.78</v>
      </c>
      <c r="I33" s="122">
        <v>15928.97</v>
      </c>
      <c r="J33" s="122">
        <v>17490.46</v>
      </c>
      <c r="K33" s="122">
        <v>16740.05</v>
      </c>
      <c r="L33" s="122">
        <v>16270.95</v>
      </c>
      <c r="M33" s="122">
        <v>18161.169999999998</v>
      </c>
      <c r="N33" s="122">
        <v>17441.43</v>
      </c>
      <c r="O33" s="970">
        <v>18987.89</v>
      </c>
      <c r="P33" s="963">
        <v>17940.009999999998</v>
      </c>
    </row>
    <row r="34" spans="1:16" x14ac:dyDescent="0.2">
      <c r="A34" s="971" t="s">
        <v>1471</v>
      </c>
      <c r="B34" s="972">
        <v>9659.0400000000009</v>
      </c>
      <c r="C34" s="970">
        <v>9949.69</v>
      </c>
      <c r="D34" s="970">
        <v>9181.2099999999991</v>
      </c>
      <c r="E34" s="970">
        <v>9221.15</v>
      </c>
      <c r="F34" s="970">
        <v>8588.2900000000009</v>
      </c>
      <c r="G34" s="970">
        <v>9463.09</v>
      </c>
      <c r="H34" s="970">
        <v>7993.28</v>
      </c>
      <c r="I34" s="970">
        <v>7850.46</v>
      </c>
      <c r="J34" s="970">
        <v>8640.23</v>
      </c>
      <c r="K34" s="970">
        <v>8437.41</v>
      </c>
      <c r="L34" s="970">
        <v>10497.96</v>
      </c>
      <c r="M34" s="970">
        <v>9037.35</v>
      </c>
      <c r="N34" s="970">
        <v>10491.49</v>
      </c>
      <c r="O34" s="970">
        <v>8735.1</v>
      </c>
      <c r="P34" s="973">
        <v>9288.6299999999992</v>
      </c>
    </row>
    <row r="35" spans="1:16" x14ac:dyDescent="0.2">
      <c r="A35" s="974" t="s">
        <v>820</v>
      </c>
      <c r="B35" s="972">
        <v>9733.73</v>
      </c>
      <c r="C35" s="970">
        <v>10179.77</v>
      </c>
      <c r="D35" s="970">
        <v>9255.3799999999992</v>
      </c>
      <c r="E35" s="970">
        <v>10122.84</v>
      </c>
      <c r="F35" s="970">
        <v>7286.77</v>
      </c>
      <c r="G35" s="970">
        <v>9741.49</v>
      </c>
      <c r="H35" s="970">
        <v>9486.27</v>
      </c>
      <c r="I35" s="970">
        <v>8942.2099999999991</v>
      </c>
      <c r="J35" s="970">
        <v>8514.64</v>
      </c>
      <c r="K35" s="970">
        <v>9270.35</v>
      </c>
      <c r="L35" s="970">
        <v>10029.25</v>
      </c>
      <c r="M35" s="970">
        <v>9014.93</v>
      </c>
      <c r="N35" s="970">
        <v>10401.23</v>
      </c>
      <c r="O35" s="970">
        <v>9358.7000000000007</v>
      </c>
      <c r="P35" s="973">
        <v>9518.7199999999993</v>
      </c>
    </row>
    <row r="36" spans="1:16" x14ac:dyDescent="0.2">
      <c r="A36" s="974" t="s">
        <v>819</v>
      </c>
      <c r="B36" s="972">
        <v>9466.66</v>
      </c>
      <c r="C36" s="970">
        <v>9863.75</v>
      </c>
      <c r="D36" s="970">
        <v>8049.31</v>
      </c>
      <c r="E36" s="970">
        <v>9568.7000000000007</v>
      </c>
      <c r="F36" s="970">
        <v>6610.66</v>
      </c>
      <c r="G36" s="970">
        <v>9156.2999999999993</v>
      </c>
      <c r="H36" s="970">
        <v>8105.23</v>
      </c>
      <c r="I36" s="970">
        <v>8491.8799999999992</v>
      </c>
      <c r="J36" s="970">
        <v>8870.1</v>
      </c>
      <c r="K36" s="970">
        <v>9075.98</v>
      </c>
      <c r="L36" s="970">
        <v>8914.51</v>
      </c>
      <c r="M36" s="970">
        <v>9076.11</v>
      </c>
      <c r="N36" s="970">
        <v>8543.9</v>
      </c>
      <c r="O36" s="970">
        <v>8493.25</v>
      </c>
      <c r="P36" s="973">
        <v>8879.2999999999993</v>
      </c>
    </row>
    <row r="37" spans="1:16" x14ac:dyDescent="0.2">
      <c r="A37" s="974" t="s">
        <v>818</v>
      </c>
      <c r="B37" s="972">
        <v>7995.24</v>
      </c>
      <c r="C37" s="970">
        <v>8000.78</v>
      </c>
      <c r="D37" s="970">
        <v>7703.66</v>
      </c>
      <c r="E37" s="970">
        <v>7788.26</v>
      </c>
      <c r="F37" s="970">
        <v>7697.94</v>
      </c>
      <c r="G37" s="970">
        <v>7377.6</v>
      </c>
      <c r="H37" s="970">
        <v>7134.72</v>
      </c>
      <c r="I37" s="970">
        <v>7914.39</v>
      </c>
      <c r="J37" s="970">
        <v>8306.1200000000008</v>
      </c>
      <c r="K37" s="970">
        <v>7527.02</v>
      </c>
      <c r="L37" s="970">
        <v>7005.38</v>
      </c>
      <c r="M37" s="970">
        <v>8412.4</v>
      </c>
      <c r="N37" s="970">
        <v>7546.16</v>
      </c>
      <c r="O37" s="970">
        <v>6468.96</v>
      </c>
      <c r="P37" s="973">
        <v>7614.05</v>
      </c>
    </row>
    <row r="38" spans="1:16" x14ac:dyDescent="0.2">
      <c r="A38" s="974" t="s">
        <v>817</v>
      </c>
      <c r="B38" s="972">
        <v>9472.77</v>
      </c>
      <c r="C38" s="970">
        <v>9090.5400000000009</v>
      </c>
      <c r="D38" s="970">
        <v>8147.23</v>
      </c>
      <c r="E38" s="970">
        <v>8574.17</v>
      </c>
      <c r="F38" s="970">
        <v>9779.36</v>
      </c>
      <c r="G38" s="970">
        <v>9036.2099999999991</v>
      </c>
      <c r="H38" s="970">
        <v>8060.29</v>
      </c>
      <c r="I38" s="970">
        <v>8069.48</v>
      </c>
      <c r="J38" s="970">
        <v>8801.57</v>
      </c>
      <c r="K38" s="970">
        <v>7378.89</v>
      </c>
      <c r="L38" s="970">
        <v>8470.8700000000008</v>
      </c>
      <c r="M38" s="970">
        <v>9237.69</v>
      </c>
      <c r="N38" s="970">
        <v>8177.1</v>
      </c>
      <c r="O38" s="970">
        <v>7334.4</v>
      </c>
      <c r="P38" s="973">
        <v>8604.0499999999993</v>
      </c>
    </row>
    <row r="39" spans="1:16" x14ac:dyDescent="0.2">
      <c r="A39" s="974" t="s">
        <v>816</v>
      </c>
      <c r="B39" s="972">
        <v>10442.120000000001</v>
      </c>
      <c r="C39" s="970">
        <v>10153.290000000001</v>
      </c>
      <c r="D39" s="970">
        <v>9670.2900000000009</v>
      </c>
      <c r="E39" s="970">
        <v>8929.24</v>
      </c>
      <c r="F39" s="970">
        <v>9227.02</v>
      </c>
      <c r="G39" s="970">
        <v>9249.02</v>
      </c>
      <c r="H39" s="970">
        <v>9189.07</v>
      </c>
      <c r="I39" s="970">
        <v>8825.1</v>
      </c>
      <c r="J39" s="970">
        <v>8828.77</v>
      </c>
      <c r="K39" s="970">
        <v>8667.82</v>
      </c>
      <c r="L39" s="970">
        <v>9055.4599999999991</v>
      </c>
      <c r="M39" s="970">
        <v>9389.1200000000008</v>
      </c>
      <c r="N39" s="970">
        <v>8939.16</v>
      </c>
      <c r="O39" s="970">
        <v>8789.76</v>
      </c>
      <c r="P39" s="973">
        <v>9401.26</v>
      </c>
    </row>
    <row r="40" spans="1:16" x14ac:dyDescent="0.2">
      <c r="A40" s="974" t="s">
        <v>815</v>
      </c>
      <c r="B40" s="972">
        <v>11867.85</v>
      </c>
      <c r="C40" s="970">
        <v>11391.47</v>
      </c>
      <c r="D40" s="970">
        <v>10008.66</v>
      </c>
      <c r="E40" s="970">
        <v>10841.57</v>
      </c>
      <c r="F40" s="970">
        <v>10603.13</v>
      </c>
      <c r="G40" s="970">
        <v>10798</v>
      </c>
      <c r="H40" s="970">
        <v>9562.4</v>
      </c>
      <c r="I40" s="970">
        <v>10786.61</v>
      </c>
      <c r="J40" s="970">
        <v>10929.19</v>
      </c>
      <c r="K40" s="970">
        <v>9869.8700000000008</v>
      </c>
      <c r="L40" s="970">
        <v>11234.89</v>
      </c>
      <c r="M40" s="970">
        <v>9973.52</v>
      </c>
      <c r="N40" s="970">
        <v>11300.58</v>
      </c>
      <c r="O40" s="970">
        <v>9420.18</v>
      </c>
      <c r="P40" s="973">
        <v>10841.09</v>
      </c>
    </row>
    <row r="41" spans="1:16" x14ac:dyDescent="0.2">
      <c r="A41" s="974" t="s">
        <v>814</v>
      </c>
      <c r="B41" s="972">
        <v>12837.5</v>
      </c>
      <c r="C41" s="970">
        <v>13055.03</v>
      </c>
      <c r="D41" s="970">
        <v>12144.45</v>
      </c>
      <c r="E41" s="970">
        <v>13251.73</v>
      </c>
      <c r="F41" s="970">
        <v>13290.61</v>
      </c>
      <c r="G41" s="970">
        <v>11858.17</v>
      </c>
      <c r="H41" s="970">
        <v>11012.49</v>
      </c>
      <c r="I41" s="970">
        <v>12202.59</v>
      </c>
      <c r="J41" s="970">
        <v>12251.27</v>
      </c>
      <c r="K41" s="970">
        <v>11215.02</v>
      </c>
      <c r="L41" s="970">
        <v>12161.88</v>
      </c>
      <c r="M41" s="970">
        <v>11969.75</v>
      </c>
      <c r="N41" s="970">
        <v>12995.61</v>
      </c>
      <c r="O41" s="970">
        <v>12176.35</v>
      </c>
      <c r="P41" s="973">
        <v>12370.01</v>
      </c>
    </row>
    <row r="42" spans="1:16" x14ac:dyDescent="0.2">
      <c r="A42" s="974" t="s">
        <v>813</v>
      </c>
      <c r="B42" s="972">
        <v>16861.86</v>
      </c>
      <c r="C42" s="970">
        <v>15298.59</v>
      </c>
      <c r="D42" s="970">
        <v>14361.1</v>
      </c>
      <c r="E42" s="970">
        <v>15000.41</v>
      </c>
      <c r="F42" s="970">
        <v>14229.02</v>
      </c>
      <c r="G42" s="970">
        <v>16457.87</v>
      </c>
      <c r="H42" s="970">
        <v>15298.79</v>
      </c>
      <c r="I42" s="970">
        <v>15087.41</v>
      </c>
      <c r="J42" s="970">
        <v>14787.24</v>
      </c>
      <c r="K42" s="970">
        <v>14341.94</v>
      </c>
      <c r="L42" s="970">
        <v>14608.01</v>
      </c>
      <c r="M42" s="970">
        <v>14896.38</v>
      </c>
      <c r="N42" s="970">
        <v>15118.18</v>
      </c>
      <c r="O42" s="970">
        <v>13912.9</v>
      </c>
      <c r="P42" s="973">
        <v>15213.29</v>
      </c>
    </row>
    <row r="43" spans="1:16" x14ac:dyDescent="0.2">
      <c r="A43" s="974" t="s">
        <v>812</v>
      </c>
      <c r="B43" s="972">
        <v>18866.080000000002</v>
      </c>
      <c r="C43" s="970">
        <v>20259.07</v>
      </c>
      <c r="D43" s="970">
        <v>18565.060000000001</v>
      </c>
      <c r="E43" s="970">
        <v>18941.27</v>
      </c>
      <c r="F43" s="970">
        <v>18545.52</v>
      </c>
      <c r="G43" s="970">
        <v>19301.189999999999</v>
      </c>
      <c r="H43" s="970">
        <v>19363.560000000001</v>
      </c>
      <c r="I43" s="970">
        <v>17663.43</v>
      </c>
      <c r="J43" s="970">
        <v>21729.89</v>
      </c>
      <c r="K43" s="970">
        <v>17071.849999999999</v>
      </c>
      <c r="L43" s="970">
        <v>18548.39</v>
      </c>
      <c r="M43" s="970">
        <v>19100.759999999998</v>
      </c>
      <c r="N43" s="970">
        <v>20170.990000000002</v>
      </c>
      <c r="O43" s="970">
        <v>17038.46</v>
      </c>
      <c r="P43" s="973">
        <v>19007.009999999998</v>
      </c>
    </row>
    <row r="44" spans="1:16" x14ac:dyDescent="0.2">
      <c r="A44" s="974" t="s">
        <v>811</v>
      </c>
      <c r="B44" s="972">
        <v>27350.39</v>
      </c>
      <c r="C44" s="970">
        <v>29817.09</v>
      </c>
      <c r="D44" s="970">
        <v>26274.69</v>
      </c>
      <c r="E44" s="970">
        <v>26273.4</v>
      </c>
      <c r="F44" s="970">
        <v>24050.07</v>
      </c>
      <c r="G44" s="970">
        <v>28109.25</v>
      </c>
      <c r="H44" s="970">
        <v>28615.84</v>
      </c>
      <c r="I44" s="970">
        <v>25514.93</v>
      </c>
      <c r="J44" s="970">
        <v>26494.41</v>
      </c>
      <c r="K44" s="970">
        <v>24922.58</v>
      </c>
      <c r="L44" s="970">
        <v>25335.45</v>
      </c>
      <c r="M44" s="970">
        <v>24403.360000000001</v>
      </c>
      <c r="N44" s="970">
        <v>27625.9</v>
      </c>
      <c r="O44" s="970">
        <v>23747.07</v>
      </c>
      <c r="P44" s="973">
        <v>26656.34</v>
      </c>
    </row>
    <row r="45" spans="1:16" x14ac:dyDescent="0.2">
      <c r="A45" s="974" t="s">
        <v>810</v>
      </c>
      <c r="B45" s="972">
        <v>35638.230000000003</v>
      </c>
      <c r="C45" s="970">
        <v>38905.53</v>
      </c>
      <c r="D45" s="970">
        <v>32199.21</v>
      </c>
      <c r="E45" s="970">
        <v>34556.32</v>
      </c>
      <c r="F45" s="970">
        <v>35166.85</v>
      </c>
      <c r="G45" s="970">
        <v>34075.17</v>
      </c>
      <c r="H45" s="970">
        <v>35023.17</v>
      </c>
      <c r="I45" s="970">
        <v>34015.75</v>
      </c>
      <c r="J45" s="970">
        <v>34520.629999999997</v>
      </c>
      <c r="K45" s="970">
        <v>30733.18</v>
      </c>
      <c r="L45" s="970">
        <v>33900.74</v>
      </c>
      <c r="M45" s="970">
        <v>34830.519999999997</v>
      </c>
      <c r="N45" s="970">
        <v>36138.86</v>
      </c>
      <c r="O45" s="970">
        <v>33148.32</v>
      </c>
      <c r="P45" s="973">
        <v>34772.94</v>
      </c>
    </row>
    <row r="46" spans="1:16" x14ac:dyDescent="0.2">
      <c r="A46" s="974" t="s">
        <v>809</v>
      </c>
      <c r="B46" s="972">
        <v>46447.14</v>
      </c>
      <c r="C46" s="970">
        <v>47323.11</v>
      </c>
      <c r="D46" s="970">
        <v>42158.42</v>
      </c>
      <c r="E46" s="970">
        <v>41399.14</v>
      </c>
      <c r="F46" s="970">
        <v>43322.26</v>
      </c>
      <c r="G46" s="970">
        <v>43352.32</v>
      </c>
      <c r="H46" s="970">
        <v>43033.39</v>
      </c>
      <c r="I46" s="970">
        <v>41407.11</v>
      </c>
      <c r="J46" s="970">
        <v>44082.77</v>
      </c>
      <c r="K46" s="970">
        <v>41451.980000000003</v>
      </c>
      <c r="L46" s="970">
        <v>42010.27</v>
      </c>
      <c r="M46" s="970">
        <v>42772.37</v>
      </c>
      <c r="N46" s="970">
        <v>47386.37</v>
      </c>
      <c r="O46" s="970">
        <v>40945.75</v>
      </c>
      <c r="P46" s="973">
        <v>43836.59</v>
      </c>
    </row>
    <row r="47" spans="1:16" x14ac:dyDescent="0.2">
      <c r="A47" s="974" t="s">
        <v>808</v>
      </c>
      <c r="B47" s="972">
        <v>56926.95</v>
      </c>
      <c r="C47" s="970">
        <v>56789.9</v>
      </c>
      <c r="D47" s="970">
        <v>45477.41</v>
      </c>
      <c r="E47" s="970">
        <v>50827.58</v>
      </c>
      <c r="F47" s="970">
        <v>48845.93</v>
      </c>
      <c r="G47" s="970">
        <v>51959.78</v>
      </c>
      <c r="H47" s="970">
        <v>52378.64</v>
      </c>
      <c r="I47" s="970">
        <v>47772.84</v>
      </c>
      <c r="J47" s="970">
        <v>52303.61</v>
      </c>
      <c r="K47" s="970">
        <v>50897.4</v>
      </c>
      <c r="L47" s="970">
        <v>47619.51</v>
      </c>
      <c r="M47" s="970">
        <v>48082.7</v>
      </c>
      <c r="N47" s="970">
        <v>53613.27</v>
      </c>
      <c r="O47" s="970">
        <v>46152.54</v>
      </c>
      <c r="P47" s="973">
        <v>51363.37</v>
      </c>
    </row>
    <row r="48" spans="1:16" x14ac:dyDescent="0.2">
      <c r="A48" s="974" t="s">
        <v>807</v>
      </c>
      <c r="B48" s="972">
        <v>61482.9</v>
      </c>
      <c r="C48" s="970">
        <v>63887.13</v>
      </c>
      <c r="D48" s="970">
        <v>49422.29</v>
      </c>
      <c r="E48" s="970">
        <v>53954.7</v>
      </c>
      <c r="F48" s="970">
        <v>61810.27</v>
      </c>
      <c r="G48" s="970">
        <v>56815.31</v>
      </c>
      <c r="H48" s="970">
        <v>61164.33</v>
      </c>
      <c r="I48" s="970">
        <v>50412.93</v>
      </c>
      <c r="J48" s="970">
        <v>59365.21</v>
      </c>
      <c r="K48" s="970">
        <v>54016.95</v>
      </c>
      <c r="L48" s="970">
        <v>55092.11</v>
      </c>
      <c r="M48" s="970">
        <v>54100.9</v>
      </c>
      <c r="N48" s="970">
        <v>56541.9</v>
      </c>
      <c r="O48" s="970">
        <v>50029.22</v>
      </c>
      <c r="P48" s="973">
        <v>56687.74</v>
      </c>
    </row>
    <row r="49" spans="1:16" x14ac:dyDescent="0.2">
      <c r="A49" s="974" t="s">
        <v>806</v>
      </c>
      <c r="B49" s="972">
        <v>61863.99</v>
      </c>
      <c r="C49" s="970">
        <v>58427.69</v>
      </c>
      <c r="D49" s="970">
        <v>51731.87</v>
      </c>
      <c r="E49" s="970">
        <v>55350.27</v>
      </c>
      <c r="F49" s="970">
        <v>61959.53</v>
      </c>
      <c r="G49" s="970">
        <v>54170.55</v>
      </c>
      <c r="H49" s="970">
        <v>58373.09</v>
      </c>
      <c r="I49" s="970">
        <v>54892.6</v>
      </c>
      <c r="J49" s="970">
        <v>58597.72</v>
      </c>
      <c r="K49" s="970">
        <v>52124.22</v>
      </c>
      <c r="L49" s="970">
        <v>55781.83</v>
      </c>
      <c r="M49" s="970">
        <v>55264.33</v>
      </c>
      <c r="N49" s="970">
        <v>55304.19</v>
      </c>
      <c r="O49" s="970">
        <v>49421.55</v>
      </c>
      <c r="P49" s="973">
        <v>56206.62</v>
      </c>
    </row>
    <row r="50" spans="1:16" ht="13.5" thickBot="1" x14ac:dyDescent="0.25">
      <c r="A50" s="975" t="s">
        <v>846</v>
      </c>
      <c r="B50" s="976">
        <v>62997.53</v>
      </c>
      <c r="C50" s="977">
        <v>56198.81</v>
      </c>
      <c r="D50" s="977">
        <v>52362.33</v>
      </c>
      <c r="E50" s="977">
        <v>54196.75</v>
      </c>
      <c r="F50" s="977">
        <v>59034.96</v>
      </c>
      <c r="G50" s="977">
        <v>54210.09</v>
      </c>
      <c r="H50" s="977">
        <v>53769.36</v>
      </c>
      <c r="I50" s="977">
        <v>52677.06</v>
      </c>
      <c r="J50" s="977">
        <v>62822.23</v>
      </c>
      <c r="K50" s="977">
        <v>49565.17</v>
      </c>
      <c r="L50" s="977">
        <v>52654.59</v>
      </c>
      <c r="M50" s="977">
        <v>50833.84</v>
      </c>
      <c r="N50" s="977">
        <v>52019.21</v>
      </c>
      <c r="O50" s="977">
        <v>49091.96</v>
      </c>
      <c r="P50" s="966">
        <v>55048.49</v>
      </c>
    </row>
    <row r="51" spans="1:16" ht="13.5" thickBot="1" x14ac:dyDescent="0.25">
      <c r="A51" s="119" t="s">
        <v>746</v>
      </c>
      <c r="B51" s="118">
        <v>22377.66</v>
      </c>
      <c r="C51" s="117">
        <v>22740.28</v>
      </c>
      <c r="D51" s="117">
        <v>19836.22</v>
      </c>
      <c r="E51" s="117">
        <v>20927.88</v>
      </c>
      <c r="F51" s="117">
        <v>20202.580000000002</v>
      </c>
      <c r="G51" s="117">
        <v>20514.18</v>
      </c>
      <c r="H51" s="117">
        <v>20249.21</v>
      </c>
      <c r="I51" s="117">
        <v>20297.96</v>
      </c>
      <c r="J51" s="117">
        <v>21088.5</v>
      </c>
      <c r="K51" s="117">
        <v>19351.72</v>
      </c>
      <c r="L51" s="117">
        <v>20441.39</v>
      </c>
      <c r="M51" s="117">
        <v>22216.5</v>
      </c>
      <c r="N51" s="117">
        <v>22859.43</v>
      </c>
      <c r="O51" s="117">
        <v>19341.54</v>
      </c>
      <c r="P51" s="116">
        <v>21075.85</v>
      </c>
    </row>
    <row r="54" spans="1:16" ht="15.75" x14ac:dyDescent="0.25">
      <c r="A54" s="7" t="s">
        <v>1930</v>
      </c>
    </row>
    <row r="55" spans="1:16" ht="13.5" thickBot="1" x14ac:dyDescent="0.25"/>
    <row r="56" spans="1:16" ht="26.25" thickBot="1" x14ac:dyDescent="0.25">
      <c r="A56" s="127" t="s">
        <v>828</v>
      </c>
      <c r="B56" s="126" t="s">
        <v>760</v>
      </c>
      <c r="C56" s="125" t="s">
        <v>759</v>
      </c>
      <c r="D56" s="125" t="s">
        <v>758</v>
      </c>
      <c r="E56" s="125" t="s">
        <v>757</v>
      </c>
      <c r="F56" s="125" t="s">
        <v>756</v>
      </c>
      <c r="G56" s="125" t="s">
        <v>755</v>
      </c>
      <c r="H56" s="125" t="s">
        <v>754</v>
      </c>
      <c r="I56" s="125" t="s">
        <v>753</v>
      </c>
      <c r="J56" s="125" t="s">
        <v>752</v>
      </c>
      <c r="K56" s="125" t="s">
        <v>751</v>
      </c>
      <c r="L56" s="125" t="s">
        <v>750</v>
      </c>
      <c r="M56" s="125" t="s">
        <v>749</v>
      </c>
      <c r="N56" s="125" t="s">
        <v>748</v>
      </c>
      <c r="O56" s="125" t="s">
        <v>747</v>
      </c>
      <c r="P56" s="124" t="s">
        <v>746</v>
      </c>
    </row>
    <row r="57" spans="1:16" x14ac:dyDescent="0.2">
      <c r="A57" s="105" t="s">
        <v>1862</v>
      </c>
      <c r="B57" s="123">
        <v>14795.01</v>
      </c>
      <c r="C57" s="122">
        <v>16788.41</v>
      </c>
      <c r="D57" s="122">
        <v>15679.51</v>
      </c>
      <c r="E57" s="122">
        <v>18573.41</v>
      </c>
      <c r="F57" s="122">
        <v>16302.89</v>
      </c>
      <c r="G57" s="122">
        <v>16985.91</v>
      </c>
      <c r="H57" s="122">
        <v>14822.47</v>
      </c>
      <c r="I57" s="122">
        <v>14645.06</v>
      </c>
      <c r="J57" s="122">
        <v>16664.189999999999</v>
      </c>
      <c r="K57" s="122">
        <v>15322.3</v>
      </c>
      <c r="L57" s="122">
        <v>14396.8</v>
      </c>
      <c r="M57" s="122">
        <v>15549.43</v>
      </c>
      <c r="N57" s="122">
        <v>16221.91</v>
      </c>
      <c r="O57" s="970">
        <v>15128.04</v>
      </c>
      <c r="P57" s="963">
        <v>15777.39</v>
      </c>
    </row>
    <row r="58" spans="1:16" x14ac:dyDescent="0.2">
      <c r="A58" s="971" t="s">
        <v>1471</v>
      </c>
      <c r="B58" s="972">
        <v>7995.62</v>
      </c>
      <c r="C58" s="970">
        <v>8288.7900000000009</v>
      </c>
      <c r="D58" s="970">
        <v>8472.61</v>
      </c>
      <c r="E58" s="970">
        <v>8523.09</v>
      </c>
      <c r="F58" s="970">
        <v>6517.3</v>
      </c>
      <c r="G58" s="970">
        <v>7926.24</v>
      </c>
      <c r="H58" s="970">
        <v>7402.32</v>
      </c>
      <c r="I58" s="970">
        <v>7525.86</v>
      </c>
      <c r="J58" s="970">
        <v>8300.44</v>
      </c>
      <c r="K58" s="970">
        <v>7786.1</v>
      </c>
      <c r="L58" s="970">
        <v>7960.28</v>
      </c>
      <c r="M58" s="970">
        <v>7728.57</v>
      </c>
      <c r="N58" s="970">
        <v>7594.5</v>
      </c>
      <c r="O58" s="970">
        <v>8726.7900000000009</v>
      </c>
      <c r="P58" s="973">
        <v>7984.94</v>
      </c>
    </row>
    <row r="59" spans="1:16" x14ac:dyDescent="0.2">
      <c r="A59" s="974" t="s">
        <v>820</v>
      </c>
      <c r="B59" s="972">
        <v>10414.16</v>
      </c>
      <c r="C59" s="970">
        <v>10234.870000000001</v>
      </c>
      <c r="D59" s="970">
        <v>9578.64</v>
      </c>
      <c r="E59" s="970">
        <v>9098.64</v>
      </c>
      <c r="F59" s="970">
        <v>9174.14</v>
      </c>
      <c r="G59" s="970">
        <v>10423.65</v>
      </c>
      <c r="H59" s="970">
        <v>9156.49</v>
      </c>
      <c r="I59" s="970">
        <v>9349.0300000000007</v>
      </c>
      <c r="J59" s="970">
        <v>10387.35</v>
      </c>
      <c r="K59" s="970">
        <v>9690.7900000000009</v>
      </c>
      <c r="L59" s="970">
        <v>10162.969999999999</v>
      </c>
      <c r="M59" s="970">
        <v>9622.51</v>
      </c>
      <c r="N59" s="970">
        <v>11070.19</v>
      </c>
      <c r="O59" s="970">
        <v>9228.81</v>
      </c>
      <c r="P59" s="973">
        <v>9922.27</v>
      </c>
    </row>
    <row r="60" spans="1:16" x14ac:dyDescent="0.2">
      <c r="A60" s="974" t="s">
        <v>819</v>
      </c>
      <c r="B60" s="972">
        <v>12502.53</v>
      </c>
      <c r="C60" s="970">
        <v>11514.77</v>
      </c>
      <c r="D60" s="970">
        <v>10450.9</v>
      </c>
      <c r="E60" s="970">
        <v>10726.08</v>
      </c>
      <c r="F60" s="970">
        <v>10080.01</v>
      </c>
      <c r="G60" s="970">
        <v>11089.24</v>
      </c>
      <c r="H60" s="970">
        <v>10884</v>
      </c>
      <c r="I60" s="970">
        <v>10258.209999999999</v>
      </c>
      <c r="J60" s="970">
        <v>12504.68</v>
      </c>
      <c r="K60" s="970">
        <v>11147.86</v>
      </c>
      <c r="L60" s="970">
        <v>10740.5</v>
      </c>
      <c r="M60" s="970">
        <v>10737.58</v>
      </c>
      <c r="N60" s="970">
        <v>11394.21</v>
      </c>
      <c r="O60" s="970">
        <v>9591.42</v>
      </c>
      <c r="P60" s="973">
        <v>11072.57</v>
      </c>
    </row>
    <row r="61" spans="1:16" x14ac:dyDescent="0.2">
      <c r="A61" s="974" t="s">
        <v>818</v>
      </c>
      <c r="B61" s="972">
        <v>10685.02</v>
      </c>
      <c r="C61" s="970">
        <v>11817.29</v>
      </c>
      <c r="D61" s="970">
        <v>10249.73</v>
      </c>
      <c r="E61" s="970">
        <v>10125.540000000001</v>
      </c>
      <c r="F61" s="970">
        <v>10459.49</v>
      </c>
      <c r="G61" s="970">
        <v>11183.28</v>
      </c>
      <c r="H61" s="970">
        <v>11364.63</v>
      </c>
      <c r="I61" s="970">
        <v>10091.290000000001</v>
      </c>
      <c r="J61" s="970">
        <v>9972.6</v>
      </c>
      <c r="K61" s="970">
        <v>10056.94</v>
      </c>
      <c r="L61" s="970">
        <v>10124.01</v>
      </c>
      <c r="M61" s="970">
        <v>10295.17</v>
      </c>
      <c r="N61" s="970">
        <v>10468.74</v>
      </c>
      <c r="O61" s="970">
        <v>9423.1200000000008</v>
      </c>
      <c r="P61" s="973">
        <v>10538.82</v>
      </c>
    </row>
    <row r="62" spans="1:16" x14ac:dyDescent="0.2">
      <c r="A62" s="974" t="s">
        <v>817</v>
      </c>
      <c r="B62" s="972">
        <v>13772.03</v>
      </c>
      <c r="C62" s="970">
        <v>15390.54</v>
      </c>
      <c r="D62" s="970">
        <v>13675.07</v>
      </c>
      <c r="E62" s="970">
        <v>14080.96</v>
      </c>
      <c r="F62" s="970">
        <v>14022.48</v>
      </c>
      <c r="G62" s="970">
        <v>14274.1</v>
      </c>
      <c r="H62" s="970">
        <v>12835.71</v>
      </c>
      <c r="I62" s="970">
        <v>12369.77</v>
      </c>
      <c r="J62" s="970">
        <v>13032.7</v>
      </c>
      <c r="K62" s="970">
        <v>13053.49</v>
      </c>
      <c r="L62" s="970">
        <v>13506.86</v>
      </c>
      <c r="M62" s="970">
        <v>14247.23</v>
      </c>
      <c r="N62" s="970">
        <v>12799.2</v>
      </c>
      <c r="O62" s="970">
        <v>12713.88</v>
      </c>
      <c r="P62" s="973">
        <v>13670.23</v>
      </c>
    </row>
    <row r="63" spans="1:16" x14ac:dyDescent="0.2">
      <c r="A63" s="974" t="s">
        <v>816</v>
      </c>
      <c r="B63" s="972">
        <v>16716.189999999999</v>
      </c>
      <c r="C63" s="970">
        <v>17703.099999999999</v>
      </c>
      <c r="D63" s="970">
        <v>16608.91</v>
      </c>
      <c r="E63" s="970">
        <v>14843.73</v>
      </c>
      <c r="F63" s="970">
        <v>13785.6</v>
      </c>
      <c r="G63" s="970">
        <v>14441.35</v>
      </c>
      <c r="H63" s="970">
        <v>15128.77</v>
      </c>
      <c r="I63" s="970">
        <v>15040.63</v>
      </c>
      <c r="J63" s="970">
        <v>14479.99</v>
      </c>
      <c r="K63" s="970">
        <v>14165.31</v>
      </c>
      <c r="L63" s="970">
        <v>15153.07</v>
      </c>
      <c r="M63" s="970">
        <v>15935.72</v>
      </c>
      <c r="N63" s="970">
        <v>14792.03</v>
      </c>
      <c r="O63" s="970">
        <v>14661.79</v>
      </c>
      <c r="P63" s="973">
        <v>15540.92</v>
      </c>
    </row>
    <row r="64" spans="1:16" x14ac:dyDescent="0.2">
      <c r="A64" s="974" t="s">
        <v>815</v>
      </c>
      <c r="B64" s="972">
        <v>17425.68</v>
      </c>
      <c r="C64" s="970">
        <v>16516.37</v>
      </c>
      <c r="D64" s="970">
        <v>14059.81</v>
      </c>
      <c r="E64" s="970">
        <v>13990.12</v>
      </c>
      <c r="F64" s="970">
        <v>14211.13</v>
      </c>
      <c r="G64" s="970">
        <v>15477.88</v>
      </c>
      <c r="H64" s="970">
        <v>14305.66</v>
      </c>
      <c r="I64" s="970">
        <v>13874.01</v>
      </c>
      <c r="J64" s="970">
        <v>14723.87</v>
      </c>
      <c r="K64" s="970">
        <v>14163.57</v>
      </c>
      <c r="L64" s="970">
        <v>14301.85</v>
      </c>
      <c r="M64" s="970">
        <v>15322.67</v>
      </c>
      <c r="N64" s="970">
        <v>14480.29</v>
      </c>
      <c r="O64" s="970">
        <v>13644.12</v>
      </c>
      <c r="P64" s="973">
        <v>15061.86</v>
      </c>
    </row>
    <row r="65" spans="1:16" x14ac:dyDescent="0.2">
      <c r="A65" s="974" t="s">
        <v>814</v>
      </c>
      <c r="B65" s="972">
        <v>15610.72</v>
      </c>
      <c r="C65" s="970">
        <v>15737.65</v>
      </c>
      <c r="D65" s="970">
        <v>14522.69</v>
      </c>
      <c r="E65" s="970">
        <v>14531.06</v>
      </c>
      <c r="F65" s="970">
        <v>13333.86</v>
      </c>
      <c r="G65" s="970">
        <v>15130.87</v>
      </c>
      <c r="H65" s="970">
        <v>14374.11</v>
      </c>
      <c r="I65" s="970">
        <v>14341.93</v>
      </c>
      <c r="J65" s="970">
        <v>14928.29</v>
      </c>
      <c r="K65" s="970">
        <v>14243.01</v>
      </c>
      <c r="L65" s="970">
        <v>14354.53</v>
      </c>
      <c r="M65" s="970">
        <v>16732.169999999998</v>
      </c>
      <c r="N65" s="970">
        <v>15277.88</v>
      </c>
      <c r="O65" s="970">
        <v>14571.2</v>
      </c>
      <c r="P65" s="973">
        <v>14913.13</v>
      </c>
    </row>
    <row r="66" spans="1:16" x14ac:dyDescent="0.2">
      <c r="A66" s="974" t="s">
        <v>813</v>
      </c>
      <c r="B66" s="972">
        <v>17738.48</v>
      </c>
      <c r="C66" s="970">
        <v>17908.560000000001</v>
      </c>
      <c r="D66" s="970">
        <v>16584.03</v>
      </c>
      <c r="E66" s="970">
        <v>15873.97</v>
      </c>
      <c r="F66" s="970">
        <v>17229.34</v>
      </c>
      <c r="G66" s="970">
        <v>17968.47</v>
      </c>
      <c r="H66" s="970">
        <v>16994.29</v>
      </c>
      <c r="I66" s="970">
        <v>17067.169999999998</v>
      </c>
      <c r="J66" s="970">
        <v>17475.400000000001</v>
      </c>
      <c r="K66" s="970">
        <v>15863.66</v>
      </c>
      <c r="L66" s="970">
        <v>17567.25</v>
      </c>
      <c r="M66" s="970">
        <v>17579.07</v>
      </c>
      <c r="N66" s="970">
        <v>17484.12</v>
      </c>
      <c r="O66" s="970">
        <v>16732.88</v>
      </c>
      <c r="P66" s="973">
        <v>17264.62</v>
      </c>
    </row>
    <row r="67" spans="1:16" x14ac:dyDescent="0.2">
      <c r="A67" s="974" t="s">
        <v>812</v>
      </c>
      <c r="B67" s="972">
        <v>21072.18</v>
      </c>
      <c r="C67" s="970">
        <v>21027.35</v>
      </c>
      <c r="D67" s="970">
        <v>18884.080000000002</v>
      </c>
      <c r="E67" s="970">
        <v>19364.98</v>
      </c>
      <c r="F67" s="970">
        <v>19185.009999999998</v>
      </c>
      <c r="G67" s="970">
        <v>21778.87</v>
      </c>
      <c r="H67" s="970">
        <v>21574.79</v>
      </c>
      <c r="I67" s="970">
        <v>18873.29</v>
      </c>
      <c r="J67" s="970">
        <v>20823.21</v>
      </c>
      <c r="K67" s="970">
        <v>19396.05</v>
      </c>
      <c r="L67" s="970">
        <v>20686.810000000001</v>
      </c>
      <c r="M67" s="970">
        <v>21495.55</v>
      </c>
      <c r="N67" s="970">
        <v>21836.15</v>
      </c>
      <c r="O67" s="970">
        <v>20679.72</v>
      </c>
      <c r="P67" s="973">
        <v>20619.099999999999</v>
      </c>
    </row>
    <row r="68" spans="1:16" x14ac:dyDescent="0.2">
      <c r="A68" s="974" t="s">
        <v>811</v>
      </c>
      <c r="B68" s="972">
        <v>25107.14</v>
      </c>
      <c r="C68" s="970">
        <v>24593.040000000001</v>
      </c>
      <c r="D68" s="970">
        <v>22300.16</v>
      </c>
      <c r="E68" s="970">
        <v>24564.53</v>
      </c>
      <c r="F68" s="970">
        <v>23102.48</v>
      </c>
      <c r="G68" s="970">
        <v>25665.14</v>
      </c>
      <c r="H68" s="970">
        <v>23240.84</v>
      </c>
      <c r="I68" s="970">
        <v>23141.14</v>
      </c>
      <c r="J68" s="970">
        <v>24609.360000000001</v>
      </c>
      <c r="K68" s="970">
        <v>21265.51</v>
      </c>
      <c r="L68" s="970">
        <v>23152.59</v>
      </c>
      <c r="M68" s="970">
        <v>24005.48</v>
      </c>
      <c r="N68" s="970">
        <v>25944.78</v>
      </c>
      <c r="O68" s="970">
        <v>22717.02</v>
      </c>
      <c r="P68" s="973">
        <v>23989.89</v>
      </c>
    </row>
    <row r="69" spans="1:16" x14ac:dyDescent="0.2">
      <c r="A69" s="974" t="s">
        <v>810</v>
      </c>
      <c r="B69" s="972">
        <v>29882.18</v>
      </c>
      <c r="C69" s="970">
        <v>29172.91</v>
      </c>
      <c r="D69" s="970">
        <v>25735.89</v>
      </c>
      <c r="E69" s="970">
        <v>26003.16</v>
      </c>
      <c r="F69" s="970">
        <v>27021.81</v>
      </c>
      <c r="G69" s="970">
        <v>28055.22</v>
      </c>
      <c r="H69" s="970">
        <v>27000.84</v>
      </c>
      <c r="I69" s="970">
        <v>25794.880000000001</v>
      </c>
      <c r="J69" s="970">
        <v>28026.240000000002</v>
      </c>
      <c r="K69" s="970">
        <v>24934.92</v>
      </c>
      <c r="L69" s="970">
        <v>27001.599999999999</v>
      </c>
      <c r="M69" s="970">
        <v>27502.69</v>
      </c>
      <c r="N69" s="970">
        <v>27924.95</v>
      </c>
      <c r="O69" s="970">
        <v>25920.07</v>
      </c>
      <c r="P69" s="973">
        <v>27446.71</v>
      </c>
    </row>
    <row r="70" spans="1:16" x14ac:dyDescent="0.2">
      <c r="A70" s="974" t="s">
        <v>809</v>
      </c>
      <c r="B70" s="972">
        <v>37687.620000000003</v>
      </c>
      <c r="C70" s="970">
        <v>36160.51</v>
      </c>
      <c r="D70" s="970">
        <v>32259.42</v>
      </c>
      <c r="E70" s="970">
        <v>32161.83</v>
      </c>
      <c r="F70" s="970">
        <v>34740.400000000001</v>
      </c>
      <c r="G70" s="970">
        <v>35263.480000000003</v>
      </c>
      <c r="H70" s="970">
        <v>32642.45</v>
      </c>
      <c r="I70" s="970">
        <v>32462.81</v>
      </c>
      <c r="J70" s="970">
        <v>34996.92</v>
      </c>
      <c r="K70" s="970">
        <v>32372.84</v>
      </c>
      <c r="L70" s="970">
        <v>32846.31</v>
      </c>
      <c r="M70" s="970">
        <v>33225.980000000003</v>
      </c>
      <c r="N70" s="970">
        <v>34907.339999999997</v>
      </c>
      <c r="O70" s="970">
        <v>32493.55</v>
      </c>
      <c r="P70" s="973">
        <v>34253.980000000003</v>
      </c>
    </row>
    <row r="71" spans="1:16" x14ac:dyDescent="0.2">
      <c r="A71" s="974" t="s">
        <v>808</v>
      </c>
      <c r="B71" s="972">
        <v>44441.56</v>
      </c>
      <c r="C71" s="970">
        <v>42092.85</v>
      </c>
      <c r="D71" s="970">
        <v>39372.410000000003</v>
      </c>
      <c r="E71" s="970">
        <v>39526.78</v>
      </c>
      <c r="F71" s="970">
        <v>39337.19</v>
      </c>
      <c r="G71" s="970">
        <v>40375.93</v>
      </c>
      <c r="H71" s="970">
        <v>39574.03</v>
      </c>
      <c r="I71" s="970">
        <v>40345.9</v>
      </c>
      <c r="J71" s="970">
        <v>40575.51</v>
      </c>
      <c r="K71" s="970">
        <v>37786.03</v>
      </c>
      <c r="L71" s="970">
        <v>38416.81</v>
      </c>
      <c r="M71" s="970">
        <v>37161.17</v>
      </c>
      <c r="N71" s="970">
        <v>42994.35</v>
      </c>
      <c r="O71" s="970">
        <v>36359.32</v>
      </c>
      <c r="P71" s="973">
        <v>40256.57</v>
      </c>
    </row>
    <row r="72" spans="1:16" x14ac:dyDescent="0.2">
      <c r="A72" s="974" t="s">
        <v>807</v>
      </c>
      <c r="B72" s="972">
        <v>50199.54</v>
      </c>
      <c r="C72" s="970">
        <v>49571.31</v>
      </c>
      <c r="D72" s="970">
        <v>41784.65</v>
      </c>
      <c r="E72" s="970">
        <v>44119.49</v>
      </c>
      <c r="F72" s="970">
        <v>48174.33</v>
      </c>
      <c r="G72" s="970">
        <v>45307.15</v>
      </c>
      <c r="H72" s="970">
        <v>43618.57</v>
      </c>
      <c r="I72" s="970">
        <v>44592.98</v>
      </c>
      <c r="J72" s="970">
        <v>46756.68</v>
      </c>
      <c r="K72" s="970">
        <v>42887.35</v>
      </c>
      <c r="L72" s="970">
        <v>41946.41</v>
      </c>
      <c r="M72" s="970">
        <v>43466.43</v>
      </c>
      <c r="N72" s="970">
        <v>46750.83</v>
      </c>
      <c r="O72" s="970">
        <v>43177.11</v>
      </c>
      <c r="P72" s="973">
        <v>45415.519999999997</v>
      </c>
    </row>
    <row r="73" spans="1:16" x14ac:dyDescent="0.2">
      <c r="A73" s="974" t="s">
        <v>806</v>
      </c>
      <c r="B73" s="972">
        <v>56277.84</v>
      </c>
      <c r="C73" s="970">
        <v>52083.63</v>
      </c>
      <c r="D73" s="970">
        <v>45944.47</v>
      </c>
      <c r="E73" s="970">
        <v>48166.85</v>
      </c>
      <c r="F73" s="970">
        <v>54098.879999999997</v>
      </c>
      <c r="G73" s="970">
        <v>49275.81</v>
      </c>
      <c r="H73" s="970">
        <v>48596.84</v>
      </c>
      <c r="I73" s="970">
        <v>47119.18</v>
      </c>
      <c r="J73" s="970">
        <v>52630.84</v>
      </c>
      <c r="K73" s="970">
        <v>44370.55</v>
      </c>
      <c r="L73" s="970">
        <v>46450.28</v>
      </c>
      <c r="M73" s="970">
        <v>46320.04</v>
      </c>
      <c r="N73" s="970">
        <v>47965.05</v>
      </c>
      <c r="O73" s="970">
        <v>43343.58</v>
      </c>
      <c r="P73" s="973">
        <v>49040.24</v>
      </c>
    </row>
    <row r="74" spans="1:16" ht="13.5" thickBot="1" x14ac:dyDescent="0.25">
      <c r="A74" s="975" t="s">
        <v>846</v>
      </c>
      <c r="B74" s="976">
        <v>60262.76</v>
      </c>
      <c r="C74" s="977">
        <v>56329.02</v>
      </c>
      <c r="D74" s="977">
        <v>49700.74</v>
      </c>
      <c r="E74" s="977">
        <v>51223.99</v>
      </c>
      <c r="F74" s="977">
        <v>56700.65</v>
      </c>
      <c r="G74" s="977">
        <v>51850.58</v>
      </c>
      <c r="H74" s="977">
        <v>47599.89</v>
      </c>
      <c r="I74" s="977">
        <v>49446.15</v>
      </c>
      <c r="J74" s="977">
        <v>56770.84</v>
      </c>
      <c r="K74" s="977">
        <v>47249.06</v>
      </c>
      <c r="L74" s="977">
        <v>47095.09</v>
      </c>
      <c r="M74" s="977">
        <v>49080.94</v>
      </c>
      <c r="N74" s="977">
        <v>48062.22</v>
      </c>
      <c r="O74" s="977">
        <v>45686.31</v>
      </c>
      <c r="P74" s="966">
        <v>51691.95</v>
      </c>
    </row>
    <row r="75" spans="1:16" ht="13.5" thickBot="1" x14ac:dyDescent="0.25">
      <c r="A75" s="119" t="s">
        <v>746</v>
      </c>
      <c r="B75" s="118">
        <v>24957.7</v>
      </c>
      <c r="C75" s="117">
        <v>24116.15</v>
      </c>
      <c r="D75" s="117">
        <v>21388.19</v>
      </c>
      <c r="E75" s="117">
        <v>22227.57</v>
      </c>
      <c r="F75" s="117">
        <v>21795.16</v>
      </c>
      <c r="G75" s="117">
        <v>22291.13</v>
      </c>
      <c r="H75" s="117">
        <v>21263.919999999998</v>
      </c>
      <c r="I75" s="117">
        <v>21999.040000000001</v>
      </c>
      <c r="J75" s="117">
        <v>22924.6</v>
      </c>
      <c r="K75" s="117">
        <v>20930.97</v>
      </c>
      <c r="L75" s="117">
        <v>22287.200000000001</v>
      </c>
      <c r="M75" s="117">
        <v>24886.3</v>
      </c>
      <c r="N75" s="117">
        <v>25637.99</v>
      </c>
      <c r="O75" s="117">
        <v>21764.49</v>
      </c>
      <c r="P75" s="116">
        <v>22930.01</v>
      </c>
    </row>
    <row r="78" spans="1:16" ht="15.75" x14ac:dyDescent="0.25">
      <c r="A78" s="7" t="s">
        <v>1929</v>
      </c>
    </row>
    <row r="79" spans="1:16" ht="13.5" thickBot="1" x14ac:dyDescent="0.25"/>
    <row r="80" spans="1:16" ht="26.25" thickBot="1" x14ac:dyDescent="0.25">
      <c r="A80" s="127" t="s">
        <v>828</v>
      </c>
      <c r="B80" s="126" t="s">
        <v>760</v>
      </c>
      <c r="C80" s="125" t="s">
        <v>759</v>
      </c>
      <c r="D80" s="125" t="s">
        <v>758</v>
      </c>
      <c r="E80" s="125" t="s">
        <v>757</v>
      </c>
      <c r="F80" s="125" t="s">
        <v>756</v>
      </c>
      <c r="G80" s="125" t="s">
        <v>755</v>
      </c>
      <c r="H80" s="125" t="s">
        <v>754</v>
      </c>
      <c r="I80" s="125" t="s">
        <v>753</v>
      </c>
      <c r="J80" s="125" t="s">
        <v>752</v>
      </c>
      <c r="K80" s="125" t="s">
        <v>751</v>
      </c>
      <c r="L80" s="125" t="s">
        <v>750</v>
      </c>
      <c r="M80" s="125" t="s">
        <v>749</v>
      </c>
      <c r="N80" s="125" t="s">
        <v>748</v>
      </c>
      <c r="O80" s="125" t="s">
        <v>747</v>
      </c>
      <c r="P80" s="124" t="s">
        <v>746</v>
      </c>
    </row>
    <row r="81" spans="1:16" x14ac:dyDescent="0.2">
      <c r="A81" s="105" t="s">
        <v>1862</v>
      </c>
      <c r="B81" s="123">
        <v>16698.009999999998</v>
      </c>
      <c r="C81" s="122">
        <v>18389.66</v>
      </c>
      <c r="D81" s="122">
        <v>16758.560000000001</v>
      </c>
      <c r="E81" s="122">
        <v>19783.84</v>
      </c>
      <c r="F81" s="122">
        <v>16358.43</v>
      </c>
      <c r="G81" s="122">
        <v>17952.71</v>
      </c>
      <c r="H81" s="122">
        <v>15046.46</v>
      </c>
      <c r="I81" s="122">
        <v>15311.24</v>
      </c>
      <c r="J81" s="122">
        <v>17086.75</v>
      </c>
      <c r="K81" s="122">
        <v>16049.41</v>
      </c>
      <c r="L81" s="122">
        <v>15350.07</v>
      </c>
      <c r="M81" s="122">
        <v>16875.650000000001</v>
      </c>
      <c r="N81" s="122">
        <v>16852.419999999998</v>
      </c>
      <c r="O81" s="122">
        <v>17106.16</v>
      </c>
      <c r="P81" s="135">
        <v>16886.02</v>
      </c>
    </row>
    <row r="82" spans="1:16" x14ac:dyDescent="0.2">
      <c r="A82" s="971" t="s">
        <v>1471</v>
      </c>
      <c r="B82" s="972">
        <v>8848.65</v>
      </c>
      <c r="C82" s="970">
        <v>9147.92</v>
      </c>
      <c r="D82" s="970">
        <v>8834.39</v>
      </c>
      <c r="E82" s="970">
        <v>8881.2800000000007</v>
      </c>
      <c r="F82" s="970">
        <v>7599.42</v>
      </c>
      <c r="G82" s="970">
        <v>8711.0499999999993</v>
      </c>
      <c r="H82" s="970">
        <v>7704.31</v>
      </c>
      <c r="I82" s="970">
        <v>7692.58</v>
      </c>
      <c r="J82" s="970">
        <v>8475.8799999999992</v>
      </c>
      <c r="K82" s="970">
        <v>8121.37</v>
      </c>
      <c r="L82" s="970">
        <v>9255.89</v>
      </c>
      <c r="M82" s="970">
        <v>8397.23</v>
      </c>
      <c r="N82" s="970">
        <v>9076.59</v>
      </c>
      <c r="O82" s="970">
        <v>8731.06</v>
      </c>
      <c r="P82" s="973">
        <v>8654.17</v>
      </c>
    </row>
    <row r="83" spans="1:16" x14ac:dyDescent="0.2">
      <c r="A83" s="974" t="s">
        <v>820</v>
      </c>
      <c r="B83" s="972">
        <v>10061.23</v>
      </c>
      <c r="C83" s="970">
        <v>10206.56</v>
      </c>
      <c r="D83" s="970">
        <v>9411.93</v>
      </c>
      <c r="E83" s="970">
        <v>9620.39</v>
      </c>
      <c r="F83" s="970">
        <v>8200.34</v>
      </c>
      <c r="G83" s="970">
        <v>10073.15</v>
      </c>
      <c r="H83" s="970">
        <v>9326.08</v>
      </c>
      <c r="I83" s="970">
        <v>9138.4699999999993</v>
      </c>
      <c r="J83" s="970">
        <v>9424.5400000000009</v>
      </c>
      <c r="K83" s="970">
        <v>9474.3700000000008</v>
      </c>
      <c r="L83" s="970">
        <v>10094.030000000001</v>
      </c>
      <c r="M83" s="970">
        <v>9307.51</v>
      </c>
      <c r="N83" s="970">
        <v>10728.67</v>
      </c>
      <c r="O83" s="970">
        <v>9296.4699999999993</v>
      </c>
      <c r="P83" s="973">
        <v>9714.36</v>
      </c>
    </row>
    <row r="84" spans="1:16" x14ac:dyDescent="0.2">
      <c r="A84" s="974" t="s">
        <v>819</v>
      </c>
      <c r="B84" s="972">
        <v>10935.33</v>
      </c>
      <c r="C84" s="970">
        <v>10659.72</v>
      </c>
      <c r="D84" s="970">
        <v>9213.09</v>
      </c>
      <c r="E84" s="970">
        <v>10129.15</v>
      </c>
      <c r="F84" s="970">
        <v>8274.9599999999991</v>
      </c>
      <c r="G84" s="970">
        <v>10093.14</v>
      </c>
      <c r="H84" s="970">
        <v>9461.93</v>
      </c>
      <c r="I84" s="970">
        <v>9338.6</v>
      </c>
      <c r="J84" s="970">
        <v>10623.13</v>
      </c>
      <c r="K84" s="970">
        <v>10071.799999999999</v>
      </c>
      <c r="L84" s="970">
        <v>9798.2900000000009</v>
      </c>
      <c r="M84" s="970">
        <v>9867.1200000000008</v>
      </c>
      <c r="N84" s="970">
        <v>9890.07</v>
      </c>
      <c r="O84" s="970">
        <v>9019.06</v>
      </c>
      <c r="P84" s="973">
        <v>9936.6200000000008</v>
      </c>
    </row>
    <row r="85" spans="1:16" x14ac:dyDescent="0.2">
      <c r="A85" s="974" t="s">
        <v>818</v>
      </c>
      <c r="B85" s="972">
        <v>9290.2999999999993</v>
      </c>
      <c r="C85" s="970">
        <v>9806.85</v>
      </c>
      <c r="D85" s="970">
        <v>8935.9</v>
      </c>
      <c r="E85" s="970">
        <v>8906.23</v>
      </c>
      <c r="F85" s="970">
        <v>9017.7199999999993</v>
      </c>
      <c r="G85" s="970">
        <v>9192.68</v>
      </c>
      <c r="H85" s="970">
        <v>9187.07</v>
      </c>
      <c r="I85" s="970">
        <v>8956.68</v>
      </c>
      <c r="J85" s="970">
        <v>9105.7900000000009</v>
      </c>
      <c r="K85" s="970">
        <v>8732.8700000000008</v>
      </c>
      <c r="L85" s="970">
        <v>8487.7099999999991</v>
      </c>
      <c r="M85" s="970">
        <v>9271.4699999999993</v>
      </c>
      <c r="N85" s="970">
        <v>8851.31</v>
      </c>
      <c r="O85" s="970">
        <v>7863.32</v>
      </c>
      <c r="P85" s="973">
        <v>9003.7800000000007</v>
      </c>
    </row>
    <row r="86" spans="1:16" x14ac:dyDescent="0.2">
      <c r="A86" s="974" t="s">
        <v>817</v>
      </c>
      <c r="B86" s="972">
        <v>11535.44</v>
      </c>
      <c r="C86" s="970">
        <v>12037.77</v>
      </c>
      <c r="D86" s="970">
        <v>10798.47</v>
      </c>
      <c r="E86" s="970">
        <v>11200.36</v>
      </c>
      <c r="F86" s="970">
        <v>11807.02</v>
      </c>
      <c r="G86" s="970">
        <v>11510.48</v>
      </c>
      <c r="H86" s="970">
        <v>10384.1</v>
      </c>
      <c r="I86" s="970">
        <v>10074.84</v>
      </c>
      <c r="J86" s="970">
        <v>10826.53</v>
      </c>
      <c r="K86" s="970">
        <v>10035.98</v>
      </c>
      <c r="L86" s="970">
        <v>10799.89</v>
      </c>
      <c r="M86" s="970">
        <v>11401.41</v>
      </c>
      <c r="N86" s="970">
        <v>10091.48</v>
      </c>
      <c r="O86" s="970">
        <v>9772.36</v>
      </c>
      <c r="P86" s="973">
        <v>10968.8</v>
      </c>
    </row>
    <row r="87" spans="1:16" x14ac:dyDescent="0.2">
      <c r="A87" s="974" t="s">
        <v>816</v>
      </c>
      <c r="B87" s="972">
        <v>13322.41</v>
      </c>
      <c r="C87" s="970">
        <v>13565.55</v>
      </c>
      <c r="D87" s="970">
        <v>12913.49</v>
      </c>
      <c r="E87" s="970">
        <v>11629.85</v>
      </c>
      <c r="F87" s="970">
        <v>11441.46</v>
      </c>
      <c r="G87" s="970">
        <v>11765.48</v>
      </c>
      <c r="H87" s="970">
        <v>12100.7</v>
      </c>
      <c r="I87" s="970">
        <v>11676.57</v>
      </c>
      <c r="J87" s="970">
        <v>11453.5</v>
      </c>
      <c r="K87" s="970">
        <v>11188.65</v>
      </c>
      <c r="L87" s="970">
        <v>11833.77</v>
      </c>
      <c r="M87" s="970">
        <v>12043.15</v>
      </c>
      <c r="N87" s="970">
        <v>11191.35</v>
      </c>
      <c r="O87" s="970">
        <v>11368.35</v>
      </c>
      <c r="P87" s="973">
        <v>12197.36</v>
      </c>
    </row>
    <row r="88" spans="1:16" x14ac:dyDescent="0.2">
      <c r="A88" s="974" t="s">
        <v>815</v>
      </c>
      <c r="B88" s="972">
        <v>14276.48</v>
      </c>
      <c r="C88" s="970">
        <v>13730.26</v>
      </c>
      <c r="D88" s="970">
        <v>12058.77</v>
      </c>
      <c r="E88" s="970">
        <v>12354.35</v>
      </c>
      <c r="F88" s="970">
        <v>12391.8</v>
      </c>
      <c r="G88" s="970">
        <v>13026.51</v>
      </c>
      <c r="H88" s="970">
        <v>11911.09</v>
      </c>
      <c r="I88" s="970">
        <v>12273.3</v>
      </c>
      <c r="J88" s="970">
        <v>12780.88</v>
      </c>
      <c r="K88" s="970">
        <v>11915.08</v>
      </c>
      <c r="L88" s="970">
        <v>12652.16</v>
      </c>
      <c r="M88" s="970">
        <v>12152.39</v>
      </c>
      <c r="N88" s="970">
        <v>12575.25</v>
      </c>
      <c r="O88" s="970">
        <v>11381.12</v>
      </c>
      <c r="P88" s="973">
        <v>12793.97</v>
      </c>
    </row>
    <row r="89" spans="1:16" x14ac:dyDescent="0.2">
      <c r="A89" s="974" t="s">
        <v>814</v>
      </c>
      <c r="B89" s="972">
        <v>14034.29</v>
      </c>
      <c r="C89" s="970">
        <v>14264.41</v>
      </c>
      <c r="D89" s="970">
        <v>13310.68</v>
      </c>
      <c r="E89" s="970">
        <v>13864.74</v>
      </c>
      <c r="F89" s="970">
        <v>13311.45</v>
      </c>
      <c r="G89" s="970">
        <v>13421.08</v>
      </c>
      <c r="H89" s="970">
        <v>12664.92</v>
      </c>
      <c r="I89" s="970">
        <v>13232.96</v>
      </c>
      <c r="J89" s="970">
        <v>13566.93</v>
      </c>
      <c r="K89" s="970">
        <v>12660.68</v>
      </c>
      <c r="L89" s="970">
        <v>13169.16</v>
      </c>
      <c r="M89" s="970">
        <v>13987.99</v>
      </c>
      <c r="N89" s="970">
        <v>13952.67</v>
      </c>
      <c r="O89" s="970">
        <v>13290.81</v>
      </c>
      <c r="P89" s="973">
        <v>13546.48</v>
      </c>
    </row>
    <row r="90" spans="1:16" x14ac:dyDescent="0.2">
      <c r="A90" s="974" t="s">
        <v>813</v>
      </c>
      <c r="B90" s="972">
        <v>17252.8</v>
      </c>
      <c r="C90" s="970">
        <v>16498.97</v>
      </c>
      <c r="D90" s="970">
        <v>15423.93</v>
      </c>
      <c r="E90" s="970">
        <v>15418.28</v>
      </c>
      <c r="F90" s="970">
        <v>15666.32</v>
      </c>
      <c r="G90" s="970">
        <v>17176.919999999998</v>
      </c>
      <c r="H90" s="970">
        <v>16131.24</v>
      </c>
      <c r="I90" s="970">
        <v>16034.99</v>
      </c>
      <c r="J90" s="970">
        <v>16108.11</v>
      </c>
      <c r="K90" s="970">
        <v>15062.6</v>
      </c>
      <c r="L90" s="970">
        <v>15973.95</v>
      </c>
      <c r="M90" s="970">
        <v>16056.82</v>
      </c>
      <c r="N90" s="970">
        <v>16149.02</v>
      </c>
      <c r="O90" s="970">
        <v>15256.4</v>
      </c>
      <c r="P90" s="973">
        <v>16169.42</v>
      </c>
    </row>
    <row r="91" spans="1:16" x14ac:dyDescent="0.2">
      <c r="A91" s="974" t="s">
        <v>812</v>
      </c>
      <c r="B91" s="972">
        <v>19890.34</v>
      </c>
      <c r="C91" s="970">
        <v>20617.189999999999</v>
      </c>
      <c r="D91" s="970">
        <v>18718.740000000002</v>
      </c>
      <c r="E91" s="970">
        <v>19146.64</v>
      </c>
      <c r="F91" s="970">
        <v>18852.73</v>
      </c>
      <c r="G91" s="970">
        <v>20494.599999999999</v>
      </c>
      <c r="H91" s="970">
        <v>20447.22</v>
      </c>
      <c r="I91" s="970">
        <v>18245.599999999999</v>
      </c>
      <c r="J91" s="970">
        <v>21282.01</v>
      </c>
      <c r="K91" s="970">
        <v>18176.990000000002</v>
      </c>
      <c r="L91" s="970">
        <v>19553.71</v>
      </c>
      <c r="M91" s="970">
        <v>20173.52</v>
      </c>
      <c r="N91" s="970">
        <v>20931.04</v>
      </c>
      <c r="O91" s="970">
        <v>18805.05</v>
      </c>
      <c r="P91" s="973">
        <v>19771.43</v>
      </c>
    </row>
    <row r="92" spans="1:16" x14ac:dyDescent="0.2">
      <c r="A92" s="974" t="s">
        <v>811</v>
      </c>
      <c r="B92" s="972">
        <v>26266.65</v>
      </c>
      <c r="C92" s="970">
        <v>27321.88</v>
      </c>
      <c r="D92" s="970">
        <v>24346.65</v>
      </c>
      <c r="E92" s="970">
        <v>25436.91</v>
      </c>
      <c r="F92" s="970">
        <v>23587.79</v>
      </c>
      <c r="G92" s="970">
        <v>26900.29</v>
      </c>
      <c r="H92" s="970">
        <v>25913.09</v>
      </c>
      <c r="I92" s="970">
        <v>24343.62</v>
      </c>
      <c r="J92" s="970">
        <v>25550.62</v>
      </c>
      <c r="K92" s="970">
        <v>23132.46</v>
      </c>
      <c r="L92" s="970">
        <v>24263.26</v>
      </c>
      <c r="M92" s="970">
        <v>24218.34</v>
      </c>
      <c r="N92" s="970">
        <v>26815.91</v>
      </c>
      <c r="O92" s="970">
        <v>23236.74</v>
      </c>
      <c r="P92" s="973">
        <v>25355.33</v>
      </c>
    </row>
    <row r="93" spans="1:16" x14ac:dyDescent="0.2">
      <c r="A93" s="974" t="s">
        <v>810</v>
      </c>
      <c r="B93" s="972">
        <v>32763.26</v>
      </c>
      <c r="C93" s="970">
        <v>34094.58</v>
      </c>
      <c r="D93" s="970">
        <v>28949.99</v>
      </c>
      <c r="E93" s="970">
        <v>30254.29</v>
      </c>
      <c r="F93" s="970">
        <v>31021.89</v>
      </c>
      <c r="G93" s="970">
        <v>31010.1</v>
      </c>
      <c r="H93" s="970">
        <v>30852.97</v>
      </c>
      <c r="I93" s="970">
        <v>29829.74</v>
      </c>
      <c r="J93" s="970">
        <v>31192.62</v>
      </c>
      <c r="K93" s="970">
        <v>27786.34</v>
      </c>
      <c r="L93" s="970">
        <v>30393.1</v>
      </c>
      <c r="M93" s="970">
        <v>31204.14</v>
      </c>
      <c r="N93" s="970">
        <v>31889.31</v>
      </c>
      <c r="O93" s="970">
        <v>29388.73</v>
      </c>
      <c r="P93" s="973">
        <v>31059.49</v>
      </c>
    </row>
    <row r="94" spans="1:16" x14ac:dyDescent="0.2">
      <c r="A94" s="974" t="s">
        <v>809</v>
      </c>
      <c r="B94" s="972">
        <v>41855.51</v>
      </c>
      <c r="C94" s="970">
        <v>41545.040000000001</v>
      </c>
      <c r="D94" s="970">
        <v>36952.43</v>
      </c>
      <c r="E94" s="970">
        <v>36412.49</v>
      </c>
      <c r="F94" s="970">
        <v>38715.339999999997</v>
      </c>
      <c r="G94" s="970">
        <v>39063.39</v>
      </c>
      <c r="H94" s="970">
        <v>37502.699999999997</v>
      </c>
      <c r="I94" s="970">
        <v>36610.339999999997</v>
      </c>
      <c r="J94" s="970">
        <v>39148.26</v>
      </c>
      <c r="K94" s="970">
        <v>36569.71</v>
      </c>
      <c r="L94" s="970">
        <v>37054.61</v>
      </c>
      <c r="M94" s="970">
        <v>37664.239999999998</v>
      </c>
      <c r="N94" s="970">
        <v>40406.9</v>
      </c>
      <c r="O94" s="970">
        <v>36306.47</v>
      </c>
      <c r="P94" s="973">
        <v>38712</v>
      </c>
    </row>
    <row r="95" spans="1:16" x14ac:dyDescent="0.2">
      <c r="A95" s="974" t="s">
        <v>808</v>
      </c>
      <c r="B95" s="972">
        <v>50092.74</v>
      </c>
      <c r="C95" s="970">
        <v>48577.41</v>
      </c>
      <c r="D95" s="970">
        <v>42044.05</v>
      </c>
      <c r="E95" s="970">
        <v>44379.61</v>
      </c>
      <c r="F95" s="970">
        <v>43378.48</v>
      </c>
      <c r="G95" s="970">
        <v>45388.23</v>
      </c>
      <c r="H95" s="970">
        <v>45014.94</v>
      </c>
      <c r="I95" s="970">
        <v>43547.33</v>
      </c>
      <c r="J95" s="970">
        <v>45572.97</v>
      </c>
      <c r="K95" s="970">
        <v>43422.75</v>
      </c>
      <c r="L95" s="970">
        <v>42342.17</v>
      </c>
      <c r="M95" s="970">
        <v>41808.22</v>
      </c>
      <c r="N95" s="970">
        <v>47400.71</v>
      </c>
      <c r="O95" s="970">
        <v>40431.49</v>
      </c>
      <c r="P95" s="973">
        <v>45043.75</v>
      </c>
    </row>
    <row r="96" spans="1:16" x14ac:dyDescent="0.2">
      <c r="A96" s="974" t="s">
        <v>807</v>
      </c>
      <c r="B96" s="972">
        <v>54682.400000000001</v>
      </c>
      <c r="C96" s="970">
        <v>55215.79</v>
      </c>
      <c r="D96" s="970">
        <v>44708.89</v>
      </c>
      <c r="E96" s="970">
        <v>47808.2</v>
      </c>
      <c r="F96" s="970">
        <v>53367.72</v>
      </c>
      <c r="G96" s="970">
        <v>49775.91</v>
      </c>
      <c r="H96" s="970">
        <v>50499.39</v>
      </c>
      <c r="I96" s="970">
        <v>46858.63</v>
      </c>
      <c r="J96" s="970">
        <v>51549.35</v>
      </c>
      <c r="K96" s="970">
        <v>47207.57</v>
      </c>
      <c r="L96" s="970">
        <v>46947.67</v>
      </c>
      <c r="M96" s="970">
        <v>47429.46</v>
      </c>
      <c r="N96" s="970">
        <v>50385.55</v>
      </c>
      <c r="O96" s="970">
        <v>45730.36</v>
      </c>
      <c r="P96" s="973">
        <v>49745.35</v>
      </c>
    </row>
    <row r="97" spans="1:16" x14ac:dyDescent="0.2">
      <c r="A97" s="974" t="s">
        <v>806</v>
      </c>
      <c r="B97" s="972">
        <v>58300.78</v>
      </c>
      <c r="C97" s="970">
        <v>54302.75</v>
      </c>
      <c r="D97" s="970">
        <v>47980.81</v>
      </c>
      <c r="E97" s="970">
        <v>50682.29</v>
      </c>
      <c r="F97" s="970">
        <v>56995.17</v>
      </c>
      <c r="G97" s="970">
        <v>50928.21</v>
      </c>
      <c r="H97" s="970">
        <v>51956.19</v>
      </c>
      <c r="I97" s="970">
        <v>49930.239999999998</v>
      </c>
      <c r="J97" s="970">
        <v>54724.83</v>
      </c>
      <c r="K97" s="970">
        <v>47150.92</v>
      </c>
      <c r="L97" s="970">
        <v>49622.47</v>
      </c>
      <c r="M97" s="970">
        <v>49378.1</v>
      </c>
      <c r="N97" s="970">
        <v>50332.72</v>
      </c>
      <c r="O97" s="970">
        <v>45357.41</v>
      </c>
      <c r="P97" s="973">
        <v>51527.12</v>
      </c>
    </row>
    <row r="98" spans="1:16" ht="13.5" thickBot="1" x14ac:dyDescent="0.25">
      <c r="A98" s="975" t="s">
        <v>846</v>
      </c>
      <c r="B98" s="976">
        <v>61051.88</v>
      </c>
      <c r="C98" s="977">
        <v>56292.01</v>
      </c>
      <c r="D98" s="977">
        <v>50443.39</v>
      </c>
      <c r="E98" s="977">
        <v>52046.5</v>
      </c>
      <c r="F98" s="977">
        <v>57284.04</v>
      </c>
      <c r="G98" s="977">
        <v>52446.6</v>
      </c>
      <c r="H98" s="977">
        <v>49255.57</v>
      </c>
      <c r="I98" s="977">
        <v>50357.81</v>
      </c>
      <c r="J98" s="977">
        <v>58550.2</v>
      </c>
      <c r="K98" s="977">
        <v>47914.64</v>
      </c>
      <c r="L98" s="977">
        <v>48579.15</v>
      </c>
      <c r="M98" s="977">
        <v>49562.82</v>
      </c>
      <c r="N98" s="977">
        <v>49003.91</v>
      </c>
      <c r="O98" s="977">
        <v>46601.82</v>
      </c>
      <c r="P98" s="966">
        <v>52609.74</v>
      </c>
    </row>
    <row r="99" spans="1:16" ht="13.5" thickBot="1" x14ac:dyDescent="0.25">
      <c r="A99" s="119" t="s">
        <v>746</v>
      </c>
      <c r="B99" s="118">
        <v>23645.24</v>
      </c>
      <c r="C99" s="117">
        <v>23418.69</v>
      </c>
      <c r="D99" s="117">
        <v>20623.009999999998</v>
      </c>
      <c r="E99" s="117">
        <v>21586.28</v>
      </c>
      <c r="F99" s="117">
        <v>21007.9</v>
      </c>
      <c r="G99" s="117">
        <v>21408.98</v>
      </c>
      <c r="H99" s="117">
        <v>20768.62</v>
      </c>
      <c r="I99" s="117">
        <v>21158.18</v>
      </c>
      <c r="J99" s="117">
        <v>22024.85</v>
      </c>
      <c r="K99" s="117">
        <v>20145.169999999998</v>
      </c>
      <c r="L99" s="117">
        <v>21369.32</v>
      </c>
      <c r="M99" s="117">
        <v>23526.67</v>
      </c>
      <c r="N99" s="117">
        <v>24228.15</v>
      </c>
      <c r="O99" s="117">
        <v>20565.25</v>
      </c>
      <c r="P99" s="116">
        <v>22004.49</v>
      </c>
    </row>
  </sheetData>
  <mergeCells count="4">
    <mergeCell ref="B5:D5"/>
    <mergeCell ref="E5:G5"/>
    <mergeCell ref="H5:J5"/>
    <mergeCell ref="A27:J27"/>
  </mergeCells>
  <printOptions horizontalCentered="1"/>
  <pageMargins left="0" right="0" top="1.3779527559055118" bottom="1.3779527559055118" header="0.31496062992125984" footer="0.31496062992125984"/>
  <pageSetup paperSize="9" scale="56" fitToHeight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5" zoomScaleNormal="85" workbookViewId="0"/>
  </sheetViews>
  <sheetFormatPr defaultRowHeight="12.75" x14ac:dyDescent="0.2"/>
  <cols>
    <col min="1" max="1" width="19.140625" style="106" bestFit="1" customWidth="1"/>
    <col min="2" max="2" width="5.140625" style="106" bestFit="1" customWidth="1"/>
    <col min="3" max="3" width="11.85546875" style="106" customWidth="1"/>
    <col min="4" max="4" width="18.85546875" style="106" bestFit="1" customWidth="1"/>
    <col min="5" max="11" width="13.85546875" style="106" customWidth="1"/>
    <col min="12" max="12" width="16.28515625" style="106" customWidth="1"/>
    <col min="13" max="16" width="13.7109375" style="106" customWidth="1"/>
    <col min="17" max="18" width="19.140625" style="106" bestFit="1" customWidth="1"/>
    <col min="19" max="19" width="18.7109375" style="106" bestFit="1" customWidth="1"/>
    <col min="20" max="16384" width="9.140625" style="106"/>
  </cols>
  <sheetData>
    <row r="1" spans="1:16" s="21" customFormat="1" ht="15.75" x14ac:dyDescent="0.25">
      <c r="A1" s="7" t="s">
        <v>668</v>
      </c>
      <c r="B1" s="7"/>
    </row>
    <row r="2" spans="1:16" ht="15" x14ac:dyDescent="0.2">
      <c r="A2" s="115"/>
      <c r="B2" s="115"/>
    </row>
    <row r="3" spans="1:16" ht="15.75" x14ac:dyDescent="0.25">
      <c r="A3" s="114" t="s">
        <v>2732</v>
      </c>
      <c r="B3" s="114"/>
    </row>
    <row r="4" spans="1:16" ht="13.5" thickBot="1" x14ac:dyDescent="0.25"/>
    <row r="5" spans="1:16" s="107" customFormat="1" ht="40.5" customHeight="1" thickBot="1" x14ac:dyDescent="0.3">
      <c r="A5" s="113" t="s">
        <v>764</v>
      </c>
      <c r="B5" s="113" t="s">
        <v>560</v>
      </c>
      <c r="C5" s="112" t="s">
        <v>845</v>
      </c>
      <c r="D5" s="112" t="s">
        <v>832</v>
      </c>
      <c r="E5" s="111" t="s">
        <v>746</v>
      </c>
      <c r="F5" s="110" t="s">
        <v>844</v>
      </c>
      <c r="G5" s="110" t="s">
        <v>843</v>
      </c>
      <c r="H5" s="110" t="s">
        <v>842</v>
      </c>
      <c r="I5" s="110" t="s">
        <v>841</v>
      </c>
      <c r="J5" s="110" t="s">
        <v>840</v>
      </c>
      <c r="K5" s="110" t="s">
        <v>839</v>
      </c>
      <c r="L5" s="109" t="s">
        <v>838</v>
      </c>
      <c r="M5" s="109" t="s">
        <v>837</v>
      </c>
      <c r="N5" s="109" t="s">
        <v>836</v>
      </c>
      <c r="O5" s="109" t="s">
        <v>835</v>
      </c>
      <c r="P5" s="108" t="s">
        <v>834</v>
      </c>
    </row>
    <row r="6" spans="1:16" x14ac:dyDescent="0.2">
      <c r="A6" s="1324" t="s">
        <v>760</v>
      </c>
      <c r="B6" s="596">
        <v>2011</v>
      </c>
      <c r="C6" s="590">
        <v>749359.11139804765</v>
      </c>
      <c r="D6" s="590">
        <v>1551485.41</v>
      </c>
      <c r="E6" s="638">
        <v>11537.15535850253</v>
      </c>
      <c r="F6" s="591">
        <v>565.35961123862944</v>
      </c>
      <c r="G6" s="591">
        <v>415.25099431002712</v>
      </c>
      <c r="H6" s="591">
        <v>7108.7497065924736</v>
      </c>
      <c r="I6" s="591">
        <v>135.80270417109261</v>
      </c>
      <c r="J6" s="591">
        <v>103.40678266513638</v>
      </c>
      <c r="K6" s="591">
        <v>2126.9245981114323</v>
      </c>
      <c r="L6" s="591">
        <v>801.80021355792178</v>
      </c>
      <c r="M6" s="591">
        <v>77.99162797799049</v>
      </c>
      <c r="N6" s="591">
        <v>5.0608157829856513</v>
      </c>
      <c r="O6" s="591">
        <v>118.10901169866624</v>
      </c>
      <c r="P6" s="592">
        <v>78.699292396181832</v>
      </c>
    </row>
    <row r="7" spans="1:16" x14ac:dyDescent="0.2">
      <c r="A7" s="1325"/>
      <c r="B7" s="597">
        <v>2012</v>
      </c>
      <c r="C7" s="637">
        <v>754262.62</v>
      </c>
      <c r="D7" s="637">
        <v>1530209.05</v>
      </c>
      <c r="E7" s="636">
        <v>11576.590958877223</v>
      </c>
      <c r="F7" s="640">
        <v>534.85303002437206</v>
      </c>
      <c r="G7" s="640">
        <v>403.85863711889579</v>
      </c>
      <c r="H7" s="640">
        <v>7138.4458488386208</v>
      </c>
      <c r="I7" s="640">
        <v>140.43619312668326</v>
      </c>
      <c r="J7" s="640">
        <v>115.85112774623835</v>
      </c>
      <c r="K7" s="640">
        <v>2197.2533368169493</v>
      </c>
      <c r="L7" s="640">
        <v>743.01186649628062</v>
      </c>
      <c r="M7" s="640">
        <v>75.958490985267588</v>
      </c>
      <c r="N7" s="640">
        <v>5.2016289996454832</v>
      </c>
      <c r="O7" s="640">
        <v>128.82324270092371</v>
      </c>
      <c r="P7" s="641">
        <v>92.897556023474536</v>
      </c>
    </row>
    <row r="8" spans="1:16" ht="13.5" thickBot="1" x14ac:dyDescent="0.25">
      <c r="A8" s="1326"/>
      <c r="B8" s="598">
        <v>2013</v>
      </c>
      <c r="C8" s="593">
        <v>755906.23</v>
      </c>
      <c r="D8" s="593">
        <v>1500259.25</v>
      </c>
      <c r="E8" s="639">
        <v>11913.66</v>
      </c>
      <c r="F8" s="594">
        <v>569.84</v>
      </c>
      <c r="G8" s="594">
        <v>403.44</v>
      </c>
      <c r="H8" s="594">
        <v>7515.06</v>
      </c>
      <c r="I8" s="594">
        <v>149.96</v>
      </c>
      <c r="J8" s="594">
        <v>133.5</v>
      </c>
      <c r="K8" s="594">
        <v>2114.9</v>
      </c>
      <c r="L8" s="594">
        <v>686.23</v>
      </c>
      <c r="M8" s="594">
        <v>73.680000000000007</v>
      </c>
      <c r="N8" s="594">
        <v>5.69</v>
      </c>
      <c r="O8" s="594">
        <v>134.27000000000001</v>
      </c>
      <c r="P8" s="595">
        <v>127.09</v>
      </c>
    </row>
    <row r="9" spans="1:16" x14ac:dyDescent="0.2">
      <c r="A9" s="1324" t="s">
        <v>759</v>
      </c>
      <c r="B9" s="596">
        <v>2011</v>
      </c>
      <c r="C9" s="590">
        <v>716536.5157314667</v>
      </c>
      <c r="D9" s="590">
        <v>1450024.07</v>
      </c>
      <c r="E9" s="638">
        <v>10950.077997105247</v>
      </c>
      <c r="F9" s="591">
        <v>607.59730852605799</v>
      </c>
      <c r="G9" s="591">
        <v>430.67205486457925</v>
      </c>
      <c r="H9" s="591">
        <v>6520.0970648507928</v>
      </c>
      <c r="I9" s="591">
        <v>126.98583178691639</v>
      </c>
      <c r="J9" s="591">
        <v>54.8810410298913</v>
      </c>
      <c r="K9" s="591">
        <v>2033.6298104692848</v>
      </c>
      <c r="L9" s="591">
        <v>728.07478562062818</v>
      </c>
      <c r="M9" s="591">
        <v>91.045892707146606</v>
      </c>
      <c r="N9" s="591">
        <v>1.8749436207634804</v>
      </c>
      <c r="O9" s="591">
        <v>196.62704122559839</v>
      </c>
      <c r="P9" s="592">
        <v>158.59222240359082</v>
      </c>
    </row>
    <row r="10" spans="1:16" x14ac:dyDescent="0.2">
      <c r="A10" s="1325"/>
      <c r="B10" s="597">
        <v>2012</v>
      </c>
      <c r="C10" s="637">
        <v>708722.37</v>
      </c>
      <c r="D10" s="637">
        <v>1416527.61</v>
      </c>
      <c r="E10" s="636">
        <v>11222.260402391437</v>
      </c>
      <c r="F10" s="640">
        <v>593.80847857501351</v>
      </c>
      <c r="G10" s="640">
        <v>435.02932721516095</v>
      </c>
      <c r="H10" s="640">
        <v>6707.1854488656363</v>
      </c>
      <c r="I10" s="640">
        <v>133.22174549778106</v>
      </c>
      <c r="J10" s="640">
        <v>61.943196707616586</v>
      </c>
      <c r="K10" s="640">
        <v>2169.4602327659536</v>
      </c>
      <c r="L10" s="640">
        <v>641.16256877619185</v>
      </c>
      <c r="M10" s="640">
        <v>91.8254792788684</v>
      </c>
      <c r="N10" s="640">
        <v>1.847397877405297</v>
      </c>
      <c r="O10" s="640">
        <v>224.53372976415187</v>
      </c>
      <c r="P10" s="641">
        <v>162.242797067683</v>
      </c>
    </row>
    <row r="11" spans="1:16" ht="13.5" thickBot="1" x14ac:dyDescent="0.25">
      <c r="A11" s="1326"/>
      <c r="B11" s="598">
        <v>2013</v>
      </c>
      <c r="C11" s="593">
        <v>699897.58</v>
      </c>
      <c r="D11" s="593">
        <v>1377596.91</v>
      </c>
      <c r="E11" s="639">
        <v>11898.03</v>
      </c>
      <c r="F11" s="594">
        <v>629.5</v>
      </c>
      <c r="G11" s="594">
        <v>441.88</v>
      </c>
      <c r="H11" s="594">
        <v>7273.14</v>
      </c>
      <c r="I11" s="594">
        <v>139.43</v>
      </c>
      <c r="J11" s="594">
        <v>71.06</v>
      </c>
      <c r="K11" s="594">
        <v>2145.23</v>
      </c>
      <c r="L11" s="594">
        <v>674.91</v>
      </c>
      <c r="M11" s="594">
        <v>87.85</v>
      </c>
      <c r="N11" s="594">
        <v>2.17</v>
      </c>
      <c r="O11" s="594">
        <v>244.41</v>
      </c>
      <c r="P11" s="595">
        <v>188.45</v>
      </c>
    </row>
    <row r="12" spans="1:16" x14ac:dyDescent="0.2">
      <c r="A12" s="1324" t="s">
        <v>758</v>
      </c>
      <c r="B12" s="596">
        <v>2011</v>
      </c>
      <c r="C12" s="590">
        <v>407654.22659052914</v>
      </c>
      <c r="D12" s="590">
        <v>817059.11</v>
      </c>
      <c r="E12" s="638">
        <v>10067.046605710078</v>
      </c>
      <c r="F12" s="591">
        <v>638.74245329692201</v>
      </c>
      <c r="G12" s="591">
        <v>477.3496452661791</v>
      </c>
      <c r="H12" s="591">
        <v>5797.7458493058157</v>
      </c>
      <c r="I12" s="591">
        <v>149.57140011571531</v>
      </c>
      <c r="J12" s="591">
        <v>74.343923574880634</v>
      </c>
      <c r="K12" s="591">
        <v>1994.1762642607348</v>
      </c>
      <c r="L12" s="591">
        <v>580.13253930918177</v>
      </c>
      <c r="M12" s="591">
        <v>109.21114654727981</v>
      </c>
      <c r="N12" s="591">
        <v>4.0742955916616603</v>
      </c>
      <c r="O12" s="591">
        <v>196.08952901828613</v>
      </c>
      <c r="P12" s="592">
        <v>45.609559423430213</v>
      </c>
    </row>
    <row r="13" spans="1:16" x14ac:dyDescent="0.2">
      <c r="A13" s="1325"/>
      <c r="B13" s="597">
        <v>2012</v>
      </c>
      <c r="C13" s="637">
        <v>400424.88</v>
      </c>
      <c r="D13" s="637">
        <v>795954.4</v>
      </c>
      <c r="E13" s="636">
        <v>10164.798444940812</v>
      </c>
      <c r="F13" s="640">
        <v>616.10429819371575</v>
      </c>
      <c r="G13" s="640">
        <v>475.14922915182086</v>
      </c>
      <c r="H13" s="640">
        <v>5864.8041934387256</v>
      </c>
      <c r="I13" s="640">
        <v>146.88539779163241</v>
      </c>
      <c r="J13" s="640">
        <v>77.941452151027747</v>
      </c>
      <c r="K13" s="640">
        <v>2075.9783269242571</v>
      </c>
      <c r="L13" s="640">
        <v>531.34991216205367</v>
      </c>
      <c r="M13" s="640">
        <v>99.5796694006591</v>
      </c>
      <c r="N13" s="640">
        <v>2.2529856232970129</v>
      </c>
      <c r="O13" s="640">
        <v>211.41010650434268</v>
      </c>
      <c r="P13" s="641">
        <v>63.342873599291607</v>
      </c>
    </row>
    <row r="14" spans="1:16" ht="13.5" thickBot="1" x14ac:dyDescent="0.25">
      <c r="A14" s="1326"/>
      <c r="B14" s="598">
        <v>2013</v>
      </c>
      <c r="C14" s="593">
        <v>396201.67</v>
      </c>
      <c r="D14" s="593">
        <v>775903.49</v>
      </c>
      <c r="E14" s="639">
        <v>10530.78</v>
      </c>
      <c r="F14" s="594">
        <v>638.05999999999995</v>
      </c>
      <c r="G14" s="594">
        <v>479.01</v>
      </c>
      <c r="H14" s="594">
        <v>6247.5</v>
      </c>
      <c r="I14" s="594">
        <v>159.19</v>
      </c>
      <c r="J14" s="594">
        <v>81.209999999999994</v>
      </c>
      <c r="K14" s="594">
        <v>2036.38</v>
      </c>
      <c r="L14" s="594">
        <v>469.24</v>
      </c>
      <c r="M14" s="594">
        <v>106.5</v>
      </c>
      <c r="N14" s="594">
        <v>2.41</v>
      </c>
      <c r="O14" s="594">
        <v>234.9</v>
      </c>
      <c r="P14" s="595">
        <v>76.38</v>
      </c>
    </row>
    <row r="15" spans="1:16" x14ac:dyDescent="0.2">
      <c r="A15" s="1324" t="s">
        <v>757</v>
      </c>
      <c r="B15" s="596">
        <v>2011</v>
      </c>
      <c r="C15" s="590">
        <v>347337.05466907035</v>
      </c>
      <c r="D15" s="590">
        <v>706557.43</v>
      </c>
      <c r="E15" s="638">
        <v>11422.917783116363</v>
      </c>
      <c r="F15" s="591">
        <v>608.69382661505642</v>
      </c>
      <c r="G15" s="591">
        <v>476.26311041694106</v>
      </c>
      <c r="H15" s="591">
        <v>7035.5412811949382</v>
      </c>
      <c r="I15" s="591">
        <v>115.09811307199757</v>
      </c>
      <c r="J15" s="591">
        <v>93.013602418702163</v>
      </c>
      <c r="K15" s="591">
        <v>2085.6726240498228</v>
      </c>
      <c r="L15" s="591">
        <v>688.08889529333806</v>
      </c>
      <c r="M15" s="591">
        <v>47.864688748655581</v>
      </c>
      <c r="N15" s="591">
        <v>5.687996034519097</v>
      </c>
      <c r="O15" s="591">
        <v>215.875207582206</v>
      </c>
      <c r="P15" s="592">
        <v>51.118437690195954</v>
      </c>
    </row>
    <row r="16" spans="1:16" x14ac:dyDescent="0.2">
      <c r="A16" s="1325"/>
      <c r="B16" s="597">
        <v>2012</v>
      </c>
      <c r="C16" s="637">
        <v>340238.15</v>
      </c>
      <c r="D16" s="637">
        <v>685121.5</v>
      </c>
      <c r="E16" s="636">
        <v>10542.589928378535</v>
      </c>
      <c r="F16" s="640">
        <v>582.97759962984742</v>
      </c>
      <c r="G16" s="640">
        <v>473.43499722312043</v>
      </c>
      <c r="H16" s="640">
        <v>6127.2011706055137</v>
      </c>
      <c r="I16" s="640">
        <v>115.22314815693268</v>
      </c>
      <c r="J16" s="640">
        <v>99.861100038460322</v>
      </c>
      <c r="K16" s="640">
        <v>2136.6692031705315</v>
      </c>
      <c r="L16" s="640">
        <v>649.47388629608054</v>
      </c>
      <c r="M16" s="640">
        <v>53.850694000991055</v>
      </c>
      <c r="N16" s="640">
        <v>5.7323233616227247</v>
      </c>
      <c r="O16" s="640">
        <v>232.59359147800782</v>
      </c>
      <c r="P16" s="641">
        <v>65.57221441744268</v>
      </c>
    </row>
    <row r="17" spans="1:16" ht="13.5" thickBot="1" x14ac:dyDescent="0.25">
      <c r="A17" s="1326"/>
      <c r="B17" s="598">
        <v>2013</v>
      </c>
      <c r="C17" s="593">
        <v>333416.34000000003</v>
      </c>
      <c r="D17" s="593">
        <v>660249.43000000005</v>
      </c>
      <c r="E17" s="639">
        <v>10900.76</v>
      </c>
      <c r="F17" s="594">
        <v>611.67999999999995</v>
      </c>
      <c r="G17" s="594">
        <v>478.48</v>
      </c>
      <c r="H17" s="594">
        <v>6477.82</v>
      </c>
      <c r="I17" s="594">
        <v>123.82</v>
      </c>
      <c r="J17" s="594">
        <v>105.3</v>
      </c>
      <c r="K17" s="594">
        <v>2066.5500000000002</v>
      </c>
      <c r="L17" s="594">
        <v>632.95000000000005</v>
      </c>
      <c r="M17" s="594">
        <v>56.85</v>
      </c>
      <c r="N17" s="594">
        <v>5.9</v>
      </c>
      <c r="O17" s="594">
        <v>258.06</v>
      </c>
      <c r="P17" s="595">
        <v>83.33</v>
      </c>
    </row>
    <row r="18" spans="1:16" x14ac:dyDescent="0.2">
      <c r="A18" s="1324" t="s">
        <v>756</v>
      </c>
      <c r="B18" s="596">
        <v>2011</v>
      </c>
      <c r="C18" s="590">
        <v>212515.42788474908</v>
      </c>
      <c r="D18" s="590">
        <v>415058.75</v>
      </c>
      <c r="E18" s="638">
        <v>10922.248189515336</v>
      </c>
      <c r="F18" s="591">
        <v>630.63766449930233</v>
      </c>
      <c r="G18" s="591">
        <v>443.75432326146597</v>
      </c>
      <c r="H18" s="591">
        <v>6517.3585803214664</v>
      </c>
      <c r="I18" s="591">
        <v>137.50622170957709</v>
      </c>
      <c r="J18" s="591">
        <v>111.78003270621326</v>
      </c>
      <c r="K18" s="591">
        <v>1928.2530269028175</v>
      </c>
      <c r="L18" s="591">
        <v>732.70087109355006</v>
      </c>
      <c r="M18" s="591">
        <v>92.760091216002564</v>
      </c>
      <c r="N18" s="591">
        <v>5.4192772228027986</v>
      </c>
      <c r="O18" s="591">
        <v>273.8026427584046</v>
      </c>
      <c r="P18" s="592">
        <v>48.275457823741817</v>
      </c>
    </row>
    <row r="19" spans="1:16" x14ac:dyDescent="0.2">
      <c r="A19" s="1325"/>
      <c r="B19" s="597">
        <v>2012</v>
      </c>
      <c r="C19" s="637">
        <v>207960.37</v>
      </c>
      <c r="D19" s="637">
        <v>403728.66</v>
      </c>
      <c r="E19" s="636">
        <v>10589.993511778912</v>
      </c>
      <c r="F19" s="640">
        <v>598.14554900610733</v>
      </c>
      <c r="G19" s="640">
        <v>438.16714074745147</v>
      </c>
      <c r="H19" s="640">
        <v>6089.7175320895003</v>
      </c>
      <c r="I19" s="640">
        <v>140.05442427594826</v>
      </c>
      <c r="J19" s="640">
        <v>118.12507998812866</v>
      </c>
      <c r="K19" s="640">
        <v>2043.9388799645794</v>
      </c>
      <c r="L19" s="640">
        <v>686.32895353527772</v>
      </c>
      <c r="M19" s="640">
        <v>86.452714528614351</v>
      </c>
      <c r="N19" s="640">
        <v>5.3638497945625225</v>
      </c>
      <c r="O19" s="640">
        <v>311.9518115681953</v>
      </c>
      <c r="P19" s="641">
        <v>71.747576280564203</v>
      </c>
    </row>
    <row r="20" spans="1:16" ht="13.5" thickBot="1" x14ac:dyDescent="0.25">
      <c r="A20" s="1326"/>
      <c r="B20" s="598">
        <v>2013</v>
      </c>
      <c r="C20" s="593">
        <v>203094</v>
      </c>
      <c r="D20" s="593">
        <v>390180.23</v>
      </c>
      <c r="E20" s="639">
        <v>10934.89</v>
      </c>
      <c r="F20" s="594">
        <v>636.58000000000004</v>
      </c>
      <c r="G20" s="594">
        <v>443.18</v>
      </c>
      <c r="H20" s="594">
        <v>6442.85</v>
      </c>
      <c r="I20" s="594">
        <v>144.19999999999999</v>
      </c>
      <c r="J20" s="594">
        <v>119.92</v>
      </c>
      <c r="K20" s="594">
        <v>1982.11</v>
      </c>
      <c r="L20" s="594">
        <v>622.39</v>
      </c>
      <c r="M20" s="594">
        <v>93.18</v>
      </c>
      <c r="N20" s="594">
        <v>5.7</v>
      </c>
      <c r="O20" s="594">
        <v>339.82</v>
      </c>
      <c r="P20" s="595">
        <v>104.97</v>
      </c>
    </row>
    <row r="21" spans="1:16" x14ac:dyDescent="0.2">
      <c r="A21" s="1324" t="s">
        <v>755</v>
      </c>
      <c r="B21" s="596">
        <v>2011</v>
      </c>
      <c r="C21" s="590">
        <v>585872.90137220325</v>
      </c>
      <c r="D21" s="590">
        <v>1140105.3400000001</v>
      </c>
      <c r="E21" s="638">
        <v>10368.224683334964</v>
      </c>
      <c r="F21" s="591">
        <v>666.20000472061554</v>
      </c>
      <c r="G21" s="591">
        <v>447.61190906271833</v>
      </c>
      <c r="H21" s="591">
        <v>6116.7017361308108</v>
      </c>
      <c r="I21" s="591">
        <v>139.17382419242088</v>
      </c>
      <c r="J21" s="591">
        <v>76.976237783431472</v>
      </c>
      <c r="K21" s="591">
        <v>1973.4162104178906</v>
      </c>
      <c r="L21" s="591">
        <v>632.91247918372176</v>
      </c>
      <c r="M21" s="591">
        <v>64.842446584804151</v>
      </c>
      <c r="N21" s="591">
        <v>6.4149019773909677</v>
      </c>
      <c r="O21" s="591">
        <v>201.88127374265247</v>
      </c>
      <c r="P21" s="592">
        <v>42.093659538512497</v>
      </c>
    </row>
    <row r="22" spans="1:16" x14ac:dyDescent="0.2">
      <c r="A22" s="1325"/>
      <c r="B22" s="597">
        <v>2012</v>
      </c>
      <c r="C22" s="637">
        <v>573320.81999999995</v>
      </c>
      <c r="D22" s="637">
        <v>1107323.8400000001</v>
      </c>
      <c r="E22" s="636">
        <v>10647.882276613582</v>
      </c>
      <c r="F22" s="640">
        <v>629.46405315648087</v>
      </c>
      <c r="G22" s="640">
        <v>451.63453535868996</v>
      </c>
      <c r="H22" s="640">
        <v>6277.6739206908169</v>
      </c>
      <c r="I22" s="640">
        <v>143.10751242852339</v>
      </c>
      <c r="J22" s="640">
        <v>81.290902128504712</v>
      </c>
      <c r="K22" s="640">
        <v>2129.5216415642235</v>
      </c>
      <c r="L22" s="640">
        <v>578.19967400864368</v>
      </c>
      <c r="M22" s="640">
        <v>72.930710161536808</v>
      </c>
      <c r="N22" s="640">
        <v>6.757874859806142</v>
      </c>
      <c r="O22" s="640">
        <v>215.02917933212737</v>
      </c>
      <c r="P22" s="641">
        <v>62.272272924242159</v>
      </c>
    </row>
    <row r="23" spans="1:16" ht="13.5" thickBot="1" x14ac:dyDescent="0.25">
      <c r="A23" s="1326"/>
      <c r="B23" s="598">
        <v>2013</v>
      </c>
      <c r="C23" s="593">
        <v>563861.17000000004</v>
      </c>
      <c r="D23" s="593">
        <v>1073547.6399999999</v>
      </c>
      <c r="E23" s="639">
        <v>11244.67</v>
      </c>
      <c r="F23" s="594">
        <v>682.89</v>
      </c>
      <c r="G23" s="594">
        <v>460.04</v>
      </c>
      <c r="H23" s="594">
        <v>6779</v>
      </c>
      <c r="I23" s="594">
        <v>149.07</v>
      </c>
      <c r="J23" s="594">
        <v>91.56</v>
      </c>
      <c r="K23" s="594">
        <v>2086.7199999999998</v>
      </c>
      <c r="L23" s="594">
        <v>574.01</v>
      </c>
      <c r="M23" s="594">
        <v>77.83</v>
      </c>
      <c r="N23" s="594">
        <v>7.51</v>
      </c>
      <c r="O23" s="594">
        <v>242.85</v>
      </c>
      <c r="P23" s="595">
        <v>93.17</v>
      </c>
    </row>
    <row r="24" spans="1:16" x14ac:dyDescent="0.2">
      <c r="A24" s="1324" t="s">
        <v>754</v>
      </c>
      <c r="B24" s="596">
        <v>2011</v>
      </c>
      <c r="C24" s="590">
        <v>334832.86833020044</v>
      </c>
      <c r="D24" s="590">
        <v>655796.87</v>
      </c>
      <c r="E24" s="638">
        <v>10392.299607605624</v>
      </c>
      <c r="F24" s="591">
        <v>641.0428155748898</v>
      </c>
      <c r="G24" s="591">
        <v>480.8419349119489</v>
      </c>
      <c r="H24" s="591">
        <v>6239.2928653197196</v>
      </c>
      <c r="I24" s="591">
        <v>141.53369182747113</v>
      </c>
      <c r="J24" s="591">
        <v>57.955260689182602</v>
      </c>
      <c r="K24" s="591">
        <v>1877.3263785019283</v>
      </c>
      <c r="L24" s="591">
        <v>643.6367922890513</v>
      </c>
      <c r="M24" s="591">
        <v>46.610722798966698</v>
      </c>
      <c r="N24" s="591">
        <v>1.1540083593262651</v>
      </c>
      <c r="O24" s="591">
        <v>207.44665278747058</v>
      </c>
      <c r="P24" s="592">
        <v>55.458484545679504</v>
      </c>
    </row>
    <row r="25" spans="1:16" x14ac:dyDescent="0.2">
      <c r="A25" s="1325"/>
      <c r="B25" s="597">
        <v>2012</v>
      </c>
      <c r="C25" s="637">
        <v>330976.23</v>
      </c>
      <c r="D25" s="637">
        <v>642185.21</v>
      </c>
      <c r="E25" s="636">
        <v>10600.484088665316</v>
      </c>
      <c r="F25" s="640">
        <v>624.83631208417228</v>
      </c>
      <c r="G25" s="640">
        <v>478.9664602521753</v>
      </c>
      <c r="H25" s="640">
        <v>6333.4850755002672</v>
      </c>
      <c r="I25" s="640">
        <v>143.68642997866621</v>
      </c>
      <c r="J25" s="640">
        <v>61.896968259359319</v>
      </c>
      <c r="K25" s="640">
        <v>1983.1882158263968</v>
      </c>
      <c r="L25" s="640">
        <v>595.54924416586948</v>
      </c>
      <c r="M25" s="640">
        <v>48.90643520114704</v>
      </c>
      <c r="N25" s="640">
        <v>1.0075154642692565</v>
      </c>
      <c r="O25" s="640">
        <v>230.69837561005176</v>
      </c>
      <c r="P25" s="641">
        <v>98.263056322956643</v>
      </c>
    </row>
    <row r="26" spans="1:16" ht="13.5" thickBot="1" x14ac:dyDescent="0.25">
      <c r="A26" s="1326"/>
      <c r="B26" s="598">
        <v>2013</v>
      </c>
      <c r="C26" s="593">
        <v>326938.5</v>
      </c>
      <c r="D26" s="593">
        <v>626277.05000000005</v>
      </c>
      <c r="E26" s="639">
        <v>10841.94</v>
      </c>
      <c r="F26" s="594">
        <v>649.16</v>
      </c>
      <c r="G26" s="594">
        <v>488.3</v>
      </c>
      <c r="H26" s="594">
        <v>6671.3</v>
      </c>
      <c r="I26" s="594">
        <v>150.44</v>
      </c>
      <c r="J26" s="594">
        <v>64.64</v>
      </c>
      <c r="K26" s="594">
        <v>1929.37</v>
      </c>
      <c r="L26" s="594">
        <v>531.67999999999995</v>
      </c>
      <c r="M26" s="594">
        <v>46.52</v>
      </c>
      <c r="N26" s="594">
        <v>1.06</v>
      </c>
      <c r="O26" s="594">
        <v>253.29</v>
      </c>
      <c r="P26" s="595">
        <v>56.19</v>
      </c>
    </row>
    <row r="27" spans="1:16" x14ac:dyDescent="0.2">
      <c r="A27" s="1324" t="s">
        <v>753</v>
      </c>
      <c r="B27" s="596">
        <v>2011</v>
      </c>
      <c r="C27" s="590">
        <v>341028.15300987574</v>
      </c>
      <c r="D27" s="590">
        <v>701741.04</v>
      </c>
      <c r="E27" s="638">
        <v>10210.763046522119</v>
      </c>
      <c r="F27" s="591">
        <v>607.22806026850049</v>
      </c>
      <c r="G27" s="591">
        <v>463.77427698969973</v>
      </c>
      <c r="H27" s="591">
        <v>5965.2480754296512</v>
      </c>
      <c r="I27" s="591">
        <v>116.53657101200751</v>
      </c>
      <c r="J27" s="591">
        <v>92.404435188798416</v>
      </c>
      <c r="K27" s="591">
        <v>2054.4269531677955</v>
      </c>
      <c r="L27" s="591">
        <v>614.54406333424663</v>
      </c>
      <c r="M27" s="591">
        <v>62.019014877624947</v>
      </c>
      <c r="N27" s="591">
        <v>3.9623505844834188</v>
      </c>
      <c r="O27" s="591">
        <v>180.30037624705554</v>
      </c>
      <c r="P27" s="592">
        <v>50.318869422258679</v>
      </c>
    </row>
    <row r="28" spans="1:16" x14ac:dyDescent="0.2">
      <c r="A28" s="1325"/>
      <c r="B28" s="597">
        <v>2012</v>
      </c>
      <c r="C28" s="637">
        <v>334398.95</v>
      </c>
      <c r="D28" s="637">
        <v>681079.69</v>
      </c>
      <c r="E28" s="636">
        <v>10264.636404109762</v>
      </c>
      <c r="F28" s="640">
        <v>587.88711411670511</v>
      </c>
      <c r="G28" s="640">
        <v>467.10869120175954</v>
      </c>
      <c r="H28" s="640">
        <v>5902.3510211866769</v>
      </c>
      <c r="I28" s="640">
        <v>120.41343030916119</v>
      </c>
      <c r="J28" s="640">
        <v>95.144962892668275</v>
      </c>
      <c r="K28" s="640">
        <v>2177.5296902628238</v>
      </c>
      <c r="L28" s="640">
        <v>588.77350734096945</v>
      </c>
      <c r="M28" s="640">
        <v>62.579747019030926</v>
      </c>
      <c r="N28" s="640">
        <v>4.1060755607027426</v>
      </c>
      <c r="O28" s="640">
        <v>191.24567330204778</v>
      </c>
      <c r="P28" s="641">
        <v>67.496490917237495</v>
      </c>
    </row>
    <row r="29" spans="1:16" ht="13.5" thickBot="1" x14ac:dyDescent="0.25">
      <c r="A29" s="1326"/>
      <c r="B29" s="598">
        <v>2013</v>
      </c>
      <c r="C29" s="593">
        <v>328909.52</v>
      </c>
      <c r="D29" s="593">
        <v>659481.38</v>
      </c>
      <c r="E29" s="639">
        <v>10552.42</v>
      </c>
      <c r="F29" s="594">
        <v>608.89</v>
      </c>
      <c r="G29" s="594">
        <v>469.28</v>
      </c>
      <c r="H29" s="594">
        <v>6213.03</v>
      </c>
      <c r="I29" s="594">
        <v>125.04</v>
      </c>
      <c r="J29" s="594">
        <v>108.67</v>
      </c>
      <c r="K29" s="594">
        <v>2107.4</v>
      </c>
      <c r="L29" s="594">
        <v>562.32000000000005</v>
      </c>
      <c r="M29" s="594">
        <v>65.319999999999993</v>
      </c>
      <c r="N29" s="594">
        <v>4.7699999999999996</v>
      </c>
      <c r="O29" s="594">
        <v>207.05</v>
      </c>
      <c r="P29" s="595">
        <v>80.66</v>
      </c>
    </row>
    <row r="30" spans="1:16" x14ac:dyDescent="0.2">
      <c r="A30" s="1324" t="s">
        <v>752</v>
      </c>
      <c r="B30" s="596">
        <v>2011</v>
      </c>
      <c r="C30" s="590">
        <v>372378.27164817805</v>
      </c>
      <c r="D30" s="590">
        <v>744409.1</v>
      </c>
      <c r="E30" s="638">
        <v>10864.408885168115</v>
      </c>
      <c r="F30" s="591">
        <v>646.00735614328164</v>
      </c>
      <c r="G30" s="591">
        <v>496.44571578987944</v>
      </c>
      <c r="H30" s="591">
        <v>6260.8220151661308</v>
      </c>
      <c r="I30" s="591">
        <v>130.08818492412283</v>
      </c>
      <c r="J30" s="591">
        <v>105.85247567500181</v>
      </c>
      <c r="K30" s="591">
        <v>2068.1905380925627</v>
      </c>
      <c r="L30" s="591">
        <v>759.43404844191173</v>
      </c>
      <c r="M30" s="591">
        <v>90.217752845847812</v>
      </c>
      <c r="N30" s="591">
        <v>3.1990680527682986</v>
      </c>
      <c r="O30" s="591">
        <v>190.3678981087146</v>
      </c>
      <c r="P30" s="592">
        <v>113.78383192790091</v>
      </c>
    </row>
    <row r="31" spans="1:16" x14ac:dyDescent="0.2">
      <c r="A31" s="1325"/>
      <c r="B31" s="597">
        <v>2012</v>
      </c>
      <c r="C31" s="637">
        <v>366199.94</v>
      </c>
      <c r="D31" s="637">
        <v>724950.6</v>
      </c>
      <c r="E31" s="636">
        <v>10946.979225886005</v>
      </c>
      <c r="F31" s="640">
        <v>622.31938320238555</v>
      </c>
      <c r="G31" s="640">
        <v>495.4864743887378</v>
      </c>
      <c r="H31" s="640">
        <v>6237.2208518826055</v>
      </c>
      <c r="I31" s="640">
        <v>132.19148895110942</v>
      </c>
      <c r="J31" s="640">
        <v>112.12115700297373</v>
      </c>
      <c r="K31" s="640">
        <v>2238.1320359345846</v>
      </c>
      <c r="L31" s="640">
        <v>757.99341775839673</v>
      </c>
      <c r="M31" s="640">
        <v>93.138551785459597</v>
      </c>
      <c r="N31" s="640">
        <v>2.9062208652562007</v>
      </c>
      <c r="O31" s="640">
        <v>195.09462718232106</v>
      </c>
      <c r="P31" s="641">
        <v>60.375016932188181</v>
      </c>
    </row>
    <row r="32" spans="1:16" ht="13.5" thickBot="1" x14ac:dyDescent="0.25">
      <c r="A32" s="1326"/>
      <c r="B32" s="598">
        <v>2013</v>
      </c>
      <c r="C32" s="593">
        <v>360445.18</v>
      </c>
      <c r="D32" s="593">
        <v>703778.37</v>
      </c>
      <c r="E32" s="639">
        <v>11280.19</v>
      </c>
      <c r="F32" s="594">
        <v>643.54999999999995</v>
      </c>
      <c r="G32" s="594">
        <v>498.11</v>
      </c>
      <c r="H32" s="594">
        <v>6570.75</v>
      </c>
      <c r="I32" s="594">
        <v>140.19999999999999</v>
      </c>
      <c r="J32" s="594">
        <v>118.79</v>
      </c>
      <c r="K32" s="594">
        <v>2217.61</v>
      </c>
      <c r="L32" s="594">
        <v>700.26</v>
      </c>
      <c r="M32" s="594">
        <v>88.16</v>
      </c>
      <c r="N32" s="594">
        <v>3.5</v>
      </c>
      <c r="O32" s="594">
        <v>218.22</v>
      </c>
      <c r="P32" s="595">
        <v>81.03</v>
      </c>
    </row>
    <row r="33" spans="1:16" x14ac:dyDescent="0.2">
      <c r="A33" s="1324" t="s">
        <v>751</v>
      </c>
      <c r="B33" s="596">
        <v>2011</v>
      </c>
      <c r="C33" s="590">
        <v>383870.46102246374</v>
      </c>
      <c r="D33" s="590">
        <v>767082.1</v>
      </c>
      <c r="E33" s="638">
        <v>9802.2797518544648</v>
      </c>
      <c r="F33" s="591">
        <v>629.23659487035286</v>
      </c>
      <c r="G33" s="591">
        <v>520.1409208088678</v>
      </c>
      <c r="H33" s="591">
        <v>5563.3545524657684</v>
      </c>
      <c r="I33" s="591">
        <v>131.57050041970726</v>
      </c>
      <c r="J33" s="591">
        <v>59.168514413255103</v>
      </c>
      <c r="K33" s="591">
        <v>2006.4884903454274</v>
      </c>
      <c r="L33" s="591">
        <v>602.77189751918331</v>
      </c>
      <c r="M33" s="591">
        <v>60.417505714186255</v>
      </c>
      <c r="N33" s="591">
        <v>2.214191805544675</v>
      </c>
      <c r="O33" s="591">
        <v>187.88290931309692</v>
      </c>
      <c r="P33" s="592">
        <v>39.033674179074183</v>
      </c>
    </row>
    <row r="34" spans="1:16" x14ac:dyDescent="0.2">
      <c r="A34" s="1325"/>
      <c r="B34" s="597">
        <v>2012</v>
      </c>
      <c r="C34" s="637">
        <v>379780.83</v>
      </c>
      <c r="D34" s="637">
        <v>751690.81</v>
      </c>
      <c r="E34" s="636">
        <v>10108.268133353655</v>
      </c>
      <c r="F34" s="640">
        <v>601.2176415380145</v>
      </c>
      <c r="G34" s="640">
        <v>528.4020808502371</v>
      </c>
      <c r="H34" s="640">
        <v>5746.1131761153292</v>
      </c>
      <c r="I34" s="640">
        <v>134.77503835014309</v>
      </c>
      <c r="J34" s="640">
        <v>64.32195706370284</v>
      </c>
      <c r="K34" s="640">
        <v>2126.9809744647537</v>
      </c>
      <c r="L34" s="640">
        <v>591.33679911558306</v>
      </c>
      <c r="M34" s="640">
        <v>58.776861193766607</v>
      </c>
      <c r="N34" s="640">
        <v>2.2065038283493172</v>
      </c>
      <c r="O34" s="640">
        <v>200.76365719676676</v>
      </c>
      <c r="P34" s="641">
        <v>53.373443637018703</v>
      </c>
    </row>
    <row r="35" spans="1:16" ht="13.5" thickBot="1" x14ac:dyDescent="0.25">
      <c r="A35" s="1326"/>
      <c r="B35" s="598">
        <v>2013</v>
      </c>
      <c r="C35" s="593">
        <v>375836.85</v>
      </c>
      <c r="D35" s="593">
        <v>733161.77</v>
      </c>
      <c r="E35" s="639">
        <v>10326.91</v>
      </c>
      <c r="F35" s="594">
        <v>635.94000000000005</v>
      </c>
      <c r="G35" s="594">
        <v>529.30999999999995</v>
      </c>
      <c r="H35" s="594">
        <v>5964.11</v>
      </c>
      <c r="I35" s="594">
        <v>143.31</v>
      </c>
      <c r="J35" s="594">
        <v>69.08</v>
      </c>
      <c r="K35" s="594">
        <v>2089.0500000000002</v>
      </c>
      <c r="L35" s="594">
        <v>556.62</v>
      </c>
      <c r="M35" s="594">
        <v>60.19</v>
      </c>
      <c r="N35" s="594">
        <v>2.61</v>
      </c>
      <c r="O35" s="594">
        <v>213.76</v>
      </c>
      <c r="P35" s="595">
        <v>62.94</v>
      </c>
    </row>
    <row r="36" spans="1:16" x14ac:dyDescent="0.2">
      <c r="A36" s="1324" t="s">
        <v>750</v>
      </c>
      <c r="B36" s="596">
        <v>2011</v>
      </c>
      <c r="C36" s="590">
        <v>699611.28290739923</v>
      </c>
      <c r="D36" s="590">
        <v>1440625.26</v>
      </c>
      <c r="E36" s="638">
        <v>10215.235451362274</v>
      </c>
      <c r="F36" s="591">
        <v>606.35655836688511</v>
      </c>
      <c r="G36" s="591">
        <v>462.56772156695371</v>
      </c>
      <c r="H36" s="591">
        <v>6028.7744215105604</v>
      </c>
      <c r="I36" s="591">
        <v>136.39206050017489</v>
      </c>
      <c r="J36" s="591">
        <v>58.373374419382316</v>
      </c>
      <c r="K36" s="591">
        <v>2068.5515773685647</v>
      </c>
      <c r="L36" s="591">
        <v>615.94896736712769</v>
      </c>
      <c r="M36" s="591">
        <v>33.046200467149959</v>
      </c>
      <c r="N36" s="591">
        <v>1.7299315645763438</v>
      </c>
      <c r="O36" s="591">
        <v>144.73670072951518</v>
      </c>
      <c r="P36" s="592">
        <v>58.757937501387417</v>
      </c>
    </row>
    <row r="37" spans="1:16" x14ac:dyDescent="0.2">
      <c r="A37" s="1325"/>
      <c r="B37" s="597">
        <v>2012</v>
      </c>
      <c r="C37" s="637">
        <v>687390.24</v>
      </c>
      <c r="D37" s="637">
        <v>1399649.78</v>
      </c>
      <c r="E37" s="636">
        <v>10453.192794224988</v>
      </c>
      <c r="F37" s="640">
        <v>584.16910404801263</v>
      </c>
      <c r="G37" s="640">
        <v>462.92049067446021</v>
      </c>
      <c r="H37" s="640">
        <v>6201.973773680018</v>
      </c>
      <c r="I37" s="640">
        <v>137.71882554077212</v>
      </c>
      <c r="J37" s="640">
        <v>62.289793979748318</v>
      </c>
      <c r="K37" s="640">
        <v>2184.9995380630144</v>
      </c>
      <c r="L37" s="640">
        <v>561.73402461078535</v>
      </c>
      <c r="M37" s="640">
        <v>24.75269942170819</v>
      </c>
      <c r="N37" s="640">
        <v>1.7584011551804062</v>
      </c>
      <c r="O37" s="640">
        <v>157.02888040249601</v>
      </c>
      <c r="P37" s="641">
        <v>73.847262648803706</v>
      </c>
    </row>
    <row r="38" spans="1:16" ht="13.5" thickBot="1" x14ac:dyDescent="0.25">
      <c r="A38" s="1326"/>
      <c r="B38" s="598">
        <v>2013</v>
      </c>
      <c r="C38" s="593">
        <v>679001.26</v>
      </c>
      <c r="D38" s="593">
        <v>1359853.29</v>
      </c>
      <c r="E38" s="639">
        <v>10670.12</v>
      </c>
      <c r="F38" s="594">
        <v>608.73</v>
      </c>
      <c r="G38" s="594">
        <v>462.29</v>
      </c>
      <c r="H38" s="594">
        <v>6411.89</v>
      </c>
      <c r="I38" s="594">
        <v>146.75</v>
      </c>
      <c r="J38" s="594">
        <v>66.31</v>
      </c>
      <c r="K38" s="594">
        <v>2144.21</v>
      </c>
      <c r="L38" s="594">
        <v>543.02</v>
      </c>
      <c r="M38" s="594">
        <v>25.4</v>
      </c>
      <c r="N38" s="594">
        <v>3.17</v>
      </c>
      <c r="O38" s="594">
        <v>171.49</v>
      </c>
      <c r="P38" s="595">
        <v>86.85</v>
      </c>
    </row>
    <row r="39" spans="1:16" x14ac:dyDescent="0.2">
      <c r="A39" s="1324" t="s">
        <v>749</v>
      </c>
      <c r="B39" s="596">
        <v>2011</v>
      </c>
      <c r="C39" s="590">
        <v>281136.8150847287</v>
      </c>
      <c r="D39" s="590">
        <v>626855.78</v>
      </c>
      <c r="E39" s="638">
        <v>10291.67118216569</v>
      </c>
      <c r="F39" s="591">
        <v>570.00784800931331</v>
      </c>
      <c r="G39" s="591">
        <v>462.8874686295465</v>
      </c>
      <c r="H39" s="591">
        <v>5907.1179381962511</v>
      </c>
      <c r="I39" s="591">
        <v>107.01295674421324</v>
      </c>
      <c r="J39" s="591">
        <v>82.346715970298632</v>
      </c>
      <c r="K39" s="591">
        <v>2137.6828764185602</v>
      </c>
      <c r="L39" s="591">
        <v>737.31236567683879</v>
      </c>
      <c r="M39" s="591">
        <v>55.236897089789949</v>
      </c>
      <c r="N39" s="591">
        <v>4.1762060804480434</v>
      </c>
      <c r="O39" s="591">
        <v>174.35468608106305</v>
      </c>
      <c r="P39" s="592">
        <v>53.535223269377845</v>
      </c>
    </row>
    <row r="40" spans="1:16" x14ac:dyDescent="0.2">
      <c r="A40" s="1325"/>
      <c r="B40" s="597">
        <v>2012</v>
      </c>
      <c r="C40" s="637">
        <v>270587.52000000002</v>
      </c>
      <c r="D40" s="637">
        <v>598822.29</v>
      </c>
      <c r="E40" s="636">
        <v>10675.093313492876</v>
      </c>
      <c r="F40" s="640">
        <v>545.32521793602564</v>
      </c>
      <c r="G40" s="640">
        <v>460.5740800663915</v>
      </c>
      <c r="H40" s="640">
        <v>6258.4817065957959</v>
      </c>
      <c r="I40" s="640">
        <v>109.11233198416858</v>
      </c>
      <c r="J40" s="640">
        <v>82.013973494540423</v>
      </c>
      <c r="K40" s="640">
        <v>2254.8187356552812</v>
      </c>
      <c r="L40" s="640">
        <v>681.00558320065204</v>
      </c>
      <c r="M40" s="640">
        <v>47.653274897298807</v>
      </c>
      <c r="N40" s="640">
        <v>4.2513619858739728</v>
      </c>
      <c r="O40" s="640">
        <v>179.99019302120493</v>
      </c>
      <c r="P40" s="641">
        <v>51.866854655660816</v>
      </c>
    </row>
    <row r="41" spans="1:16" ht="13.5" thickBot="1" x14ac:dyDescent="0.25">
      <c r="A41" s="1326"/>
      <c r="B41" s="598">
        <v>2013</v>
      </c>
      <c r="C41" s="593">
        <v>263976.84999999998</v>
      </c>
      <c r="D41" s="593">
        <v>574905.41</v>
      </c>
      <c r="E41" s="639">
        <v>10802.64</v>
      </c>
      <c r="F41" s="594">
        <v>563.89</v>
      </c>
      <c r="G41" s="594">
        <v>462.03</v>
      </c>
      <c r="H41" s="594">
        <v>6361.93</v>
      </c>
      <c r="I41" s="594">
        <v>118.16</v>
      </c>
      <c r="J41" s="594">
        <v>86.93</v>
      </c>
      <c r="K41" s="594">
        <v>2209.44</v>
      </c>
      <c r="L41" s="594">
        <v>676.41</v>
      </c>
      <c r="M41" s="594">
        <v>56.26</v>
      </c>
      <c r="N41" s="594">
        <v>4.62</v>
      </c>
      <c r="O41" s="594">
        <v>197.88</v>
      </c>
      <c r="P41" s="595">
        <v>65.09</v>
      </c>
    </row>
    <row r="42" spans="1:16" x14ac:dyDescent="0.2">
      <c r="A42" s="1324" t="s">
        <v>748</v>
      </c>
      <c r="B42" s="596">
        <v>2011</v>
      </c>
      <c r="C42" s="590">
        <v>455632.65817041218</v>
      </c>
      <c r="D42" s="590">
        <v>998533.47</v>
      </c>
      <c r="E42" s="638">
        <v>10930.618173229583</v>
      </c>
      <c r="F42" s="591">
        <v>560.21467527773484</v>
      </c>
      <c r="G42" s="591">
        <v>439.52960921780573</v>
      </c>
      <c r="H42" s="591">
        <v>6467.1619454578786</v>
      </c>
      <c r="I42" s="591">
        <v>115.77786678497637</v>
      </c>
      <c r="J42" s="591">
        <v>79.288726956743858</v>
      </c>
      <c r="K42" s="591">
        <v>2274.4542462357322</v>
      </c>
      <c r="L42" s="591">
        <v>718.95138060820386</v>
      </c>
      <c r="M42" s="591">
        <v>59.620825118661273</v>
      </c>
      <c r="N42" s="591">
        <v>1.6090232108093485</v>
      </c>
      <c r="O42" s="591">
        <v>143.2622158073479</v>
      </c>
      <c r="P42" s="592">
        <v>70.747658553698727</v>
      </c>
    </row>
    <row r="43" spans="1:16" x14ac:dyDescent="0.2">
      <c r="A43" s="1325"/>
      <c r="B43" s="597">
        <v>2012</v>
      </c>
      <c r="C43" s="637">
        <v>436312.86</v>
      </c>
      <c r="D43" s="637">
        <v>949081.22</v>
      </c>
      <c r="E43" s="636">
        <v>11057.738168195536</v>
      </c>
      <c r="F43" s="640">
        <v>538.42618657673881</v>
      </c>
      <c r="G43" s="640">
        <v>438.09352220666636</v>
      </c>
      <c r="H43" s="640">
        <v>6559.3739857096807</v>
      </c>
      <c r="I43" s="640">
        <v>118.2652114115167</v>
      </c>
      <c r="J43" s="640">
        <v>80.086956090017239</v>
      </c>
      <c r="K43" s="640">
        <v>2406.5241177883599</v>
      </c>
      <c r="L43" s="640">
        <v>641.11949811313286</v>
      </c>
      <c r="M43" s="640">
        <v>51.313787454355037</v>
      </c>
      <c r="N43" s="640">
        <v>0.39032735259475509</v>
      </c>
      <c r="O43" s="640">
        <v>147.36744013836878</v>
      </c>
      <c r="P43" s="641">
        <v>76.777135354126827</v>
      </c>
    </row>
    <row r="44" spans="1:16" ht="13.5" thickBot="1" x14ac:dyDescent="0.25">
      <c r="A44" s="1326"/>
      <c r="B44" s="598">
        <v>2013</v>
      </c>
      <c r="C44" s="593">
        <v>422062.26</v>
      </c>
      <c r="D44" s="593">
        <v>905026.17</v>
      </c>
      <c r="E44" s="639">
        <v>11298.88</v>
      </c>
      <c r="F44" s="594">
        <v>559.91</v>
      </c>
      <c r="G44" s="594">
        <v>444.42</v>
      </c>
      <c r="H44" s="594">
        <v>6802.73</v>
      </c>
      <c r="I44" s="594">
        <v>126.52</v>
      </c>
      <c r="J44" s="594">
        <v>87.93</v>
      </c>
      <c r="K44" s="594">
        <v>2357.7800000000002</v>
      </c>
      <c r="L44" s="594">
        <v>604.14</v>
      </c>
      <c r="M44" s="594">
        <v>51.7</v>
      </c>
      <c r="N44" s="594">
        <v>0.45</v>
      </c>
      <c r="O44" s="594">
        <v>155.81</v>
      </c>
      <c r="P44" s="595">
        <v>107.5</v>
      </c>
    </row>
    <row r="45" spans="1:16" x14ac:dyDescent="0.2">
      <c r="A45" s="1324" t="s">
        <v>747</v>
      </c>
      <c r="B45" s="596">
        <v>2011</v>
      </c>
      <c r="C45" s="590">
        <v>388073.25218067586</v>
      </c>
      <c r="D45" s="590">
        <v>798076.05</v>
      </c>
      <c r="E45" s="638">
        <v>9804.7833071171644</v>
      </c>
      <c r="F45" s="591">
        <v>611.26888010234131</v>
      </c>
      <c r="G45" s="591">
        <v>506.19981779931891</v>
      </c>
      <c r="H45" s="591">
        <v>5461.7067343268882</v>
      </c>
      <c r="I45" s="591">
        <v>124.54430072171731</v>
      </c>
      <c r="J45" s="591">
        <v>38.915199109157591</v>
      </c>
      <c r="K45" s="591">
        <v>2092.8559380023999</v>
      </c>
      <c r="L45" s="591">
        <v>655.66907081098327</v>
      </c>
      <c r="M45" s="591">
        <v>72.184857946808449</v>
      </c>
      <c r="N45" s="591">
        <v>6.4849046904740533</v>
      </c>
      <c r="O45" s="591">
        <v>183.55299476785447</v>
      </c>
      <c r="P45" s="592">
        <v>51.400608839220276</v>
      </c>
    </row>
    <row r="46" spans="1:16" x14ac:dyDescent="0.2">
      <c r="A46" s="1325"/>
      <c r="B46" s="597">
        <v>2012</v>
      </c>
      <c r="C46" s="637">
        <v>380614.22</v>
      </c>
      <c r="D46" s="637">
        <v>775421.23</v>
      </c>
      <c r="E46" s="636">
        <v>10083.945241301035</v>
      </c>
      <c r="F46" s="640">
        <v>590.41624688506226</v>
      </c>
      <c r="G46" s="640">
        <v>502.37756883442552</v>
      </c>
      <c r="H46" s="640">
        <v>5648.3159642593309</v>
      </c>
      <c r="I46" s="640">
        <v>126.54354812080662</v>
      </c>
      <c r="J46" s="640">
        <v>34.808285713301913</v>
      </c>
      <c r="K46" s="640">
        <v>2201.8423991950804</v>
      </c>
      <c r="L46" s="640">
        <v>654.28849802706623</v>
      </c>
      <c r="M46" s="640">
        <v>65.310191597410849</v>
      </c>
      <c r="N46" s="640">
        <v>4.9845441812316711</v>
      </c>
      <c r="O46" s="640">
        <v>198.075479229141</v>
      </c>
      <c r="P46" s="641">
        <v>56.982515258190766</v>
      </c>
    </row>
    <row r="47" spans="1:16" ht="13.5" thickBot="1" x14ac:dyDescent="0.25">
      <c r="A47" s="1326"/>
      <c r="B47" s="598">
        <v>2013</v>
      </c>
      <c r="C47" s="593">
        <v>375383.59</v>
      </c>
      <c r="D47" s="593">
        <v>752345.87</v>
      </c>
      <c r="E47" s="639">
        <v>10261.049999999999</v>
      </c>
      <c r="F47" s="594">
        <v>606.73</v>
      </c>
      <c r="G47" s="594">
        <v>511.89</v>
      </c>
      <c r="H47" s="594">
        <v>5844.61</v>
      </c>
      <c r="I47" s="594">
        <v>133.54</v>
      </c>
      <c r="J47" s="594">
        <v>38.090000000000003</v>
      </c>
      <c r="K47" s="594">
        <v>2156.9899999999998</v>
      </c>
      <c r="L47" s="594">
        <v>606.05999999999995</v>
      </c>
      <c r="M47" s="594">
        <v>68.2</v>
      </c>
      <c r="N47" s="594">
        <v>4.79</v>
      </c>
      <c r="O47" s="594">
        <v>212.13</v>
      </c>
      <c r="P47" s="595">
        <v>78.010000000000005</v>
      </c>
    </row>
    <row r="48" spans="1:16" x14ac:dyDescent="0.2">
      <c r="A48" s="1324" t="s">
        <v>831</v>
      </c>
      <c r="B48" s="596">
        <v>2011</v>
      </c>
      <c r="C48" s="590">
        <v>6275839</v>
      </c>
      <c r="D48" s="590">
        <v>12813409.779999999</v>
      </c>
      <c r="E48" s="638">
        <v>10607.848154579973</v>
      </c>
      <c r="F48" s="591">
        <v>610.26638856702527</v>
      </c>
      <c r="G48" s="591">
        <v>460.34074835230939</v>
      </c>
      <c r="H48" s="591">
        <v>6265.3804095821297</v>
      </c>
      <c r="I48" s="591">
        <v>129.94527029556977</v>
      </c>
      <c r="J48" s="591">
        <v>75.983756094312625</v>
      </c>
      <c r="K48" s="591">
        <v>2061.5041801636662</v>
      </c>
      <c r="L48" s="591">
        <v>683.45171517569315</v>
      </c>
      <c r="M48" s="591">
        <v>68.324400542195107</v>
      </c>
      <c r="N48" s="591">
        <v>3.6673070397971759</v>
      </c>
      <c r="O48" s="591">
        <v>177.9902201543421</v>
      </c>
      <c r="P48" s="592">
        <v>70.993758612939644</v>
      </c>
    </row>
    <row r="49" spans="1:16" x14ac:dyDescent="0.2">
      <c r="A49" s="1325"/>
      <c r="B49" s="597">
        <v>2012</v>
      </c>
      <c r="C49" s="637">
        <v>6171190</v>
      </c>
      <c r="D49" s="637">
        <v>12461745.890000002</v>
      </c>
      <c r="E49" s="636">
        <v>10725.717452812698</v>
      </c>
      <c r="F49" s="640">
        <v>586.24604533755314</v>
      </c>
      <c r="G49" s="640">
        <v>459.40383959153252</v>
      </c>
      <c r="H49" s="640">
        <v>6312.2748309876706</v>
      </c>
      <c r="I49" s="640">
        <v>132.75556035540373</v>
      </c>
      <c r="J49" s="640">
        <v>80.780037484940237</v>
      </c>
      <c r="K49" s="640">
        <v>2175.6751428358639</v>
      </c>
      <c r="L49" s="640">
        <v>635.36462050623618</v>
      </c>
      <c r="M49" s="640">
        <v>66.313233736625307</v>
      </c>
      <c r="N49" s="640">
        <v>3.4022005531361357</v>
      </c>
      <c r="O49" s="640">
        <v>192.48002725118954</v>
      </c>
      <c r="P49" s="641">
        <v>81.021914172573631</v>
      </c>
    </row>
    <row r="50" spans="1:16" ht="13.5" thickBot="1" x14ac:dyDescent="0.25">
      <c r="A50" s="1327"/>
      <c r="B50" s="598">
        <v>2013</v>
      </c>
      <c r="C50" s="593">
        <v>6084930.9999999991</v>
      </c>
      <c r="D50" s="593">
        <v>12092566.259999998</v>
      </c>
      <c r="E50" s="639">
        <v>11072.57</v>
      </c>
      <c r="F50" s="594">
        <v>615.66999999999996</v>
      </c>
      <c r="G50" s="594">
        <v>463.42</v>
      </c>
      <c r="H50" s="594">
        <v>6649.78</v>
      </c>
      <c r="I50" s="594">
        <v>140.71</v>
      </c>
      <c r="J50" s="594">
        <v>88.53</v>
      </c>
      <c r="K50" s="594">
        <v>2126.87</v>
      </c>
      <c r="L50" s="594">
        <v>606.58000000000004</v>
      </c>
      <c r="M50" s="594">
        <v>67.400000000000006</v>
      </c>
      <c r="N50" s="594">
        <v>3.87</v>
      </c>
      <c r="O50" s="594">
        <v>209.81</v>
      </c>
      <c r="P50" s="595">
        <v>99.95</v>
      </c>
    </row>
    <row r="52" spans="1:16" ht="14.25" x14ac:dyDescent="0.2">
      <c r="A52" s="106" t="s">
        <v>1864</v>
      </c>
    </row>
    <row r="53" spans="1:16" ht="14.25" x14ac:dyDescent="0.2">
      <c r="A53" s="106" t="s">
        <v>1865</v>
      </c>
    </row>
    <row r="54" spans="1:16" x14ac:dyDescent="0.2">
      <c r="A54" s="1323" t="s">
        <v>1863</v>
      </c>
      <c r="B54" s="1323"/>
      <c r="C54" s="1323"/>
      <c r="D54" s="1323"/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</row>
  </sheetData>
  <mergeCells count="16">
    <mergeCell ref="A54:O54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zoomScale="80" zoomScaleNormal="80" workbookViewId="0"/>
  </sheetViews>
  <sheetFormatPr defaultRowHeight="14.25" x14ac:dyDescent="0.2"/>
  <cols>
    <col min="1" max="1" width="11.5703125" style="1" customWidth="1"/>
    <col min="2" max="2" width="96.7109375" style="1" customWidth="1"/>
    <col min="3" max="3" width="20.85546875" style="2" customWidth="1"/>
    <col min="4" max="4" width="11.28515625" style="2" customWidth="1"/>
    <col min="5" max="5" width="18.85546875" style="1" customWidth="1"/>
    <col min="6" max="6" width="17.42578125" style="1" customWidth="1"/>
    <col min="7" max="16384" width="9.140625" style="1"/>
  </cols>
  <sheetData>
    <row r="1" spans="1:6" ht="15.75" x14ac:dyDescent="0.25">
      <c r="A1" s="7" t="s">
        <v>668</v>
      </c>
    </row>
    <row r="3" spans="1:6" ht="15.75" x14ac:dyDescent="0.25">
      <c r="A3" s="7" t="s">
        <v>1932</v>
      </c>
    </row>
    <row r="4" spans="1:6" ht="15" thickBot="1" x14ac:dyDescent="0.25"/>
    <row r="5" spans="1:6" s="3" customFormat="1" ht="47.25" customHeight="1" thickBot="1" x14ac:dyDescent="0.25">
      <c r="A5" s="6" t="s">
        <v>667</v>
      </c>
      <c r="B5" s="942" t="s">
        <v>620</v>
      </c>
      <c r="C5" s="943" t="s">
        <v>666</v>
      </c>
      <c r="D5" s="943" t="s">
        <v>665</v>
      </c>
      <c r="E5" s="942" t="s">
        <v>664</v>
      </c>
      <c r="F5" s="944" t="s">
        <v>663</v>
      </c>
    </row>
    <row r="6" spans="1:6" s="3" customFormat="1" ht="12.75" x14ac:dyDescent="0.2">
      <c r="A6" s="5"/>
      <c r="B6" s="1330" t="s">
        <v>662</v>
      </c>
      <c r="C6" s="1330"/>
      <c r="D6" s="1330"/>
      <c r="E6" s="1330"/>
      <c r="F6" s="1331"/>
    </row>
    <row r="7" spans="1:6" s="3" customFormat="1" ht="12.75" x14ac:dyDescent="0.2">
      <c r="A7" s="945" t="s">
        <v>533</v>
      </c>
      <c r="B7" s="946" t="s">
        <v>532</v>
      </c>
      <c r="C7" s="947">
        <v>102298</v>
      </c>
      <c r="D7" s="947">
        <v>237530.62417</v>
      </c>
      <c r="E7" s="948">
        <v>9478</v>
      </c>
      <c r="F7" s="949">
        <v>279</v>
      </c>
    </row>
    <row r="8" spans="1:6" s="3" customFormat="1" ht="12.75" x14ac:dyDescent="0.2">
      <c r="A8" s="945" t="s">
        <v>531</v>
      </c>
      <c r="B8" s="946" t="s">
        <v>530</v>
      </c>
      <c r="C8" s="947">
        <v>5319</v>
      </c>
      <c r="D8" s="947">
        <v>40951.972110000002</v>
      </c>
      <c r="E8" s="948">
        <v>261</v>
      </c>
      <c r="F8" s="949">
        <v>336</v>
      </c>
    </row>
    <row r="9" spans="1:6" s="3" customFormat="1" ht="12.75" x14ac:dyDescent="0.2">
      <c r="A9" s="945" t="s">
        <v>529</v>
      </c>
      <c r="B9" s="946" t="s">
        <v>528</v>
      </c>
      <c r="C9" s="947">
        <v>1290</v>
      </c>
      <c r="D9" s="947">
        <v>4275.3315199999997</v>
      </c>
      <c r="E9" s="948">
        <v>90</v>
      </c>
      <c r="F9" s="949">
        <v>10</v>
      </c>
    </row>
    <row r="10" spans="1:6" s="3" customFormat="1" ht="12.75" x14ac:dyDescent="0.2">
      <c r="A10" s="945" t="s">
        <v>527</v>
      </c>
      <c r="B10" s="946" t="s">
        <v>526</v>
      </c>
      <c r="C10" s="947">
        <v>40011</v>
      </c>
      <c r="D10" s="947">
        <v>688818.08</v>
      </c>
      <c r="E10" s="948">
        <v>12052</v>
      </c>
      <c r="F10" s="949">
        <v>582</v>
      </c>
    </row>
    <row r="11" spans="1:6" s="3" customFormat="1" ht="12.75" x14ac:dyDescent="0.2">
      <c r="A11" s="945" t="s">
        <v>525</v>
      </c>
      <c r="B11" s="946" t="s">
        <v>524</v>
      </c>
      <c r="C11" s="947">
        <v>17289</v>
      </c>
      <c r="D11" s="947">
        <v>38131.288569999997</v>
      </c>
      <c r="E11" s="948">
        <v>1388</v>
      </c>
      <c r="F11" s="949">
        <v>2</v>
      </c>
    </row>
    <row r="12" spans="1:6" s="3" customFormat="1" ht="12.75" x14ac:dyDescent="0.2">
      <c r="A12" s="945" t="s">
        <v>523</v>
      </c>
      <c r="B12" s="946" t="s">
        <v>522</v>
      </c>
      <c r="C12" s="947">
        <v>59171</v>
      </c>
      <c r="D12" s="947">
        <v>203431.39318000001</v>
      </c>
      <c r="E12" s="948">
        <v>1153</v>
      </c>
      <c r="F12" s="949">
        <v>9</v>
      </c>
    </row>
    <row r="13" spans="1:6" s="3" customFormat="1" ht="12.75" x14ac:dyDescent="0.2">
      <c r="A13" s="945" t="s">
        <v>521</v>
      </c>
      <c r="B13" s="946" t="s">
        <v>520</v>
      </c>
      <c r="C13" s="947">
        <v>4422</v>
      </c>
      <c r="D13" s="947">
        <v>14907.75843</v>
      </c>
      <c r="E13" s="948">
        <v>55</v>
      </c>
      <c r="F13" s="949">
        <v>1</v>
      </c>
    </row>
    <row r="14" spans="1:6" s="3" customFormat="1" ht="12.75" x14ac:dyDescent="0.2">
      <c r="A14" s="945" t="s">
        <v>519</v>
      </c>
      <c r="B14" s="946" t="s">
        <v>518</v>
      </c>
      <c r="C14" s="947">
        <v>136</v>
      </c>
      <c r="D14" s="947">
        <v>306.62817000000001</v>
      </c>
      <c r="E14" s="948">
        <v>4</v>
      </c>
      <c r="F14" s="949">
        <v>0</v>
      </c>
    </row>
    <row r="15" spans="1:6" s="3" customFormat="1" ht="12.75" x14ac:dyDescent="0.2">
      <c r="A15" s="945" t="s">
        <v>517</v>
      </c>
      <c r="B15" s="946" t="s">
        <v>516</v>
      </c>
      <c r="C15" s="947">
        <v>3074</v>
      </c>
      <c r="D15" s="947">
        <v>44617.384339999997</v>
      </c>
      <c r="E15" s="948">
        <v>1135</v>
      </c>
      <c r="F15" s="949">
        <v>19</v>
      </c>
    </row>
    <row r="16" spans="1:6" s="3" customFormat="1" ht="12.75" x14ac:dyDescent="0.2">
      <c r="A16" s="945" t="s">
        <v>515</v>
      </c>
      <c r="B16" s="946" t="s">
        <v>514</v>
      </c>
      <c r="C16" s="947">
        <v>299</v>
      </c>
      <c r="D16" s="947">
        <v>795.93597999999997</v>
      </c>
      <c r="E16" s="948">
        <v>20</v>
      </c>
      <c r="F16" s="949">
        <v>0</v>
      </c>
    </row>
    <row r="17" spans="1:6" s="3" customFormat="1" ht="12.75" x14ac:dyDescent="0.2">
      <c r="A17" s="945" t="s">
        <v>513</v>
      </c>
      <c r="B17" s="946" t="s">
        <v>512</v>
      </c>
      <c r="C17" s="947">
        <v>145231</v>
      </c>
      <c r="D17" s="947">
        <v>114456.01647</v>
      </c>
      <c r="E17" s="948">
        <v>2230</v>
      </c>
      <c r="F17" s="949">
        <v>39</v>
      </c>
    </row>
    <row r="18" spans="1:6" s="3" customFormat="1" ht="12.75" x14ac:dyDescent="0.2">
      <c r="A18" s="945" t="s">
        <v>511</v>
      </c>
      <c r="B18" s="946" t="s">
        <v>510</v>
      </c>
      <c r="C18" s="947">
        <v>12205</v>
      </c>
      <c r="D18" s="947">
        <v>79177.832939999993</v>
      </c>
      <c r="E18" s="948">
        <v>725</v>
      </c>
      <c r="F18" s="949">
        <v>1</v>
      </c>
    </row>
    <row r="19" spans="1:6" s="3" customFormat="1" ht="12.75" x14ac:dyDescent="0.2">
      <c r="A19" s="945" t="s">
        <v>509</v>
      </c>
      <c r="B19" s="946" t="s">
        <v>508</v>
      </c>
      <c r="C19" s="947">
        <v>1266</v>
      </c>
      <c r="D19" s="947">
        <v>185932.75954999999</v>
      </c>
      <c r="E19" s="948">
        <v>71</v>
      </c>
      <c r="F19" s="949">
        <v>0</v>
      </c>
    </row>
    <row r="20" spans="1:6" s="3" customFormat="1" ht="12.75" x14ac:dyDescent="0.2">
      <c r="A20" s="945" t="s">
        <v>507</v>
      </c>
      <c r="B20" s="946" t="s">
        <v>506</v>
      </c>
      <c r="C20" s="947">
        <v>43349</v>
      </c>
      <c r="D20" s="947">
        <v>65722.491299999994</v>
      </c>
      <c r="E20" s="948">
        <v>2812</v>
      </c>
      <c r="F20" s="949">
        <v>4</v>
      </c>
    </row>
    <row r="21" spans="1:6" s="3" customFormat="1" ht="12.75" x14ac:dyDescent="0.2">
      <c r="A21" s="945" t="s">
        <v>505</v>
      </c>
      <c r="B21" s="946" t="s">
        <v>504</v>
      </c>
      <c r="C21" s="947">
        <v>106916</v>
      </c>
      <c r="D21" s="947">
        <v>59110.191279999999</v>
      </c>
      <c r="E21" s="948">
        <v>315</v>
      </c>
      <c r="F21" s="949">
        <v>13</v>
      </c>
    </row>
    <row r="22" spans="1:6" s="3" customFormat="1" ht="12.75" x14ac:dyDescent="0.2">
      <c r="A22" s="945" t="s">
        <v>503</v>
      </c>
      <c r="B22" s="946" t="s">
        <v>502</v>
      </c>
      <c r="C22" s="947">
        <v>1337</v>
      </c>
      <c r="D22" s="947">
        <v>4648.4073500000004</v>
      </c>
      <c r="E22" s="948">
        <v>50</v>
      </c>
      <c r="F22" s="949">
        <v>0</v>
      </c>
    </row>
    <row r="23" spans="1:6" s="3" customFormat="1" ht="12.75" x14ac:dyDescent="0.2">
      <c r="A23" s="945" t="s">
        <v>501</v>
      </c>
      <c r="B23" s="946" t="s">
        <v>500</v>
      </c>
      <c r="C23" s="947">
        <v>2985</v>
      </c>
      <c r="D23" s="947">
        <v>3449.2804999999998</v>
      </c>
      <c r="E23" s="948">
        <v>46</v>
      </c>
      <c r="F23" s="949">
        <v>0</v>
      </c>
    </row>
    <row r="24" spans="1:6" s="3" customFormat="1" ht="12.75" x14ac:dyDescent="0.2">
      <c r="A24" s="945" t="s">
        <v>499</v>
      </c>
      <c r="B24" s="946" t="s">
        <v>498</v>
      </c>
      <c r="C24" s="947">
        <v>12273</v>
      </c>
      <c r="D24" s="947">
        <v>8600.1729400000004</v>
      </c>
      <c r="E24" s="948">
        <v>355</v>
      </c>
      <c r="F24" s="949">
        <v>3</v>
      </c>
    </row>
    <row r="25" spans="1:6" s="3" customFormat="1" ht="12.75" x14ac:dyDescent="0.2">
      <c r="A25" s="945" t="s">
        <v>497</v>
      </c>
      <c r="B25" s="946" t="s">
        <v>496</v>
      </c>
      <c r="C25" s="947">
        <v>3103</v>
      </c>
      <c r="D25" s="947">
        <v>6952.4662500000004</v>
      </c>
      <c r="E25" s="948">
        <v>21</v>
      </c>
      <c r="F25" s="949">
        <v>14</v>
      </c>
    </row>
    <row r="26" spans="1:6" s="3" customFormat="1" ht="12.75" x14ac:dyDescent="0.2">
      <c r="A26" s="945" t="s">
        <v>534</v>
      </c>
      <c r="B26" s="946" t="s">
        <v>495</v>
      </c>
      <c r="C26" s="947">
        <v>1791</v>
      </c>
      <c r="D26" s="947">
        <v>5552.3833100000002</v>
      </c>
      <c r="E26" s="948">
        <v>286</v>
      </c>
      <c r="F26" s="949">
        <v>3</v>
      </c>
    </row>
    <row r="27" spans="1:6" s="3" customFormat="1" ht="12.75" x14ac:dyDescent="0.2">
      <c r="A27" s="945" t="s">
        <v>19</v>
      </c>
      <c r="B27" s="946" t="s">
        <v>494</v>
      </c>
      <c r="C27" s="947">
        <v>6073</v>
      </c>
      <c r="D27" s="947">
        <v>8859.4420399999999</v>
      </c>
      <c r="E27" s="948">
        <v>62</v>
      </c>
      <c r="F27" s="949">
        <v>5</v>
      </c>
    </row>
    <row r="28" spans="1:6" s="3" customFormat="1" ht="12.75" x14ac:dyDescent="0.2">
      <c r="A28" s="945"/>
      <c r="B28" s="1328" t="s">
        <v>661</v>
      </c>
      <c r="C28" s="1328"/>
      <c r="D28" s="1328"/>
      <c r="E28" s="1328"/>
      <c r="F28" s="1329"/>
    </row>
    <row r="29" spans="1:6" s="3" customFormat="1" ht="12.75" x14ac:dyDescent="0.2">
      <c r="A29" s="945" t="s">
        <v>493</v>
      </c>
      <c r="B29" s="946" t="s">
        <v>492</v>
      </c>
      <c r="C29" s="947">
        <v>6874</v>
      </c>
      <c r="D29" s="947">
        <v>256302.33254</v>
      </c>
      <c r="E29" s="948">
        <v>1643</v>
      </c>
      <c r="F29" s="949">
        <v>248</v>
      </c>
    </row>
    <row r="30" spans="1:6" s="3" customFormat="1" ht="12.75" x14ac:dyDescent="0.2">
      <c r="A30" s="945" t="s">
        <v>491</v>
      </c>
      <c r="B30" s="946" t="s">
        <v>490</v>
      </c>
      <c r="C30" s="947">
        <v>47753</v>
      </c>
      <c r="D30" s="947">
        <v>2728813.7332600001</v>
      </c>
      <c r="E30" s="948">
        <v>16033</v>
      </c>
      <c r="F30" s="949">
        <v>2165</v>
      </c>
    </row>
    <row r="31" spans="1:6" s="3" customFormat="1" ht="12.75" x14ac:dyDescent="0.2">
      <c r="A31" s="945" t="s">
        <v>489</v>
      </c>
      <c r="B31" s="946" t="s">
        <v>2748</v>
      </c>
      <c r="C31" s="947">
        <v>16912</v>
      </c>
      <c r="D31" s="947">
        <v>786356.27119999996</v>
      </c>
      <c r="E31" s="948">
        <v>7058</v>
      </c>
      <c r="F31" s="949">
        <v>1454</v>
      </c>
    </row>
    <row r="32" spans="1:6" s="3" customFormat="1" ht="12.75" x14ac:dyDescent="0.2">
      <c r="A32" s="945" t="s">
        <v>488</v>
      </c>
      <c r="B32" s="946" t="s">
        <v>487</v>
      </c>
      <c r="C32" s="947">
        <v>1839</v>
      </c>
      <c r="D32" s="947">
        <v>47826.599349999997</v>
      </c>
      <c r="E32" s="948">
        <v>387</v>
      </c>
      <c r="F32" s="949">
        <v>33</v>
      </c>
    </row>
    <row r="33" spans="1:6" s="3" customFormat="1" ht="12.75" x14ac:dyDescent="0.2">
      <c r="A33" s="945" t="s">
        <v>486</v>
      </c>
      <c r="B33" s="946" t="s">
        <v>2749</v>
      </c>
      <c r="C33" s="947">
        <v>61581</v>
      </c>
      <c r="D33" s="947">
        <v>241868.54110999999</v>
      </c>
      <c r="E33" s="948">
        <v>4225</v>
      </c>
      <c r="F33" s="949">
        <v>178</v>
      </c>
    </row>
    <row r="34" spans="1:6" s="3" customFormat="1" ht="12.75" x14ac:dyDescent="0.2">
      <c r="A34" s="945" t="s">
        <v>485</v>
      </c>
      <c r="B34" s="946" t="s">
        <v>2750</v>
      </c>
      <c r="C34" s="947">
        <v>2921</v>
      </c>
      <c r="D34" s="947">
        <v>108303.85941999999</v>
      </c>
      <c r="E34" s="948">
        <v>733</v>
      </c>
      <c r="F34" s="949">
        <v>70</v>
      </c>
    </row>
    <row r="35" spans="1:6" s="3" customFormat="1" ht="12.75" x14ac:dyDescent="0.2">
      <c r="A35" s="945" t="s">
        <v>29</v>
      </c>
      <c r="B35" s="946" t="s">
        <v>484</v>
      </c>
      <c r="C35" s="947">
        <v>51746</v>
      </c>
      <c r="D35" s="947">
        <v>1648690.53468</v>
      </c>
      <c r="E35" s="948">
        <v>5606</v>
      </c>
      <c r="F35" s="949">
        <v>477</v>
      </c>
    </row>
    <row r="36" spans="1:6" s="3" customFormat="1" ht="12.75" x14ac:dyDescent="0.2">
      <c r="A36" s="945" t="s">
        <v>483</v>
      </c>
      <c r="B36" s="946" t="s">
        <v>482</v>
      </c>
      <c r="C36" s="947">
        <v>23754</v>
      </c>
      <c r="D36" s="947">
        <v>525571.69961000001</v>
      </c>
      <c r="E36" s="948">
        <v>4898</v>
      </c>
      <c r="F36" s="949">
        <v>475</v>
      </c>
    </row>
    <row r="37" spans="1:6" s="3" customFormat="1" ht="12.75" x14ac:dyDescent="0.2">
      <c r="A37" s="945" t="s">
        <v>481</v>
      </c>
      <c r="B37" s="946" t="s">
        <v>480</v>
      </c>
      <c r="C37" s="947">
        <v>41113</v>
      </c>
      <c r="D37" s="947">
        <v>918525.65772000002</v>
      </c>
      <c r="E37" s="948">
        <v>5096</v>
      </c>
      <c r="F37" s="949">
        <v>471</v>
      </c>
    </row>
    <row r="38" spans="1:6" s="3" customFormat="1" ht="12.75" x14ac:dyDescent="0.2">
      <c r="A38" s="945" t="s">
        <v>479</v>
      </c>
      <c r="B38" s="946" t="s">
        <v>478</v>
      </c>
      <c r="C38" s="947">
        <v>29602</v>
      </c>
      <c r="D38" s="947">
        <v>887311.45930999995</v>
      </c>
      <c r="E38" s="948">
        <v>8729</v>
      </c>
      <c r="F38" s="949">
        <v>526</v>
      </c>
    </row>
    <row r="39" spans="1:6" s="3" customFormat="1" ht="12.75" x14ac:dyDescent="0.2">
      <c r="A39" s="945" t="s">
        <v>477</v>
      </c>
      <c r="B39" s="946" t="s">
        <v>476</v>
      </c>
      <c r="C39" s="947">
        <v>5126</v>
      </c>
      <c r="D39" s="947">
        <v>224446.07923999999</v>
      </c>
      <c r="E39" s="948">
        <v>1805</v>
      </c>
      <c r="F39" s="949">
        <v>347</v>
      </c>
    </row>
    <row r="40" spans="1:6" s="3" customFormat="1" ht="12.75" x14ac:dyDescent="0.2">
      <c r="A40" s="945" t="s">
        <v>475</v>
      </c>
      <c r="B40" s="946" t="s">
        <v>474</v>
      </c>
      <c r="C40" s="947">
        <v>8523</v>
      </c>
      <c r="D40" s="947">
        <v>75174.919510000007</v>
      </c>
      <c r="E40" s="948">
        <v>1172</v>
      </c>
      <c r="F40" s="949">
        <v>24</v>
      </c>
    </row>
    <row r="41" spans="1:6" s="3" customFormat="1" ht="12.75" x14ac:dyDescent="0.2">
      <c r="A41" s="945" t="s">
        <v>473</v>
      </c>
      <c r="B41" s="946" t="s">
        <v>472</v>
      </c>
      <c r="C41" s="947">
        <v>16947</v>
      </c>
      <c r="D41" s="947">
        <v>329696.31683000003</v>
      </c>
      <c r="E41" s="948">
        <v>5660</v>
      </c>
      <c r="F41" s="949">
        <v>462</v>
      </c>
    </row>
    <row r="42" spans="1:6" s="3" customFormat="1" ht="12.75" x14ac:dyDescent="0.2">
      <c r="A42" s="945" t="s">
        <v>471</v>
      </c>
      <c r="B42" s="946" t="s">
        <v>2751</v>
      </c>
      <c r="C42" s="947">
        <v>22633</v>
      </c>
      <c r="D42" s="947">
        <v>2503911.2089999998</v>
      </c>
      <c r="E42" s="948">
        <v>5837</v>
      </c>
      <c r="F42" s="949">
        <v>341</v>
      </c>
    </row>
    <row r="43" spans="1:6" s="3" customFormat="1" ht="12.75" x14ac:dyDescent="0.2">
      <c r="A43" s="945" t="s">
        <v>30</v>
      </c>
      <c r="B43" s="946" t="s">
        <v>470</v>
      </c>
      <c r="C43" s="947">
        <v>148</v>
      </c>
      <c r="D43" s="947">
        <v>749.72753999999998</v>
      </c>
      <c r="E43" s="948">
        <v>7</v>
      </c>
      <c r="F43" s="949">
        <v>3</v>
      </c>
    </row>
    <row r="44" spans="1:6" s="3" customFormat="1" ht="12.75" x14ac:dyDescent="0.2">
      <c r="A44" s="945" t="s">
        <v>469</v>
      </c>
      <c r="B44" s="946" t="s">
        <v>468</v>
      </c>
      <c r="C44" s="947">
        <v>12951</v>
      </c>
      <c r="D44" s="947">
        <v>40934.853000000003</v>
      </c>
      <c r="E44" s="948">
        <v>926</v>
      </c>
      <c r="F44" s="949">
        <v>6</v>
      </c>
    </row>
    <row r="45" spans="1:6" s="3" customFormat="1" ht="12.75" x14ac:dyDescent="0.2">
      <c r="A45" s="945" t="s">
        <v>467</v>
      </c>
      <c r="B45" s="946" t="s">
        <v>466</v>
      </c>
      <c r="C45" s="947">
        <v>517248</v>
      </c>
      <c r="D45" s="947">
        <v>1269774.6106799999</v>
      </c>
      <c r="E45" s="948">
        <v>18083</v>
      </c>
      <c r="F45" s="949">
        <v>150</v>
      </c>
    </row>
    <row r="46" spans="1:6" s="3" customFormat="1" ht="12.75" x14ac:dyDescent="0.2">
      <c r="A46" s="945" t="s">
        <v>465</v>
      </c>
      <c r="B46" s="946" t="s">
        <v>464</v>
      </c>
      <c r="C46" s="947">
        <v>59711</v>
      </c>
      <c r="D46" s="947">
        <v>575500.63428999996</v>
      </c>
      <c r="E46" s="948">
        <v>7917</v>
      </c>
      <c r="F46" s="949">
        <v>268</v>
      </c>
    </row>
    <row r="47" spans="1:6" s="3" customFormat="1" ht="12.75" x14ac:dyDescent="0.2">
      <c r="A47" s="945"/>
      <c r="B47" s="1328" t="s">
        <v>660</v>
      </c>
      <c r="C47" s="1328"/>
      <c r="D47" s="1328"/>
      <c r="E47" s="1328"/>
      <c r="F47" s="1329"/>
    </row>
    <row r="48" spans="1:6" s="3" customFormat="1" ht="12.75" x14ac:dyDescent="0.2">
      <c r="A48" s="945" t="s">
        <v>463</v>
      </c>
      <c r="B48" s="946" t="s">
        <v>462</v>
      </c>
      <c r="C48" s="947">
        <v>102111</v>
      </c>
      <c r="D48" s="947">
        <v>174827.07339000001</v>
      </c>
      <c r="E48" s="948">
        <v>3521</v>
      </c>
      <c r="F48" s="949">
        <v>143</v>
      </c>
    </row>
    <row r="49" spans="1:6" s="3" customFormat="1" ht="12.75" x14ac:dyDescent="0.2">
      <c r="A49" s="945" t="s">
        <v>461</v>
      </c>
      <c r="B49" s="946" t="s">
        <v>460</v>
      </c>
      <c r="C49" s="947">
        <v>2812</v>
      </c>
      <c r="D49" s="947">
        <v>71494.358479999995</v>
      </c>
      <c r="E49" s="948">
        <v>218</v>
      </c>
      <c r="F49" s="949">
        <v>3</v>
      </c>
    </row>
    <row r="50" spans="1:6" s="3" customFormat="1" ht="12.75" x14ac:dyDescent="0.2">
      <c r="A50" s="945" t="s">
        <v>459</v>
      </c>
      <c r="B50" s="946" t="s">
        <v>458</v>
      </c>
      <c r="C50" s="947">
        <v>24478</v>
      </c>
      <c r="D50" s="947">
        <v>154109.5269</v>
      </c>
      <c r="E50" s="948">
        <v>3063</v>
      </c>
      <c r="F50" s="949">
        <v>162</v>
      </c>
    </row>
    <row r="51" spans="1:6" s="3" customFormat="1" ht="12.75" x14ac:dyDescent="0.2">
      <c r="A51" s="945" t="s">
        <v>457</v>
      </c>
      <c r="B51" s="946" t="s">
        <v>456</v>
      </c>
      <c r="C51" s="947">
        <v>49873</v>
      </c>
      <c r="D51" s="947">
        <v>806545.95235000004</v>
      </c>
      <c r="E51" s="948">
        <v>1621</v>
      </c>
      <c r="F51" s="949">
        <v>40</v>
      </c>
    </row>
    <row r="52" spans="1:6" s="3" customFormat="1" ht="12.75" x14ac:dyDescent="0.2">
      <c r="A52" s="945" t="s">
        <v>455</v>
      </c>
      <c r="B52" s="946" t="s">
        <v>454</v>
      </c>
      <c r="C52" s="947">
        <v>26800</v>
      </c>
      <c r="D52" s="947">
        <v>170252.26315000001</v>
      </c>
      <c r="E52" s="948">
        <v>687</v>
      </c>
      <c r="F52" s="949">
        <v>20</v>
      </c>
    </row>
    <row r="53" spans="1:6" s="3" customFormat="1" ht="12.75" x14ac:dyDescent="0.2">
      <c r="A53" s="945" t="s">
        <v>453</v>
      </c>
      <c r="B53" s="946" t="s">
        <v>452</v>
      </c>
      <c r="C53" s="947">
        <v>43824</v>
      </c>
      <c r="D53" s="947">
        <v>334025.01805000001</v>
      </c>
      <c r="E53" s="948">
        <v>346</v>
      </c>
      <c r="F53" s="949">
        <v>15</v>
      </c>
    </row>
    <row r="54" spans="1:6" s="3" customFormat="1" ht="12.75" x14ac:dyDescent="0.2">
      <c r="A54" s="945"/>
      <c r="B54" s="1328" t="s">
        <v>659</v>
      </c>
      <c r="C54" s="1328"/>
      <c r="D54" s="1328"/>
      <c r="E54" s="1328"/>
      <c r="F54" s="1329"/>
    </row>
    <row r="55" spans="1:6" s="3" customFormat="1" ht="12.75" x14ac:dyDescent="0.2">
      <c r="A55" s="945" t="s">
        <v>451</v>
      </c>
      <c r="B55" s="946" t="s">
        <v>450</v>
      </c>
      <c r="C55" s="947">
        <v>427943</v>
      </c>
      <c r="D55" s="947">
        <v>634510.60889000003</v>
      </c>
      <c r="E55" s="948">
        <v>4050</v>
      </c>
      <c r="F55" s="949">
        <v>41</v>
      </c>
    </row>
    <row r="56" spans="1:6" s="3" customFormat="1" ht="12.75" x14ac:dyDescent="0.2">
      <c r="A56" s="945" t="s">
        <v>449</v>
      </c>
      <c r="B56" s="946" t="s">
        <v>448</v>
      </c>
      <c r="C56" s="947">
        <v>541657</v>
      </c>
      <c r="D56" s="947">
        <v>2293602.6626800001</v>
      </c>
      <c r="E56" s="948">
        <v>12851</v>
      </c>
      <c r="F56" s="949">
        <v>1731</v>
      </c>
    </row>
    <row r="57" spans="1:6" s="3" customFormat="1" ht="12.75" x14ac:dyDescent="0.2">
      <c r="A57" s="945" t="s">
        <v>447</v>
      </c>
      <c r="B57" s="946" t="s">
        <v>446</v>
      </c>
      <c r="C57" s="947">
        <v>5675</v>
      </c>
      <c r="D57" s="947">
        <v>31979.122009999999</v>
      </c>
      <c r="E57" s="948">
        <v>1365</v>
      </c>
      <c r="F57" s="949">
        <v>43</v>
      </c>
    </row>
    <row r="58" spans="1:6" s="3" customFormat="1" ht="12.75" x14ac:dyDescent="0.2">
      <c r="A58" s="945" t="s">
        <v>445</v>
      </c>
      <c r="B58" s="946" t="s">
        <v>444</v>
      </c>
      <c r="C58" s="947">
        <v>27480</v>
      </c>
      <c r="D58" s="947">
        <v>130971.09452</v>
      </c>
      <c r="E58" s="948">
        <v>883</v>
      </c>
      <c r="F58" s="949">
        <v>10</v>
      </c>
    </row>
    <row r="59" spans="1:6" s="3" customFormat="1" ht="12.75" x14ac:dyDescent="0.2">
      <c r="A59" s="945" t="s">
        <v>443</v>
      </c>
      <c r="B59" s="946" t="s">
        <v>442</v>
      </c>
      <c r="C59" s="947">
        <v>5558</v>
      </c>
      <c r="D59" s="947">
        <v>57906.97913</v>
      </c>
      <c r="E59" s="948">
        <v>303</v>
      </c>
      <c r="F59" s="949">
        <v>72</v>
      </c>
    </row>
    <row r="60" spans="1:6" s="3" customFormat="1" ht="12.75" x14ac:dyDescent="0.2">
      <c r="A60" s="945" t="s">
        <v>441</v>
      </c>
      <c r="B60" s="946" t="s">
        <v>440</v>
      </c>
      <c r="C60" s="947">
        <v>3089</v>
      </c>
      <c r="D60" s="947">
        <v>7012.0449900000003</v>
      </c>
      <c r="E60" s="948">
        <v>50</v>
      </c>
      <c r="F60" s="949">
        <v>14</v>
      </c>
    </row>
    <row r="61" spans="1:6" s="3" customFormat="1" ht="12.75" x14ac:dyDescent="0.2">
      <c r="A61" s="945" t="s">
        <v>439</v>
      </c>
      <c r="B61" s="946" t="s">
        <v>438</v>
      </c>
      <c r="C61" s="947">
        <v>35388</v>
      </c>
      <c r="D61" s="947">
        <v>96056.485560000001</v>
      </c>
      <c r="E61" s="948">
        <v>1117</v>
      </c>
      <c r="F61" s="949">
        <v>175</v>
      </c>
    </row>
    <row r="62" spans="1:6" s="3" customFormat="1" ht="12.75" x14ac:dyDescent="0.2">
      <c r="A62" s="945" t="s">
        <v>437</v>
      </c>
      <c r="B62" s="946" t="s">
        <v>436</v>
      </c>
      <c r="C62" s="947">
        <v>330172</v>
      </c>
      <c r="D62" s="947">
        <v>1024279.5484</v>
      </c>
      <c r="E62" s="948">
        <v>13020</v>
      </c>
      <c r="F62" s="949">
        <v>838</v>
      </c>
    </row>
    <row r="63" spans="1:6" s="3" customFormat="1" ht="12.75" x14ac:dyDescent="0.2">
      <c r="A63" s="945"/>
      <c r="B63" s="1328" t="s">
        <v>658</v>
      </c>
      <c r="C63" s="1328"/>
      <c r="D63" s="1328"/>
      <c r="E63" s="1328"/>
      <c r="F63" s="1329"/>
    </row>
    <row r="64" spans="1:6" s="3" customFormat="1" ht="12.75" x14ac:dyDescent="0.2">
      <c r="A64" s="945" t="s">
        <v>435</v>
      </c>
      <c r="B64" s="946" t="s">
        <v>434</v>
      </c>
      <c r="C64" s="947">
        <v>63533</v>
      </c>
      <c r="D64" s="947">
        <v>709656.58544000005</v>
      </c>
      <c r="E64" s="948">
        <v>2694</v>
      </c>
      <c r="F64" s="949">
        <v>5369</v>
      </c>
    </row>
    <row r="65" spans="1:6" s="3" customFormat="1" ht="12.75" x14ac:dyDescent="0.2">
      <c r="A65" s="945" t="s">
        <v>433</v>
      </c>
      <c r="B65" s="946" t="s">
        <v>432</v>
      </c>
      <c r="C65" s="947">
        <v>42002</v>
      </c>
      <c r="D65" s="947">
        <v>561732.35063999996</v>
      </c>
      <c r="E65" s="948">
        <v>5641</v>
      </c>
      <c r="F65" s="949">
        <v>7919</v>
      </c>
    </row>
    <row r="66" spans="1:6" s="3" customFormat="1" ht="12.75" x14ac:dyDescent="0.2">
      <c r="A66" s="945" t="s">
        <v>431</v>
      </c>
      <c r="B66" s="946" t="s">
        <v>430</v>
      </c>
      <c r="C66" s="947">
        <v>37819</v>
      </c>
      <c r="D66" s="947">
        <v>1076930.1987000001</v>
      </c>
      <c r="E66" s="948">
        <v>2163</v>
      </c>
      <c r="F66" s="949">
        <v>6061</v>
      </c>
    </row>
    <row r="67" spans="1:6" s="3" customFormat="1" ht="12.75" x14ac:dyDescent="0.2">
      <c r="A67" s="945" t="s">
        <v>429</v>
      </c>
      <c r="B67" s="946" t="s">
        <v>428</v>
      </c>
      <c r="C67" s="947">
        <v>75574</v>
      </c>
      <c r="D67" s="947">
        <v>339397.56988000002</v>
      </c>
      <c r="E67" s="948">
        <v>1738</v>
      </c>
      <c r="F67" s="949">
        <v>1823</v>
      </c>
    </row>
    <row r="68" spans="1:6" s="3" customFormat="1" ht="12.75" x14ac:dyDescent="0.2">
      <c r="A68" s="945" t="s">
        <v>427</v>
      </c>
      <c r="B68" s="946" t="s">
        <v>426</v>
      </c>
      <c r="C68" s="947">
        <v>181018</v>
      </c>
      <c r="D68" s="947">
        <v>625670.47635999997</v>
      </c>
      <c r="E68" s="948">
        <v>4067</v>
      </c>
      <c r="F68" s="949">
        <v>3273</v>
      </c>
    </row>
    <row r="69" spans="1:6" s="3" customFormat="1" ht="12.75" x14ac:dyDescent="0.2">
      <c r="A69" s="945" t="s">
        <v>425</v>
      </c>
      <c r="B69" s="946" t="s">
        <v>424</v>
      </c>
      <c r="C69" s="947">
        <v>16073</v>
      </c>
      <c r="D69" s="947">
        <v>53479.799919999998</v>
      </c>
      <c r="E69" s="948">
        <v>449</v>
      </c>
      <c r="F69" s="949">
        <v>75</v>
      </c>
    </row>
    <row r="70" spans="1:6" s="3" customFormat="1" ht="12.75" x14ac:dyDescent="0.2">
      <c r="A70" s="945" t="s">
        <v>423</v>
      </c>
      <c r="B70" s="946" t="s">
        <v>422</v>
      </c>
      <c r="C70" s="947">
        <v>19538</v>
      </c>
      <c r="D70" s="947">
        <v>186175.09755000001</v>
      </c>
      <c r="E70" s="948">
        <v>838</v>
      </c>
      <c r="F70" s="949">
        <v>1937</v>
      </c>
    </row>
    <row r="71" spans="1:6" s="3" customFormat="1" ht="12.75" x14ac:dyDescent="0.2">
      <c r="A71" s="945" t="s">
        <v>421</v>
      </c>
      <c r="B71" s="946" t="s">
        <v>420</v>
      </c>
      <c r="C71" s="947">
        <v>22237</v>
      </c>
      <c r="D71" s="947">
        <v>319155.86573000002</v>
      </c>
      <c r="E71" s="948">
        <v>347</v>
      </c>
      <c r="F71" s="949">
        <v>1381</v>
      </c>
    </row>
    <row r="72" spans="1:6" s="3" customFormat="1" ht="12.75" x14ac:dyDescent="0.2">
      <c r="A72" s="945" t="s">
        <v>419</v>
      </c>
      <c r="B72" s="946" t="s">
        <v>418</v>
      </c>
      <c r="C72" s="947">
        <v>57612</v>
      </c>
      <c r="D72" s="947">
        <v>182974.59305</v>
      </c>
      <c r="E72" s="948">
        <v>419</v>
      </c>
      <c r="F72" s="949">
        <v>157</v>
      </c>
    </row>
    <row r="73" spans="1:6" s="3" customFormat="1" ht="12.75" x14ac:dyDescent="0.2">
      <c r="A73" s="945" t="s">
        <v>417</v>
      </c>
      <c r="B73" s="946" t="s">
        <v>416</v>
      </c>
      <c r="C73" s="947">
        <v>34334</v>
      </c>
      <c r="D73" s="947">
        <v>163405.14585999999</v>
      </c>
      <c r="E73" s="948">
        <v>845</v>
      </c>
      <c r="F73" s="949">
        <v>780</v>
      </c>
    </row>
    <row r="74" spans="1:6" s="3" customFormat="1" ht="12.75" x14ac:dyDescent="0.2">
      <c r="A74" s="945" t="s">
        <v>41</v>
      </c>
      <c r="B74" s="946" t="s">
        <v>415</v>
      </c>
      <c r="C74" s="947">
        <v>4047</v>
      </c>
      <c r="D74" s="947">
        <v>16614.73532</v>
      </c>
      <c r="E74" s="948">
        <v>17</v>
      </c>
      <c r="F74" s="949">
        <v>223</v>
      </c>
    </row>
    <row r="75" spans="1:6" s="3" customFormat="1" ht="12.75" x14ac:dyDescent="0.2">
      <c r="A75" s="945"/>
      <c r="B75" s="1328" t="s">
        <v>657</v>
      </c>
      <c r="C75" s="1328"/>
      <c r="D75" s="1328"/>
      <c r="E75" s="1328"/>
      <c r="F75" s="1329"/>
    </row>
    <row r="76" spans="1:6" s="3" customFormat="1" ht="12.75" x14ac:dyDescent="0.2">
      <c r="A76" s="945" t="s">
        <v>414</v>
      </c>
      <c r="B76" s="946" t="s">
        <v>413</v>
      </c>
      <c r="C76" s="947">
        <v>2976</v>
      </c>
      <c r="D76" s="947">
        <v>87678.172479999994</v>
      </c>
      <c r="E76" s="948">
        <v>990</v>
      </c>
      <c r="F76" s="949">
        <v>52</v>
      </c>
    </row>
    <row r="77" spans="1:6" s="3" customFormat="1" ht="12.75" x14ac:dyDescent="0.2">
      <c r="A77" s="945" t="s">
        <v>656</v>
      </c>
      <c r="B77" s="946" t="s">
        <v>412</v>
      </c>
      <c r="C77" s="947">
        <v>1976</v>
      </c>
      <c r="D77" s="947">
        <v>68670.600529999996</v>
      </c>
      <c r="E77" s="948">
        <v>293</v>
      </c>
      <c r="F77" s="949">
        <v>117</v>
      </c>
    </row>
    <row r="78" spans="1:6" s="3" customFormat="1" ht="12.75" x14ac:dyDescent="0.2">
      <c r="A78" s="945" t="s">
        <v>411</v>
      </c>
      <c r="B78" s="946" t="s">
        <v>410</v>
      </c>
      <c r="C78" s="947">
        <v>30251</v>
      </c>
      <c r="D78" s="947">
        <v>260817.98128000001</v>
      </c>
      <c r="E78" s="948">
        <v>1401</v>
      </c>
      <c r="F78" s="949">
        <v>696</v>
      </c>
    </row>
    <row r="79" spans="1:6" s="3" customFormat="1" ht="12.75" x14ac:dyDescent="0.2">
      <c r="A79" s="945" t="s">
        <v>409</v>
      </c>
      <c r="B79" s="946" t="s">
        <v>408</v>
      </c>
      <c r="C79" s="947">
        <v>24998</v>
      </c>
      <c r="D79" s="947">
        <v>335200.65782999998</v>
      </c>
      <c r="E79" s="948">
        <v>900</v>
      </c>
      <c r="F79" s="949">
        <v>2200</v>
      </c>
    </row>
    <row r="80" spans="1:6" s="3" customFormat="1" ht="12.75" x14ac:dyDescent="0.2">
      <c r="A80" s="945" t="s">
        <v>407</v>
      </c>
      <c r="B80" s="946" t="s">
        <v>406</v>
      </c>
      <c r="C80" s="947">
        <v>15488</v>
      </c>
      <c r="D80" s="947">
        <v>1432164.1217199999</v>
      </c>
      <c r="E80" s="948">
        <v>1997</v>
      </c>
      <c r="F80" s="949">
        <v>451</v>
      </c>
    </row>
    <row r="81" spans="1:6" s="3" customFormat="1" ht="12.75" x14ac:dyDescent="0.2">
      <c r="A81" s="945" t="s">
        <v>405</v>
      </c>
      <c r="B81" s="946" t="s">
        <v>404</v>
      </c>
      <c r="C81" s="947">
        <v>150008</v>
      </c>
      <c r="D81" s="947">
        <v>743658.52474999998</v>
      </c>
      <c r="E81" s="948">
        <v>19331</v>
      </c>
      <c r="F81" s="949">
        <v>599</v>
      </c>
    </row>
    <row r="82" spans="1:6" s="3" customFormat="1" ht="12.75" x14ac:dyDescent="0.2">
      <c r="A82" s="945" t="s">
        <v>403</v>
      </c>
      <c r="B82" s="946" t="s">
        <v>402</v>
      </c>
      <c r="C82" s="947">
        <v>119854</v>
      </c>
      <c r="D82" s="947">
        <v>379813.43143</v>
      </c>
      <c r="E82" s="948">
        <v>5230</v>
      </c>
      <c r="F82" s="949">
        <v>298</v>
      </c>
    </row>
    <row r="83" spans="1:6" s="3" customFormat="1" ht="12.75" x14ac:dyDescent="0.2">
      <c r="A83" s="945" t="s">
        <v>401</v>
      </c>
      <c r="B83" s="946" t="s">
        <v>400</v>
      </c>
      <c r="C83" s="947">
        <v>52967</v>
      </c>
      <c r="D83" s="947">
        <v>168519.02797</v>
      </c>
      <c r="E83" s="948">
        <v>1278</v>
      </c>
      <c r="F83" s="949">
        <v>348</v>
      </c>
    </row>
    <row r="84" spans="1:6" s="3" customFormat="1" ht="12.75" x14ac:dyDescent="0.2">
      <c r="A84" s="945" t="s">
        <v>399</v>
      </c>
      <c r="B84" s="946" t="s">
        <v>398</v>
      </c>
      <c r="C84" s="947">
        <v>4880</v>
      </c>
      <c r="D84" s="947">
        <v>87773.066789999997</v>
      </c>
      <c r="E84" s="948">
        <v>549</v>
      </c>
      <c r="F84" s="949">
        <v>55</v>
      </c>
    </row>
    <row r="85" spans="1:6" s="3" customFormat="1" ht="12.75" x14ac:dyDescent="0.2">
      <c r="A85" s="945" t="s">
        <v>397</v>
      </c>
      <c r="B85" s="946" t="s">
        <v>396</v>
      </c>
      <c r="C85" s="947">
        <v>18487</v>
      </c>
      <c r="D85" s="947">
        <v>360702.82961000002</v>
      </c>
      <c r="E85" s="948">
        <v>1137</v>
      </c>
      <c r="F85" s="949">
        <v>1298</v>
      </c>
    </row>
    <row r="86" spans="1:6" s="3" customFormat="1" ht="12.75" x14ac:dyDescent="0.2">
      <c r="A86" s="945" t="s">
        <v>395</v>
      </c>
      <c r="B86" s="946" t="s">
        <v>394</v>
      </c>
      <c r="C86" s="947">
        <v>47775</v>
      </c>
      <c r="D86" s="947">
        <v>345648.38228000002</v>
      </c>
      <c r="E86" s="948">
        <v>2561</v>
      </c>
      <c r="F86" s="949">
        <v>584</v>
      </c>
    </row>
    <row r="87" spans="1:6" s="3" customFormat="1" ht="12.75" x14ac:dyDescent="0.2">
      <c r="A87" s="945"/>
      <c r="B87" s="1328" t="s">
        <v>655</v>
      </c>
      <c r="C87" s="1328"/>
      <c r="D87" s="1328"/>
      <c r="E87" s="1328"/>
      <c r="F87" s="1329"/>
    </row>
    <row r="88" spans="1:6" s="3" customFormat="1" ht="12.75" x14ac:dyDescent="0.2">
      <c r="A88" s="945" t="s">
        <v>393</v>
      </c>
      <c r="B88" s="946" t="s">
        <v>392</v>
      </c>
      <c r="C88" s="947">
        <v>64274</v>
      </c>
      <c r="D88" s="947">
        <v>42251.195670000001</v>
      </c>
      <c r="E88" s="948">
        <v>965</v>
      </c>
      <c r="F88" s="949">
        <v>3</v>
      </c>
    </row>
    <row r="89" spans="1:6" s="3" customFormat="1" ht="12.75" x14ac:dyDescent="0.2">
      <c r="A89" s="945" t="s">
        <v>391</v>
      </c>
      <c r="B89" s="946" t="s">
        <v>390</v>
      </c>
      <c r="C89" s="947">
        <v>177780</v>
      </c>
      <c r="D89" s="947">
        <v>78872.69154</v>
      </c>
      <c r="E89" s="948">
        <v>196</v>
      </c>
      <c r="F89" s="949">
        <v>1</v>
      </c>
    </row>
    <row r="90" spans="1:6" s="3" customFormat="1" ht="12.75" x14ac:dyDescent="0.2">
      <c r="A90" s="945" t="s">
        <v>389</v>
      </c>
      <c r="B90" s="946" t="s">
        <v>388</v>
      </c>
      <c r="C90" s="947">
        <v>29077</v>
      </c>
      <c r="D90" s="947">
        <v>49207.250339999999</v>
      </c>
      <c r="E90" s="948">
        <v>940</v>
      </c>
      <c r="F90" s="949">
        <v>2</v>
      </c>
    </row>
    <row r="91" spans="1:6" s="3" customFormat="1" ht="12.75" x14ac:dyDescent="0.2">
      <c r="A91" s="945" t="s">
        <v>387</v>
      </c>
      <c r="B91" s="946" t="s">
        <v>386</v>
      </c>
      <c r="C91" s="947">
        <v>157478</v>
      </c>
      <c r="D91" s="947">
        <v>846126.69498999999</v>
      </c>
      <c r="E91" s="948">
        <v>3461</v>
      </c>
      <c r="F91" s="949">
        <v>20</v>
      </c>
    </row>
    <row r="92" spans="1:6" s="3" customFormat="1" ht="12.75" x14ac:dyDescent="0.2">
      <c r="A92" s="945" t="s">
        <v>385</v>
      </c>
      <c r="B92" s="946" t="s">
        <v>384</v>
      </c>
      <c r="C92" s="947">
        <v>114677</v>
      </c>
      <c r="D92" s="947">
        <v>324789.48363999999</v>
      </c>
      <c r="E92" s="948">
        <v>3301</v>
      </c>
      <c r="F92" s="949">
        <v>5</v>
      </c>
    </row>
    <row r="93" spans="1:6" s="3" customFormat="1" ht="12.75" x14ac:dyDescent="0.2">
      <c r="A93" s="945" t="s">
        <v>383</v>
      </c>
      <c r="B93" s="946" t="s">
        <v>382</v>
      </c>
      <c r="C93" s="947">
        <v>226153</v>
      </c>
      <c r="D93" s="947">
        <v>234278.62351999999</v>
      </c>
      <c r="E93" s="948">
        <v>2840</v>
      </c>
      <c r="F93" s="949">
        <v>5</v>
      </c>
    </row>
    <row r="94" spans="1:6" s="3" customFormat="1" ht="12.75" x14ac:dyDescent="0.2">
      <c r="A94" s="945" t="s">
        <v>381</v>
      </c>
      <c r="B94" s="946" t="s">
        <v>380</v>
      </c>
      <c r="C94" s="947">
        <v>23532</v>
      </c>
      <c r="D94" s="947">
        <v>41452.116699999999</v>
      </c>
      <c r="E94" s="948">
        <v>683</v>
      </c>
      <c r="F94" s="949">
        <v>5</v>
      </c>
    </row>
    <row r="95" spans="1:6" s="3" customFormat="1" ht="12.75" x14ac:dyDescent="0.2">
      <c r="A95" s="945" t="s">
        <v>379</v>
      </c>
      <c r="B95" s="946" t="s">
        <v>378</v>
      </c>
      <c r="C95" s="947">
        <v>9265</v>
      </c>
      <c r="D95" s="947">
        <v>15341.159079999999</v>
      </c>
      <c r="E95" s="948">
        <v>324</v>
      </c>
      <c r="F95" s="949">
        <v>1</v>
      </c>
    </row>
    <row r="96" spans="1:6" s="3" customFormat="1" ht="12.75" x14ac:dyDescent="0.2">
      <c r="A96" s="945" t="s">
        <v>377</v>
      </c>
      <c r="B96" s="946" t="s">
        <v>376</v>
      </c>
      <c r="C96" s="947">
        <v>766194</v>
      </c>
      <c r="D96" s="947">
        <v>488950.37394999998</v>
      </c>
      <c r="E96" s="948">
        <v>785</v>
      </c>
      <c r="F96" s="949">
        <v>35</v>
      </c>
    </row>
    <row r="97" spans="1:6" s="3" customFormat="1" ht="12.75" x14ac:dyDescent="0.2">
      <c r="A97" s="945" t="s">
        <v>375</v>
      </c>
      <c r="B97" s="946" t="s">
        <v>374</v>
      </c>
      <c r="C97" s="947">
        <v>105662</v>
      </c>
      <c r="D97" s="947">
        <v>73965.453729999994</v>
      </c>
      <c r="E97" s="948">
        <v>243</v>
      </c>
      <c r="F97" s="949">
        <v>38</v>
      </c>
    </row>
    <row r="98" spans="1:6" s="3" customFormat="1" ht="12.75" x14ac:dyDescent="0.2">
      <c r="A98" s="945" t="s">
        <v>373</v>
      </c>
      <c r="B98" s="946" t="s">
        <v>372</v>
      </c>
      <c r="C98" s="947">
        <v>20648</v>
      </c>
      <c r="D98" s="947">
        <v>11007.58419</v>
      </c>
      <c r="E98" s="948">
        <v>100</v>
      </c>
      <c r="F98" s="949">
        <v>0</v>
      </c>
    </row>
    <row r="99" spans="1:6" s="3" customFormat="1" ht="12.75" x14ac:dyDescent="0.2">
      <c r="A99" s="945"/>
      <c r="B99" s="1328" t="s">
        <v>654</v>
      </c>
      <c r="C99" s="1328"/>
      <c r="D99" s="1328"/>
      <c r="E99" s="1328"/>
      <c r="F99" s="1329"/>
    </row>
    <row r="100" spans="1:6" s="3" customFormat="1" ht="12.75" x14ac:dyDescent="0.2">
      <c r="A100" s="945" t="s">
        <v>371</v>
      </c>
      <c r="B100" s="946" t="s">
        <v>370</v>
      </c>
      <c r="C100" s="947">
        <v>151895</v>
      </c>
      <c r="D100" s="947">
        <v>68646.819229999994</v>
      </c>
      <c r="E100" s="948">
        <v>329</v>
      </c>
      <c r="F100" s="949">
        <v>3</v>
      </c>
    </row>
    <row r="101" spans="1:6" s="3" customFormat="1" ht="12.75" x14ac:dyDescent="0.2">
      <c r="A101" s="945" t="s">
        <v>369</v>
      </c>
      <c r="B101" s="946" t="s">
        <v>368</v>
      </c>
      <c r="C101" s="947">
        <v>191427</v>
      </c>
      <c r="D101" s="947">
        <v>189623.34640000001</v>
      </c>
      <c r="E101" s="948">
        <v>2836</v>
      </c>
      <c r="F101" s="949">
        <v>6</v>
      </c>
    </row>
    <row r="102" spans="1:6" s="3" customFormat="1" ht="12.75" x14ac:dyDescent="0.2">
      <c r="A102" s="945" t="s">
        <v>367</v>
      </c>
      <c r="B102" s="946" t="s">
        <v>366</v>
      </c>
      <c r="C102" s="947">
        <v>31522</v>
      </c>
      <c r="D102" s="947">
        <v>75752.730280000003</v>
      </c>
      <c r="E102" s="948">
        <v>3892</v>
      </c>
      <c r="F102" s="949">
        <v>55</v>
      </c>
    </row>
    <row r="103" spans="1:6" s="3" customFormat="1" ht="12.75" x14ac:dyDescent="0.2">
      <c r="A103" s="945" t="s">
        <v>365</v>
      </c>
      <c r="B103" s="946" t="s">
        <v>364</v>
      </c>
      <c r="C103" s="947">
        <v>229623</v>
      </c>
      <c r="D103" s="947">
        <v>363313.02111999999</v>
      </c>
      <c r="E103" s="948">
        <v>2626</v>
      </c>
      <c r="F103" s="949">
        <v>7</v>
      </c>
    </row>
    <row r="104" spans="1:6" s="3" customFormat="1" ht="12.75" x14ac:dyDescent="0.2">
      <c r="A104" s="945"/>
      <c r="B104" s="1328" t="s">
        <v>653</v>
      </c>
      <c r="C104" s="1328"/>
      <c r="D104" s="1328"/>
      <c r="E104" s="1328"/>
      <c r="F104" s="1329"/>
    </row>
    <row r="105" spans="1:6" s="3" customFormat="1" ht="12.75" x14ac:dyDescent="0.2">
      <c r="A105" s="945" t="s">
        <v>363</v>
      </c>
      <c r="B105" s="946" t="s">
        <v>362</v>
      </c>
      <c r="C105" s="947">
        <v>1086</v>
      </c>
      <c r="D105" s="947">
        <v>1692.6907200000001</v>
      </c>
      <c r="E105" s="948">
        <v>4</v>
      </c>
      <c r="F105" s="949">
        <v>0</v>
      </c>
    </row>
    <row r="106" spans="1:6" s="3" customFormat="1" ht="12.75" x14ac:dyDescent="0.2">
      <c r="A106" s="945" t="s">
        <v>361</v>
      </c>
      <c r="B106" s="946" t="s">
        <v>360</v>
      </c>
      <c r="C106" s="947">
        <v>15738</v>
      </c>
      <c r="D106" s="947">
        <v>153304.60279</v>
      </c>
      <c r="E106" s="948">
        <v>607</v>
      </c>
      <c r="F106" s="949">
        <v>14</v>
      </c>
    </row>
    <row r="107" spans="1:6" s="3" customFormat="1" ht="12.75" x14ac:dyDescent="0.2">
      <c r="A107" s="945" t="s">
        <v>359</v>
      </c>
      <c r="B107" s="946" t="s">
        <v>358</v>
      </c>
      <c r="C107" s="947">
        <v>916927</v>
      </c>
      <c r="D107" s="947">
        <v>1205208.5497099999</v>
      </c>
      <c r="E107" s="948">
        <v>12093</v>
      </c>
      <c r="F107" s="949">
        <v>1088</v>
      </c>
    </row>
    <row r="108" spans="1:6" s="3" customFormat="1" ht="12.75" x14ac:dyDescent="0.2">
      <c r="A108" s="945" t="s">
        <v>357</v>
      </c>
      <c r="B108" s="946" t="s">
        <v>356</v>
      </c>
      <c r="C108" s="947">
        <v>426301</v>
      </c>
      <c r="D108" s="947">
        <v>4428743.4241899997</v>
      </c>
      <c r="E108" s="948">
        <v>36674</v>
      </c>
      <c r="F108" s="949">
        <v>3212</v>
      </c>
    </row>
    <row r="109" spans="1:6" s="3" customFormat="1" ht="12.75" x14ac:dyDescent="0.2">
      <c r="A109" s="945" t="s">
        <v>355</v>
      </c>
      <c r="B109" s="946" t="s">
        <v>354</v>
      </c>
      <c r="C109" s="947">
        <v>33062</v>
      </c>
      <c r="D109" s="947">
        <v>469363.42229999998</v>
      </c>
      <c r="E109" s="948">
        <v>5752</v>
      </c>
      <c r="F109" s="949">
        <v>385</v>
      </c>
    </row>
    <row r="110" spans="1:6" s="3" customFormat="1" ht="12.75" x14ac:dyDescent="0.2">
      <c r="A110" s="945" t="s">
        <v>353</v>
      </c>
      <c r="B110" s="946" t="s">
        <v>352</v>
      </c>
      <c r="C110" s="947">
        <v>317761</v>
      </c>
      <c r="D110" s="947">
        <v>4926233.2082500001</v>
      </c>
      <c r="E110" s="948">
        <v>66493</v>
      </c>
      <c r="F110" s="949">
        <v>3035</v>
      </c>
    </row>
    <row r="111" spans="1:6" s="3" customFormat="1" ht="12.75" x14ac:dyDescent="0.2">
      <c r="A111" s="945" t="s">
        <v>351</v>
      </c>
      <c r="B111" s="946" t="s">
        <v>350</v>
      </c>
      <c r="C111" s="947">
        <v>153927</v>
      </c>
      <c r="D111" s="947">
        <v>2531310.8265399998</v>
      </c>
      <c r="E111" s="948">
        <v>28759</v>
      </c>
      <c r="F111" s="949">
        <v>12013</v>
      </c>
    </row>
    <row r="112" spans="1:6" s="3" customFormat="1" ht="12.75" x14ac:dyDescent="0.2">
      <c r="A112" s="945" t="s">
        <v>349</v>
      </c>
      <c r="B112" s="946" t="s">
        <v>348</v>
      </c>
      <c r="C112" s="947">
        <v>132743</v>
      </c>
      <c r="D112" s="947">
        <v>1932748.4951800001</v>
      </c>
      <c r="E112" s="948">
        <v>19147</v>
      </c>
      <c r="F112" s="949">
        <v>4294</v>
      </c>
    </row>
    <row r="113" spans="1:6" s="3" customFormat="1" ht="12.75" x14ac:dyDescent="0.2">
      <c r="A113" s="945" t="s">
        <v>347</v>
      </c>
      <c r="B113" s="946" t="s">
        <v>346</v>
      </c>
      <c r="C113" s="947">
        <v>309222</v>
      </c>
      <c r="D113" s="947">
        <v>924154.07834000001</v>
      </c>
      <c r="E113" s="948">
        <v>15459</v>
      </c>
      <c r="F113" s="949">
        <v>762</v>
      </c>
    </row>
    <row r="114" spans="1:6" s="3" customFormat="1" ht="12.75" x14ac:dyDescent="0.2">
      <c r="A114" s="945" t="s">
        <v>345</v>
      </c>
      <c r="B114" s="946" t="s">
        <v>344</v>
      </c>
      <c r="C114" s="947">
        <v>17285</v>
      </c>
      <c r="D114" s="947">
        <v>55597.167860000001</v>
      </c>
      <c r="E114" s="948">
        <v>2033</v>
      </c>
      <c r="F114" s="949">
        <v>52</v>
      </c>
    </row>
    <row r="115" spans="1:6" s="3" customFormat="1" ht="12.75" x14ac:dyDescent="0.2">
      <c r="A115" s="945"/>
      <c r="B115" s="1328" t="s">
        <v>652</v>
      </c>
      <c r="C115" s="1328"/>
      <c r="D115" s="1328"/>
      <c r="E115" s="1328"/>
      <c r="F115" s="1329"/>
    </row>
    <row r="116" spans="1:6" s="3" customFormat="1" ht="12.75" x14ac:dyDescent="0.2">
      <c r="A116" s="945" t="s">
        <v>343</v>
      </c>
      <c r="B116" s="946" t="s">
        <v>342</v>
      </c>
      <c r="C116" s="947">
        <v>973940</v>
      </c>
      <c r="D116" s="947">
        <v>587648.41682000004</v>
      </c>
      <c r="E116" s="948">
        <v>10013</v>
      </c>
      <c r="F116" s="949">
        <v>215</v>
      </c>
    </row>
    <row r="117" spans="1:6" s="3" customFormat="1" ht="12.75" x14ac:dyDescent="0.2">
      <c r="A117" s="945" t="s">
        <v>341</v>
      </c>
      <c r="B117" s="946" t="s">
        <v>340</v>
      </c>
      <c r="C117" s="947">
        <v>229562</v>
      </c>
      <c r="D117" s="947">
        <v>890984.95389</v>
      </c>
      <c r="E117" s="948">
        <v>21898</v>
      </c>
      <c r="F117" s="949">
        <v>2083</v>
      </c>
    </row>
    <row r="118" spans="1:6" s="3" customFormat="1" ht="12.75" x14ac:dyDescent="0.2">
      <c r="A118" s="945" t="s">
        <v>339</v>
      </c>
      <c r="B118" s="946" t="s">
        <v>338</v>
      </c>
      <c r="C118" s="947">
        <v>229730</v>
      </c>
      <c r="D118" s="947">
        <v>261454.93359</v>
      </c>
      <c r="E118" s="948">
        <v>10213</v>
      </c>
      <c r="F118" s="949">
        <v>642</v>
      </c>
    </row>
    <row r="119" spans="1:6" s="3" customFormat="1" ht="12.75" x14ac:dyDescent="0.2">
      <c r="A119" s="945" t="s">
        <v>337</v>
      </c>
      <c r="B119" s="946" t="s">
        <v>336</v>
      </c>
      <c r="C119" s="947">
        <v>331567</v>
      </c>
      <c r="D119" s="947">
        <v>644107.32697000005</v>
      </c>
      <c r="E119" s="948">
        <v>19185</v>
      </c>
      <c r="F119" s="949">
        <v>387</v>
      </c>
    </row>
    <row r="120" spans="1:6" s="3" customFormat="1" ht="12.75" x14ac:dyDescent="0.2">
      <c r="A120" s="945" t="s">
        <v>335</v>
      </c>
      <c r="B120" s="946" t="s">
        <v>334</v>
      </c>
      <c r="C120" s="947">
        <v>383626</v>
      </c>
      <c r="D120" s="947">
        <v>1186036.2245499999</v>
      </c>
      <c r="E120" s="948">
        <v>14760</v>
      </c>
      <c r="F120" s="949">
        <v>3809</v>
      </c>
    </row>
    <row r="121" spans="1:6" s="3" customFormat="1" ht="12.75" x14ac:dyDescent="0.2">
      <c r="A121" s="945" t="s">
        <v>333</v>
      </c>
      <c r="B121" s="946" t="s">
        <v>332</v>
      </c>
      <c r="C121" s="947">
        <v>5859</v>
      </c>
      <c r="D121" s="947">
        <v>17251.116760000001</v>
      </c>
      <c r="E121" s="948">
        <v>334</v>
      </c>
      <c r="F121" s="949">
        <v>15</v>
      </c>
    </row>
    <row r="122" spans="1:6" s="3" customFormat="1" ht="12.75" x14ac:dyDescent="0.2">
      <c r="A122" s="945" t="s">
        <v>331</v>
      </c>
      <c r="B122" s="946" t="s">
        <v>330</v>
      </c>
      <c r="C122" s="947">
        <v>6842</v>
      </c>
      <c r="D122" s="947">
        <v>83030.745909999998</v>
      </c>
      <c r="E122" s="948">
        <v>1145</v>
      </c>
      <c r="F122" s="949">
        <v>79</v>
      </c>
    </row>
    <row r="123" spans="1:6" s="3" customFormat="1" ht="12.75" x14ac:dyDescent="0.2">
      <c r="A123" s="945" t="s">
        <v>329</v>
      </c>
      <c r="B123" s="946" t="s">
        <v>328</v>
      </c>
      <c r="C123" s="947">
        <v>1009</v>
      </c>
      <c r="D123" s="947">
        <v>37323.542509999999</v>
      </c>
      <c r="E123" s="948">
        <v>518</v>
      </c>
      <c r="F123" s="949">
        <v>29</v>
      </c>
    </row>
    <row r="124" spans="1:6" s="3" customFormat="1" ht="12.75" x14ac:dyDescent="0.2">
      <c r="A124" s="945" t="s">
        <v>327</v>
      </c>
      <c r="B124" s="946" t="s">
        <v>326</v>
      </c>
      <c r="C124" s="947">
        <v>8278</v>
      </c>
      <c r="D124" s="947">
        <v>95770.671199999997</v>
      </c>
      <c r="E124" s="948">
        <v>2255</v>
      </c>
      <c r="F124" s="949">
        <v>109</v>
      </c>
    </row>
    <row r="125" spans="1:6" s="3" customFormat="1" ht="12.75" x14ac:dyDescent="0.2">
      <c r="A125" s="945" t="s">
        <v>325</v>
      </c>
      <c r="B125" s="946" t="s">
        <v>324</v>
      </c>
      <c r="C125" s="947">
        <v>31906</v>
      </c>
      <c r="D125" s="947">
        <v>1188836.83928</v>
      </c>
      <c r="E125" s="948">
        <v>5088</v>
      </c>
      <c r="F125" s="949">
        <v>831</v>
      </c>
    </row>
    <row r="126" spans="1:6" s="3" customFormat="1" ht="12.75" x14ac:dyDescent="0.2">
      <c r="A126" s="945"/>
      <c r="B126" s="1328" t="s">
        <v>651</v>
      </c>
      <c r="C126" s="1328"/>
      <c r="D126" s="1328"/>
      <c r="E126" s="1328"/>
      <c r="F126" s="1329"/>
    </row>
    <row r="127" spans="1:6" s="3" customFormat="1" ht="12.75" x14ac:dyDescent="0.2">
      <c r="A127" s="945" t="s">
        <v>323</v>
      </c>
      <c r="B127" s="946" t="s">
        <v>322</v>
      </c>
      <c r="C127" s="947">
        <v>2596164</v>
      </c>
      <c r="D127" s="947">
        <v>3334667.71734</v>
      </c>
      <c r="E127" s="948">
        <v>3662</v>
      </c>
      <c r="F127" s="949">
        <v>10</v>
      </c>
    </row>
    <row r="128" spans="1:6" s="3" customFormat="1" ht="12.75" x14ac:dyDescent="0.2">
      <c r="A128" s="945" t="s">
        <v>321</v>
      </c>
      <c r="B128" s="946" t="s">
        <v>320</v>
      </c>
      <c r="C128" s="947">
        <v>393784</v>
      </c>
      <c r="D128" s="947">
        <v>1044106.10029</v>
      </c>
      <c r="E128" s="948">
        <v>19712</v>
      </c>
      <c r="F128" s="949">
        <v>845</v>
      </c>
    </row>
    <row r="129" spans="1:6" s="3" customFormat="1" ht="12.75" x14ac:dyDescent="0.2">
      <c r="A129" s="945" t="s">
        <v>319</v>
      </c>
      <c r="B129" s="946" t="s">
        <v>318</v>
      </c>
      <c r="C129" s="947">
        <v>11381</v>
      </c>
      <c r="D129" s="947">
        <v>163176.16107</v>
      </c>
      <c r="E129" s="948">
        <v>6969</v>
      </c>
      <c r="F129" s="949">
        <v>15</v>
      </c>
    </row>
    <row r="130" spans="1:6" s="3" customFormat="1" ht="12.75" x14ac:dyDescent="0.2">
      <c r="A130" s="945" t="s">
        <v>317</v>
      </c>
      <c r="B130" s="946" t="s">
        <v>316</v>
      </c>
      <c r="C130" s="947">
        <v>53205</v>
      </c>
      <c r="D130" s="947">
        <v>473910.67206999997</v>
      </c>
      <c r="E130" s="948">
        <v>20520</v>
      </c>
      <c r="F130" s="949">
        <v>122</v>
      </c>
    </row>
    <row r="131" spans="1:6" s="3" customFormat="1" ht="12.75" x14ac:dyDescent="0.2">
      <c r="A131" s="945" t="s">
        <v>315</v>
      </c>
      <c r="B131" s="946" t="s">
        <v>314</v>
      </c>
      <c r="C131" s="947">
        <v>66748</v>
      </c>
      <c r="D131" s="947">
        <v>944184.97152999998</v>
      </c>
      <c r="E131" s="948">
        <v>5690</v>
      </c>
      <c r="F131" s="949">
        <v>106</v>
      </c>
    </row>
    <row r="132" spans="1:6" s="3" customFormat="1" ht="12.75" x14ac:dyDescent="0.2">
      <c r="A132" s="945" t="s">
        <v>2752</v>
      </c>
      <c r="B132" s="946" t="s">
        <v>313</v>
      </c>
      <c r="C132" s="947">
        <v>152940</v>
      </c>
      <c r="D132" s="947">
        <v>811575.16957000003</v>
      </c>
      <c r="E132" s="948">
        <v>20304</v>
      </c>
      <c r="F132" s="949">
        <v>446</v>
      </c>
    </row>
    <row r="133" spans="1:6" s="3" customFormat="1" ht="12.75" x14ac:dyDescent="0.2">
      <c r="A133" s="945" t="s">
        <v>312</v>
      </c>
      <c r="B133" s="946" t="s">
        <v>311</v>
      </c>
      <c r="C133" s="947">
        <v>3204</v>
      </c>
      <c r="D133" s="947">
        <v>119464.21481999999</v>
      </c>
      <c r="E133" s="948">
        <v>1077</v>
      </c>
      <c r="F133" s="949">
        <v>40</v>
      </c>
    </row>
    <row r="134" spans="1:6" s="3" customFormat="1" ht="12.75" x14ac:dyDescent="0.2">
      <c r="A134" s="945" t="s">
        <v>310</v>
      </c>
      <c r="B134" s="946" t="s">
        <v>309</v>
      </c>
      <c r="C134" s="947">
        <v>80687</v>
      </c>
      <c r="D134" s="947">
        <v>371875.84665000002</v>
      </c>
      <c r="E134" s="948">
        <v>5194</v>
      </c>
      <c r="F134" s="949">
        <v>489</v>
      </c>
    </row>
    <row r="135" spans="1:6" s="3" customFormat="1" ht="12.75" x14ac:dyDescent="0.2">
      <c r="A135" s="945" t="s">
        <v>308</v>
      </c>
      <c r="B135" s="946" t="s">
        <v>307</v>
      </c>
      <c r="C135" s="947">
        <v>76734</v>
      </c>
      <c r="D135" s="947">
        <v>1146731.34577</v>
      </c>
      <c r="E135" s="948">
        <v>29638</v>
      </c>
      <c r="F135" s="949">
        <v>445</v>
      </c>
    </row>
    <row r="136" spans="1:6" s="3" customFormat="1" ht="12.75" x14ac:dyDescent="0.2">
      <c r="A136" s="945" t="s">
        <v>306</v>
      </c>
      <c r="B136" s="946" t="s">
        <v>305</v>
      </c>
      <c r="C136" s="947">
        <v>50750</v>
      </c>
      <c r="D136" s="947">
        <v>265567.54584999999</v>
      </c>
      <c r="E136" s="948">
        <v>3645</v>
      </c>
      <c r="F136" s="949">
        <v>161</v>
      </c>
    </row>
    <row r="137" spans="1:6" s="3" customFormat="1" ht="12.75" x14ac:dyDescent="0.2">
      <c r="A137" s="945"/>
      <c r="B137" s="1328" t="s">
        <v>650</v>
      </c>
      <c r="C137" s="1328"/>
      <c r="D137" s="1328"/>
      <c r="E137" s="1328"/>
      <c r="F137" s="1329"/>
    </row>
    <row r="138" spans="1:6" s="3" customFormat="1" ht="12.75" x14ac:dyDescent="0.2">
      <c r="A138" s="945" t="s">
        <v>304</v>
      </c>
      <c r="B138" s="946" t="s">
        <v>303</v>
      </c>
      <c r="C138" s="947">
        <v>173933</v>
      </c>
      <c r="D138" s="947">
        <v>349394.47055000003</v>
      </c>
      <c r="E138" s="948">
        <v>7236</v>
      </c>
      <c r="F138" s="949">
        <v>379</v>
      </c>
    </row>
    <row r="139" spans="1:6" s="3" customFormat="1" ht="12.75" x14ac:dyDescent="0.2">
      <c r="A139" s="945" t="s">
        <v>302</v>
      </c>
      <c r="B139" s="946" t="s">
        <v>301</v>
      </c>
      <c r="C139" s="947">
        <v>2694</v>
      </c>
      <c r="D139" s="947">
        <v>11054.87988</v>
      </c>
      <c r="E139" s="948">
        <v>265</v>
      </c>
      <c r="F139" s="949">
        <v>25</v>
      </c>
    </row>
    <row r="140" spans="1:6" s="3" customFormat="1" ht="12.75" x14ac:dyDescent="0.2">
      <c r="A140" s="945" t="s">
        <v>300</v>
      </c>
      <c r="B140" s="946" t="s">
        <v>299</v>
      </c>
      <c r="C140" s="947">
        <v>339773</v>
      </c>
      <c r="D140" s="947">
        <v>246270.15762000001</v>
      </c>
      <c r="E140" s="948">
        <v>2831</v>
      </c>
      <c r="F140" s="949">
        <v>89</v>
      </c>
    </row>
    <row r="141" spans="1:6" s="3" customFormat="1" ht="12.75" x14ac:dyDescent="0.2">
      <c r="A141" s="945" t="s">
        <v>298</v>
      </c>
      <c r="B141" s="946" t="s">
        <v>297</v>
      </c>
      <c r="C141" s="947">
        <v>60316</v>
      </c>
      <c r="D141" s="947">
        <v>337018.17716999998</v>
      </c>
      <c r="E141" s="948">
        <v>1420</v>
      </c>
      <c r="F141" s="949">
        <v>38</v>
      </c>
    </row>
    <row r="142" spans="1:6" s="3" customFormat="1" ht="12.75" x14ac:dyDescent="0.2">
      <c r="A142" s="945" t="s">
        <v>296</v>
      </c>
      <c r="B142" s="946" t="s">
        <v>295</v>
      </c>
      <c r="C142" s="947">
        <v>35263</v>
      </c>
      <c r="D142" s="947">
        <v>59515.11563</v>
      </c>
      <c r="E142" s="948">
        <v>1283</v>
      </c>
      <c r="F142" s="949">
        <v>9</v>
      </c>
    </row>
    <row r="143" spans="1:6" s="3" customFormat="1" ht="12.75" x14ac:dyDescent="0.2">
      <c r="A143" s="945" t="s">
        <v>294</v>
      </c>
      <c r="B143" s="946" t="s">
        <v>293</v>
      </c>
      <c r="C143" s="947">
        <v>26635</v>
      </c>
      <c r="D143" s="947">
        <v>12648.32725</v>
      </c>
      <c r="E143" s="948">
        <v>68</v>
      </c>
      <c r="F143" s="949">
        <v>0</v>
      </c>
    </row>
    <row r="144" spans="1:6" s="3" customFormat="1" ht="12.75" x14ac:dyDescent="0.2">
      <c r="A144" s="945" t="s">
        <v>292</v>
      </c>
      <c r="B144" s="946" t="s">
        <v>291</v>
      </c>
      <c r="C144" s="947">
        <v>146170</v>
      </c>
      <c r="D144" s="947">
        <v>106287.43403</v>
      </c>
      <c r="E144" s="948">
        <v>590</v>
      </c>
      <c r="F144" s="949">
        <v>10</v>
      </c>
    </row>
    <row r="145" spans="1:6" s="3" customFormat="1" ht="12.75" x14ac:dyDescent="0.2">
      <c r="A145" s="945" t="s">
        <v>290</v>
      </c>
      <c r="B145" s="946" t="s">
        <v>289</v>
      </c>
      <c r="C145" s="947">
        <v>128902</v>
      </c>
      <c r="D145" s="947">
        <v>301143.93199000001</v>
      </c>
      <c r="E145" s="948">
        <v>2626</v>
      </c>
      <c r="F145" s="949">
        <v>635</v>
      </c>
    </row>
    <row r="146" spans="1:6" s="3" customFormat="1" ht="12.75" x14ac:dyDescent="0.2">
      <c r="A146" s="945"/>
      <c r="B146" s="1328" t="s">
        <v>649</v>
      </c>
      <c r="C146" s="1328"/>
      <c r="D146" s="1328"/>
      <c r="E146" s="1328"/>
      <c r="F146" s="1329"/>
    </row>
    <row r="147" spans="1:6" s="3" customFormat="1" ht="12.75" x14ac:dyDescent="0.2">
      <c r="A147" s="945" t="s">
        <v>288</v>
      </c>
      <c r="B147" s="946" t="s">
        <v>287</v>
      </c>
      <c r="C147" s="947">
        <v>750021</v>
      </c>
      <c r="D147" s="947">
        <v>3686283.8689999999</v>
      </c>
      <c r="E147" s="948">
        <v>40180</v>
      </c>
      <c r="F147" s="949">
        <v>4300</v>
      </c>
    </row>
    <row r="148" spans="1:6" s="3" customFormat="1" ht="12.75" x14ac:dyDescent="0.2">
      <c r="A148" s="945" t="s">
        <v>286</v>
      </c>
      <c r="B148" s="946" t="s">
        <v>285</v>
      </c>
      <c r="C148" s="947">
        <v>17992</v>
      </c>
      <c r="D148" s="947">
        <v>118182.17191</v>
      </c>
      <c r="E148" s="948">
        <v>1096</v>
      </c>
      <c r="F148" s="949">
        <v>26</v>
      </c>
    </row>
    <row r="149" spans="1:6" s="3" customFormat="1" ht="12.75" x14ac:dyDescent="0.2">
      <c r="A149" s="945" t="s">
        <v>284</v>
      </c>
      <c r="B149" s="946" t="s">
        <v>283</v>
      </c>
      <c r="C149" s="947">
        <v>867845</v>
      </c>
      <c r="D149" s="947">
        <v>3372153.409</v>
      </c>
      <c r="E149" s="948">
        <v>35440</v>
      </c>
      <c r="F149" s="949">
        <v>6941</v>
      </c>
    </row>
    <row r="150" spans="1:6" s="3" customFormat="1" ht="12.75" x14ac:dyDescent="0.2">
      <c r="A150" s="945" t="s">
        <v>282</v>
      </c>
      <c r="B150" s="946" t="s">
        <v>281</v>
      </c>
      <c r="C150" s="947">
        <v>353789</v>
      </c>
      <c r="D150" s="947">
        <v>600922.80374</v>
      </c>
      <c r="E150" s="948">
        <v>8729</v>
      </c>
      <c r="F150" s="949">
        <v>183</v>
      </c>
    </row>
    <row r="151" spans="1:6" s="3" customFormat="1" ht="12.75" x14ac:dyDescent="0.2">
      <c r="A151" s="945" t="s">
        <v>280</v>
      </c>
      <c r="B151" s="946" t="s">
        <v>279</v>
      </c>
      <c r="C151" s="947">
        <v>120534</v>
      </c>
      <c r="D151" s="947">
        <v>394813.67624</v>
      </c>
      <c r="E151" s="948">
        <v>3047</v>
      </c>
      <c r="F151" s="949">
        <v>380</v>
      </c>
    </row>
    <row r="152" spans="1:6" s="3" customFormat="1" ht="12.75" x14ac:dyDescent="0.2">
      <c r="A152" s="945" t="s">
        <v>278</v>
      </c>
      <c r="B152" s="946" t="s">
        <v>277</v>
      </c>
      <c r="C152" s="947">
        <v>4804</v>
      </c>
      <c r="D152" s="947">
        <v>27634.97896</v>
      </c>
      <c r="E152" s="948">
        <v>288</v>
      </c>
      <c r="F152" s="949">
        <v>25</v>
      </c>
    </row>
    <row r="153" spans="1:6" s="3" customFormat="1" ht="12.75" x14ac:dyDescent="0.2">
      <c r="A153" s="945"/>
      <c r="B153" s="1328" t="s">
        <v>648</v>
      </c>
      <c r="C153" s="1328"/>
      <c r="D153" s="1328"/>
      <c r="E153" s="1328"/>
      <c r="F153" s="1329"/>
    </row>
    <row r="154" spans="1:6" s="3" customFormat="1" ht="12.75" x14ac:dyDescent="0.2">
      <c r="A154" s="945" t="s">
        <v>276</v>
      </c>
      <c r="B154" s="946" t="s">
        <v>275</v>
      </c>
      <c r="C154" s="947">
        <v>21138</v>
      </c>
      <c r="D154" s="947">
        <v>85260.687860000005</v>
      </c>
      <c r="E154" s="948">
        <v>957</v>
      </c>
      <c r="F154" s="949">
        <v>13</v>
      </c>
    </row>
    <row r="155" spans="1:6" s="3" customFormat="1" ht="12.75" x14ac:dyDescent="0.2">
      <c r="A155" s="945" t="s">
        <v>274</v>
      </c>
      <c r="B155" s="946" t="s">
        <v>273</v>
      </c>
      <c r="C155" s="947">
        <v>65709</v>
      </c>
      <c r="D155" s="947">
        <v>325911.03652999998</v>
      </c>
      <c r="E155" s="948">
        <v>9657</v>
      </c>
      <c r="F155" s="949">
        <v>131</v>
      </c>
    </row>
    <row r="156" spans="1:6" s="3" customFormat="1" ht="12.75" x14ac:dyDescent="0.2">
      <c r="A156" s="945" t="s">
        <v>272</v>
      </c>
      <c r="B156" s="946" t="s">
        <v>271</v>
      </c>
      <c r="C156" s="947">
        <v>53430</v>
      </c>
      <c r="D156" s="947">
        <v>4051196.05742</v>
      </c>
      <c r="E156" s="948">
        <v>6664</v>
      </c>
      <c r="F156" s="949">
        <v>767</v>
      </c>
    </row>
    <row r="157" spans="1:6" s="3" customFormat="1" ht="12.75" x14ac:dyDescent="0.2">
      <c r="A157" s="945" t="s">
        <v>270</v>
      </c>
      <c r="B157" s="946" t="s">
        <v>269</v>
      </c>
      <c r="C157" s="947">
        <v>71403</v>
      </c>
      <c r="D157" s="947">
        <v>288168.30922</v>
      </c>
      <c r="E157" s="948">
        <v>11922</v>
      </c>
      <c r="F157" s="949">
        <v>43</v>
      </c>
    </row>
    <row r="158" spans="1:6" s="3" customFormat="1" ht="12.75" x14ac:dyDescent="0.2">
      <c r="A158" s="945" t="s">
        <v>268</v>
      </c>
      <c r="B158" s="946" t="s">
        <v>267</v>
      </c>
      <c r="C158" s="947">
        <v>25588</v>
      </c>
      <c r="D158" s="947">
        <v>37073.331870000002</v>
      </c>
      <c r="E158" s="948">
        <v>291</v>
      </c>
      <c r="F158" s="949">
        <v>7</v>
      </c>
    </row>
    <row r="159" spans="1:6" s="3" customFormat="1" ht="12.75" x14ac:dyDescent="0.2">
      <c r="A159" s="945" t="s">
        <v>266</v>
      </c>
      <c r="B159" s="946" t="s">
        <v>265</v>
      </c>
      <c r="C159" s="947">
        <v>584614</v>
      </c>
      <c r="D159" s="947">
        <v>1384697.30941</v>
      </c>
      <c r="E159" s="948">
        <v>17614</v>
      </c>
      <c r="F159" s="949">
        <v>1060</v>
      </c>
    </row>
    <row r="160" spans="1:6" s="3" customFormat="1" ht="12.75" x14ac:dyDescent="0.2">
      <c r="A160" s="945" t="s">
        <v>264</v>
      </c>
      <c r="B160" s="946" t="s">
        <v>263</v>
      </c>
      <c r="C160" s="947">
        <v>315015</v>
      </c>
      <c r="D160" s="947">
        <v>695009.09340000001</v>
      </c>
      <c r="E160" s="948">
        <v>13806</v>
      </c>
      <c r="F160" s="949">
        <v>88</v>
      </c>
    </row>
    <row r="161" spans="1:6" s="3" customFormat="1" ht="12.75" x14ac:dyDescent="0.2">
      <c r="A161" s="945" t="s">
        <v>262</v>
      </c>
      <c r="B161" s="946" t="s">
        <v>261</v>
      </c>
      <c r="C161" s="947">
        <v>165594</v>
      </c>
      <c r="D161" s="947">
        <v>140788.15653000001</v>
      </c>
      <c r="E161" s="948">
        <v>1287</v>
      </c>
      <c r="F161" s="949">
        <v>2</v>
      </c>
    </row>
    <row r="162" spans="1:6" s="3" customFormat="1" ht="12.75" x14ac:dyDescent="0.2">
      <c r="A162" s="945" t="s">
        <v>260</v>
      </c>
      <c r="B162" s="946" t="s">
        <v>259</v>
      </c>
      <c r="C162" s="947">
        <v>256696</v>
      </c>
      <c r="D162" s="947">
        <v>172977.30514000001</v>
      </c>
      <c r="E162" s="948">
        <v>2538</v>
      </c>
      <c r="F162" s="949">
        <v>4</v>
      </c>
    </row>
    <row r="163" spans="1:6" s="3" customFormat="1" ht="12.75" x14ac:dyDescent="0.2">
      <c r="A163" s="945" t="s">
        <v>258</v>
      </c>
      <c r="B163" s="946" t="s">
        <v>257</v>
      </c>
      <c r="C163" s="947">
        <v>1064907</v>
      </c>
      <c r="D163" s="947">
        <v>1517615.6317700001</v>
      </c>
      <c r="E163" s="948">
        <v>37314</v>
      </c>
      <c r="F163" s="949">
        <v>24</v>
      </c>
    </row>
    <row r="164" spans="1:6" s="3" customFormat="1" ht="12.75" x14ac:dyDescent="0.2">
      <c r="A164" s="945" t="s">
        <v>74</v>
      </c>
      <c r="B164" s="946" t="s">
        <v>256</v>
      </c>
      <c r="C164" s="947">
        <v>8201</v>
      </c>
      <c r="D164" s="947">
        <v>13439.89323</v>
      </c>
      <c r="E164" s="948">
        <v>488</v>
      </c>
      <c r="F164" s="949">
        <v>0</v>
      </c>
    </row>
    <row r="165" spans="1:6" s="3" customFormat="1" ht="12.75" x14ac:dyDescent="0.2">
      <c r="A165" s="945"/>
      <c r="B165" s="1328" t="s">
        <v>647</v>
      </c>
      <c r="C165" s="1328"/>
      <c r="D165" s="1328"/>
      <c r="E165" s="1328"/>
      <c r="F165" s="1329"/>
    </row>
    <row r="166" spans="1:6" s="3" customFormat="1" ht="12.75" x14ac:dyDescent="0.2">
      <c r="A166" s="945" t="s">
        <v>255</v>
      </c>
      <c r="B166" s="946" t="s">
        <v>254</v>
      </c>
      <c r="C166" s="947">
        <v>21940</v>
      </c>
      <c r="D166" s="947">
        <v>97238.306410000005</v>
      </c>
      <c r="E166" s="948">
        <v>11534</v>
      </c>
      <c r="F166" s="949">
        <v>0</v>
      </c>
    </row>
    <row r="167" spans="1:6" s="3" customFormat="1" ht="12.75" x14ac:dyDescent="0.2">
      <c r="A167" s="945" t="s">
        <v>253</v>
      </c>
      <c r="B167" s="946" t="s">
        <v>252</v>
      </c>
      <c r="C167" s="947">
        <v>3695</v>
      </c>
      <c r="D167" s="947">
        <v>23382.114979999998</v>
      </c>
      <c r="E167" s="948">
        <v>1340</v>
      </c>
      <c r="F167" s="949">
        <v>0</v>
      </c>
    </row>
    <row r="168" spans="1:6" s="3" customFormat="1" ht="12.75" x14ac:dyDescent="0.2">
      <c r="A168" s="945" t="s">
        <v>251</v>
      </c>
      <c r="B168" s="946" t="s">
        <v>250</v>
      </c>
      <c r="C168" s="947">
        <v>42863</v>
      </c>
      <c r="D168" s="947">
        <v>138775.61478</v>
      </c>
      <c r="E168" s="948">
        <v>6791</v>
      </c>
      <c r="F168" s="949">
        <v>1</v>
      </c>
    </row>
    <row r="169" spans="1:6" s="3" customFormat="1" ht="12.75" x14ac:dyDescent="0.2">
      <c r="A169" s="945" t="s">
        <v>249</v>
      </c>
      <c r="B169" s="946" t="s">
        <v>248</v>
      </c>
      <c r="C169" s="947">
        <v>44104</v>
      </c>
      <c r="D169" s="947">
        <v>295425.61086000002</v>
      </c>
      <c r="E169" s="948">
        <v>7973</v>
      </c>
      <c r="F169" s="949">
        <v>0</v>
      </c>
    </row>
    <row r="170" spans="1:6" s="3" customFormat="1" ht="12.75" x14ac:dyDescent="0.2">
      <c r="A170" s="945" t="s">
        <v>247</v>
      </c>
      <c r="B170" s="946" t="s">
        <v>246</v>
      </c>
      <c r="C170" s="947">
        <v>8551</v>
      </c>
      <c r="D170" s="947">
        <v>62129.059399999998</v>
      </c>
      <c r="E170" s="948">
        <v>3503</v>
      </c>
      <c r="F170" s="949">
        <v>1</v>
      </c>
    </row>
    <row r="171" spans="1:6" s="3" customFormat="1" ht="12.75" x14ac:dyDescent="0.2">
      <c r="A171" s="945" t="s">
        <v>245</v>
      </c>
      <c r="B171" s="946" t="s">
        <v>244</v>
      </c>
      <c r="C171" s="947">
        <v>53779</v>
      </c>
      <c r="D171" s="947">
        <v>660447.89754000003</v>
      </c>
      <c r="E171" s="948">
        <v>48488</v>
      </c>
      <c r="F171" s="949">
        <v>0</v>
      </c>
    </row>
    <row r="172" spans="1:6" s="3" customFormat="1" ht="12.75" x14ac:dyDescent="0.2">
      <c r="A172" s="945" t="s">
        <v>243</v>
      </c>
      <c r="B172" s="946" t="s">
        <v>242</v>
      </c>
      <c r="C172" s="947">
        <v>7228</v>
      </c>
      <c r="D172" s="947">
        <v>8197.4787099999994</v>
      </c>
      <c r="E172" s="948">
        <v>497</v>
      </c>
      <c r="F172" s="949">
        <v>0</v>
      </c>
    </row>
    <row r="173" spans="1:6" s="3" customFormat="1" ht="12.75" x14ac:dyDescent="0.2">
      <c r="A173" s="945" t="s">
        <v>241</v>
      </c>
      <c r="B173" s="946" t="s">
        <v>240</v>
      </c>
      <c r="C173" s="947">
        <v>3087</v>
      </c>
      <c r="D173" s="947">
        <v>6645.9694900000004</v>
      </c>
      <c r="E173" s="948">
        <v>509</v>
      </c>
      <c r="F173" s="949">
        <v>0</v>
      </c>
    </row>
    <row r="174" spans="1:6" s="3" customFormat="1" ht="12.75" x14ac:dyDescent="0.2">
      <c r="A174" s="945"/>
      <c r="B174" s="1328" t="s">
        <v>646</v>
      </c>
      <c r="C174" s="1328"/>
      <c r="D174" s="1328"/>
      <c r="E174" s="1328"/>
      <c r="F174" s="1329"/>
    </row>
    <row r="175" spans="1:6" s="3" customFormat="1" ht="12.75" x14ac:dyDescent="0.2">
      <c r="A175" s="945" t="s">
        <v>239</v>
      </c>
      <c r="B175" s="946" t="s">
        <v>238</v>
      </c>
      <c r="C175" s="947">
        <v>1013</v>
      </c>
      <c r="D175" s="947">
        <v>3644.1543200000001</v>
      </c>
      <c r="E175" s="948">
        <v>288</v>
      </c>
      <c r="F175" s="949">
        <v>0</v>
      </c>
    </row>
    <row r="176" spans="1:6" s="3" customFormat="1" ht="12.75" x14ac:dyDescent="0.2">
      <c r="A176" s="945" t="s">
        <v>237</v>
      </c>
      <c r="B176" s="946" t="s">
        <v>236</v>
      </c>
      <c r="C176" s="947">
        <v>9914</v>
      </c>
      <c r="D176" s="947">
        <v>654303.71429000003</v>
      </c>
      <c r="E176" s="948">
        <v>4558</v>
      </c>
      <c r="F176" s="949">
        <v>0</v>
      </c>
    </row>
    <row r="177" spans="1:6" s="3" customFormat="1" ht="12.75" x14ac:dyDescent="0.2">
      <c r="A177" s="945" t="s">
        <v>235</v>
      </c>
      <c r="B177" s="946" t="s">
        <v>234</v>
      </c>
      <c r="C177" s="947">
        <v>967</v>
      </c>
      <c r="D177" s="947">
        <v>4293.3494000000001</v>
      </c>
      <c r="E177" s="948">
        <v>232</v>
      </c>
      <c r="F177" s="949">
        <v>4</v>
      </c>
    </row>
    <row r="178" spans="1:6" s="3" customFormat="1" ht="12.75" x14ac:dyDescent="0.2">
      <c r="A178" s="945" t="s">
        <v>233</v>
      </c>
      <c r="B178" s="946" t="s">
        <v>232</v>
      </c>
      <c r="C178" s="947">
        <v>3727</v>
      </c>
      <c r="D178" s="947">
        <v>59010.801939999998</v>
      </c>
      <c r="E178" s="948">
        <v>961</v>
      </c>
      <c r="F178" s="949">
        <v>0</v>
      </c>
    </row>
    <row r="179" spans="1:6" s="3" customFormat="1" ht="12.75" x14ac:dyDescent="0.2">
      <c r="A179" s="945" t="s">
        <v>231</v>
      </c>
      <c r="B179" s="946" t="s">
        <v>230</v>
      </c>
      <c r="C179" s="947">
        <v>3993</v>
      </c>
      <c r="D179" s="947">
        <v>16756.051759999998</v>
      </c>
      <c r="E179" s="948">
        <v>403</v>
      </c>
      <c r="F179" s="949">
        <v>0</v>
      </c>
    </row>
    <row r="180" spans="1:6" s="3" customFormat="1" ht="12.75" x14ac:dyDescent="0.2">
      <c r="A180" s="945" t="s">
        <v>229</v>
      </c>
      <c r="B180" s="946" t="s">
        <v>228</v>
      </c>
      <c r="C180" s="947">
        <v>12006</v>
      </c>
      <c r="D180" s="947">
        <v>19345.882259999998</v>
      </c>
      <c r="E180" s="948">
        <v>1505</v>
      </c>
      <c r="F180" s="949">
        <v>0</v>
      </c>
    </row>
    <row r="181" spans="1:6" s="3" customFormat="1" ht="12.75" x14ac:dyDescent="0.2">
      <c r="A181" s="945" t="s">
        <v>227</v>
      </c>
      <c r="B181" s="946" t="s">
        <v>226</v>
      </c>
      <c r="C181" s="947">
        <v>772</v>
      </c>
      <c r="D181" s="947">
        <v>4650.2990200000004</v>
      </c>
      <c r="E181" s="948">
        <v>182</v>
      </c>
      <c r="F181" s="949">
        <v>0</v>
      </c>
    </row>
    <row r="182" spans="1:6" s="3" customFormat="1" ht="12.75" x14ac:dyDescent="0.2">
      <c r="A182" s="945" t="s">
        <v>225</v>
      </c>
      <c r="B182" s="946" t="s">
        <v>224</v>
      </c>
      <c r="C182" s="947">
        <v>186</v>
      </c>
      <c r="D182" s="947">
        <v>11539.06574</v>
      </c>
      <c r="E182" s="948">
        <v>71</v>
      </c>
      <c r="F182" s="949">
        <v>0</v>
      </c>
    </row>
    <row r="183" spans="1:6" s="3" customFormat="1" ht="12.75" x14ac:dyDescent="0.2">
      <c r="A183" s="945" t="s">
        <v>223</v>
      </c>
      <c r="B183" s="946" t="s">
        <v>222</v>
      </c>
      <c r="C183" s="947">
        <v>472</v>
      </c>
      <c r="D183" s="947">
        <v>1738.3531399999999</v>
      </c>
      <c r="E183" s="948">
        <v>135</v>
      </c>
      <c r="F183" s="949">
        <v>0</v>
      </c>
    </row>
    <row r="184" spans="1:6" s="3" customFormat="1" ht="12.75" x14ac:dyDescent="0.2">
      <c r="A184" s="945" t="s">
        <v>221</v>
      </c>
      <c r="B184" s="946" t="s">
        <v>220</v>
      </c>
      <c r="C184" s="947">
        <v>6264</v>
      </c>
      <c r="D184" s="947">
        <v>23669.538499999999</v>
      </c>
      <c r="E184" s="948">
        <v>465</v>
      </c>
      <c r="F184" s="949">
        <v>0</v>
      </c>
    </row>
    <row r="185" spans="1:6" s="3" customFormat="1" ht="12.75" x14ac:dyDescent="0.2">
      <c r="A185" s="945"/>
      <c r="B185" s="1328" t="s">
        <v>645</v>
      </c>
      <c r="C185" s="1328"/>
      <c r="D185" s="1328"/>
      <c r="E185" s="1328"/>
      <c r="F185" s="1329"/>
    </row>
    <row r="186" spans="1:6" s="3" customFormat="1" ht="12.75" x14ac:dyDescent="0.2">
      <c r="A186" s="945" t="s">
        <v>219</v>
      </c>
      <c r="B186" s="946" t="s">
        <v>218</v>
      </c>
      <c r="C186" s="947">
        <v>1586</v>
      </c>
      <c r="D186" s="947">
        <v>19515.154350000001</v>
      </c>
      <c r="E186" s="948">
        <v>135</v>
      </c>
      <c r="F186" s="949">
        <v>12</v>
      </c>
    </row>
    <row r="187" spans="1:6" s="3" customFormat="1" ht="12.75" x14ac:dyDescent="0.2">
      <c r="A187" s="945" t="s">
        <v>217</v>
      </c>
      <c r="B187" s="946" t="s">
        <v>216</v>
      </c>
      <c r="C187" s="947">
        <v>4553</v>
      </c>
      <c r="D187" s="947">
        <v>16187.13732</v>
      </c>
      <c r="E187" s="948">
        <v>1031</v>
      </c>
      <c r="F187" s="949">
        <v>0</v>
      </c>
    </row>
    <row r="188" spans="1:6" s="3" customFormat="1" ht="12.75" x14ac:dyDescent="0.2">
      <c r="A188" s="945" t="s">
        <v>215</v>
      </c>
      <c r="B188" s="946" t="s">
        <v>214</v>
      </c>
      <c r="C188" s="947">
        <v>28791</v>
      </c>
      <c r="D188" s="947">
        <v>215669.78784</v>
      </c>
      <c r="E188" s="948">
        <v>1031</v>
      </c>
      <c r="F188" s="949">
        <v>4</v>
      </c>
    </row>
    <row r="189" spans="1:6" s="3" customFormat="1" ht="12.75" x14ac:dyDescent="0.2">
      <c r="A189" s="945" t="s">
        <v>213</v>
      </c>
      <c r="B189" s="946" t="s">
        <v>212</v>
      </c>
      <c r="C189" s="947">
        <v>534</v>
      </c>
      <c r="D189" s="947">
        <v>4047.4364799999998</v>
      </c>
      <c r="E189" s="948">
        <v>94</v>
      </c>
      <c r="F189" s="949">
        <v>1</v>
      </c>
    </row>
    <row r="190" spans="1:6" s="3" customFormat="1" ht="12.75" x14ac:dyDescent="0.2">
      <c r="A190" s="945" t="s">
        <v>211</v>
      </c>
      <c r="B190" s="946" t="s">
        <v>210</v>
      </c>
      <c r="C190" s="947">
        <v>1423</v>
      </c>
      <c r="D190" s="947">
        <v>11712.03832</v>
      </c>
      <c r="E190" s="948">
        <v>232</v>
      </c>
      <c r="F190" s="949">
        <v>0</v>
      </c>
    </row>
    <row r="191" spans="1:6" s="3" customFormat="1" ht="12.75" x14ac:dyDescent="0.2">
      <c r="A191" s="945" t="s">
        <v>209</v>
      </c>
      <c r="B191" s="946" t="s">
        <v>208</v>
      </c>
      <c r="C191" s="947">
        <v>2676</v>
      </c>
      <c r="D191" s="947">
        <v>46247.023979999998</v>
      </c>
      <c r="E191" s="948">
        <v>451</v>
      </c>
      <c r="F191" s="949">
        <v>0</v>
      </c>
    </row>
    <row r="192" spans="1:6" s="3" customFormat="1" ht="12.75" x14ac:dyDescent="0.2">
      <c r="A192" s="945" t="s">
        <v>207</v>
      </c>
      <c r="B192" s="946" t="s">
        <v>206</v>
      </c>
      <c r="C192" s="947">
        <v>6644</v>
      </c>
      <c r="D192" s="947">
        <v>19902.86015</v>
      </c>
      <c r="E192" s="948">
        <v>1136</v>
      </c>
      <c r="F192" s="949">
        <v>0</v>
      </c>
    </row>
    <row r="193" spans="1:6" s="3" customFormat="1" ht="12.75" x14ac:dyDescent="0.2">
      <c r="A193" s="945" t="s">
        <v>205</v>
      </c>
      <c r="B193" s="946" t="s">
        <v>204</v>
      </c>
      <c r="C193" s="947">
        <v>17733</v>
      </c>
      <c r="D193" s="947">
        <v>49576.462720000003</v>
      </c>
      <c r="E193" s="948">
        <v>518</v>
      </c>
      <c r="F193" s="949">
        <v>3</v>
      </c>
    </row>
    <row r="194" spans="1:6" s="3" customFormat="1" ht="12.75" x14ac:dyDescent="0.2">
      <c r="A194" s="945" t="s">
        <v>203</v>
      </c>
      <c r="B194" s="946" t="s">
        <v>202</v>
      </c>
      <c r="C194" s="947">
        <v>51046</v>
      </c>
      <c r="D194" s="947">
        <v>101859.20007000001</v>
      </c>
      <c r="E194" s="948">
        <v>1091</v>
      </c>
      <c r="F194" s="949">
        <v>32</v>
      </c>
    </row>
    <row r="195" spans="1:6" s="3" customFormat="1" ht="12.75" x14ac:dyDescent="0.2">
      <c r="A195" s="945" t="s">
        <v>201</v>
      </c>
      <c r="B195" s="946" t="s">
        <v>200</v>
      </c>
      <c r="C195" s="947">
        <v>6661</v>
      </c>
      <c r="D195" s="947">
        <v>54612.937259999999</v>
      </c>
      <c r="E195" s="948">
        <v>271</v>
      </c>
      <c r="F195" s="949">
        <v>1</v>
      </c>
    </row>
    <row r="196" spans="1:6" s="3" customFormat="1" ht="12.75" x14ac:dyDescent="0.2">
      <c r="A196" s="945" t="s">
        <v>199</v>
      </c>
      <c r="B196" s="946" t="s">
        <v>198</v>
      </c>
      <c r="C196" s="947">
        <v>2029</v>
      </c>
      <c r="D196" s="947">
        <v>17433.843010000001</v>
      </c>
      <c r="E196" s="948">
        <v>44</v>
      </c>
      <c r="F196" s="949">
        <v>10</v>
      </c>
    </row>
    <row r="197" spans="1:6" s="3" customFormat="1" ht="12.75" x14ac:dyDescent="0.2">
      <c r="A197" s="945"/>
      <c r="B197" s="1328" t="s">
        <v>644</v>
      </c>
      <c r="C197" s="1328"/>
      <c r="D197" s="1328"/>
      <c r="E197" s="1328"/>
      <c r="F197" s="1329"/>
    </row>
    <row r="198" spans="1:6" s="3" customFormat="1" ht="12.75" x14ac:dyDescent="0.2">
      <c r="A198" s="945" t="s">
        <v>197</v>
      </c>
      <c r="B198" s="946" t="s">
        <v>196</v>
      </c>
      <c r="C198" s="947">
        <v>392990</v>
      </c>
      <c r="D198" s="947">
        <v>964772.99563000002</v>
      </c>
      <c r="E198" s="948">
        <v>11492</v>
      </c>
      <c r="F198" s="949">
        <v>374</v>
      </c>
    </row>
    <row r="199" spans="1:6" s="3" customFormat="1" ht="12.75" x14ac:dyDescent="0.2">
      <c r="A199" s="945" t="s">
        <v>195</v>
      </c>
      <c r="B199" s="946" t="s">
        <v>194</v>
      </c>
      <c r="C199" s="947">
        <v>445436</v>
      </c>
      <c r="D199" s="947">
        <v>778075.29208000004</v>
      </c>
      <c r="E199" s="948">
        <v>10054</v>
      </c>
      <c r="F199" s="949">
        <v>152</v>
      </c>
    </row>
    <row r="200" spans="1:6" s="3" customFormat="1" ht="12.75" x14ac:dyDescent="0.2">
      <c r="A200" s="945" t="s">
        <v>193</v>
      </c>
      <c r="B200" s="946" t="s">
        <v>192</v>
      </c>
      <c r="C200" s="947">
        <v>22631</v>
      </c>
      <c r="D200" s="947">
        <v>27843.82444</v>
      </c>
      <c r="E200" s="948">
        <v>397</v>
      </c>
      <c r="F200" s="949">
        <v>2</v>
      </c>
    </row>
    <row r="201" spans="1:6" s="3" customFormat="1" ht="12.75" x14ac:dyDescent="0.2">
      <c r="A201" s="945" t="s">
        <v>191</v>
      </c>
      <c r="B201" s="946" t="s">
        <v>190</v>
      </c>
      <c r="C201" s="947">
        <v>34711</v>
      </c>
      <c r="D201" s="947">
        <v>100242.21358</v>
      </c>
      <c r="E201" s="948">
        <v>594</v>
      </c>
      <c r="F201" s="949">
        <v>805</v>
      </c>
    </row>
    <row r="202" spans="1:6" s="3" customFormat="1" ht="12.75" x14ac:dyDescent="0.2">
      <c r="A202" s="945" t="s">
        <v>189</v>
      </c>
      <c r="B202" s="946" t="s">
        <v>188</v>
      </c>
      <c r="C202" s="947">
        <v>136175</v>
      </c>
      <c r="D202" s="947">
        <v>520099.28044</v>
      </c>
      <c r="E202" s="948">
        <v>2390</v>
      </c>
      <c r="F202" s="949">
        <v>58</v>
      </c>
    </row>
    <row r="203" spans="1:6" s="3" customFormat="1" ht="12.75" x14ac:dyDescent="0.2">
      <c r="A203" s="945" t="s">
        <v>187</v>
      </c>
      <c r="B203" s="946" t="s">
        <v>186</v>
      </c>
      <c r="C203" s="947">
        <v>88434</v>
      </c>
      <c r="D203" s="947">
        <v>293242.19647000002</v>
      </c>
      <c r="E203" s="948">
        <v>3654</v>
      </c>
      <c r="F203" s="949">
        <v>293</v>
      </c>
    </row>
    <row r="204" spans="1:6" s="3" customFormat="1" ht="12.75" x14ac:dyDescent="0.2">
      <c r="A204" s="945" t="s">
        <v>185</v>
      </c>
      <c r="B204" s="946" t="s">
        <v>184</v>
      </c>
      <c r="C204" s="947">
        <v>15672</v>
      </c>
      <c r="D204" s="947">
        <v>35288.926500000001</v>
      </c>
      <c r="E204" s="948">
        <v>107</v>
      </c>
      <c r="F204" s="949">
        <v>3</v>
      </c>
    </row>
    <row r="205" spans="1:6" s="3" customFormat="1" ht="12.75" x14ac:dyDescent="0.2">
      <c r="A205" s="945" t="s">
        <v>183</v>
      </c>
      <c r="B205" s="946" t="s">
        <v>182</v>
      </c>
      <c r="C205" s="947">
        <v>815612</v>
      </c>
      <c r="D205" s="947">
        <v>1139698.7770700001</v>
      </c>
      <c r="E205" s="948">
        <v>14420</v>
      </c>
      <c r="F205" s="949">
        <v>689</v>
      </c>
    </row>
    <row r="206" spans="1:6" s="3" customFormat="1" ht="12.75" x14ac:dyDescent="0.2">
      <c r="A206" s="945" t="s">
        <v>181</v>
      </c>
      <c r="B206" s="946" t="s">
        <v>180</v>
      </c>
      <c r="C206" s="947">
        <v>54049</v>
      </c>
      <c r="D206" s="947">
        <v>45547.634180000001</v>
      </c>
      <c r="E206" s="948">
        <v>272</v>
      </c>
      <c r="F206" s="949">
        <v>13</v>
      </c>
    </row>
    <row r="207" spans="1:6" s="3" customFormat="1" ht="12.75" x14ac:dyDescent="0.2">
      <c r="A207" s="945" t="s">
        <v>179</v>
      </c>
      <c r="B207" s="946" t="s">
        <v>178</v>
      </c>
      <c r="C207" s="947">
        <v>5942</v>
      </c>
      <c r="D207" s="947">
        <v>3469.3174800000002</v>
      </c>
      <c r="E207" s="948">
        <v>44</v>
      </c>
      <c r="F207" s="949">
        <v>0</v>
      </c>
    </row>
    <row r="208" spans="1:6" s="3" customFormat="1" ht="12.75" x14ac:dyDescent="0.2">
      <c r="A208" s="945" t="s">
        <v>177</v>
      </c>
      <c r="B208" s="946" t="s">
        <v>176</v>
      </c>
      <c r="C208" s="947">
        <v>13353</v>
      </c>
      <c r="D208" s="947">
        <v>13322.57042</v>
      </c>
      <c r="E208" s="948">
        <v>105</v>
      </c>
      <c r="F208" s="949">
        <v>3</v>
      </c>
    </row>
    <row r="209" spans="1:6" s="3" customFormat="1" ht="12.75" x14ac:dyDescent="0.2">
      <c r="A209" s="945" t="s">
        <v>175</v>
      </c>
      <c r="B209" s="946" t="s">
        <v>174</v>
      </c>
      <c r="C209" s="947">
        <v>15133</v>
      </c>
      <c r="D209" s="947">
        <v>50067.495280000003</v>
      </c>
      <c r="E209" s="948">
        <v>785</v>
      </c>
      <c r="F209" s="949">
        <v>95</v>
      </c>
    </row>
    <row r="210" spans="1:6" s="3" customFormat="1" ht="12.75" x14ac:dyDescent="0.2">
      <c r="A210" s="945" t="s">
        <v>173</v>
      </c>
      <c r="B210" s="946" t="s">
        <v>172</v>
      </c>
      <c r="C210" s="947">
        <v>8314</v>
      </c>
      <c r="D210" s="947">
        <v>28984.626260000001</v>
      </c>
      <c r="E210" s="948">
        <v>23</v>
      </c>
      <c r="F210" s="949">
        <v>1</v>
      </c>
    </row>
    <row r="211" spans="1:6" s="3" customFormat="1" ht="12.75" x14ac:dyDescent="0.2">
      <c r="A211" s="945"/>
      <c r="B211" s="1328" t="s">
        <v>643</v>
      </c>
      <c r="C211" s="1328"/>
      <c r="D211" s="1328"/>
      <c r="E211" s="1328"/>
      <c r="F211" s="1329"/>
    </row>
    <row r="212" spans="1:6" s="3" customFormat="1" ht="12.75" x14ac:dyDescent="0.2">
      <c r="A212" s="945" t="s">
        <v>171</v>
      </c>
      <c r="B212" s="946" t="s">
        <v>170</v>
      </c>
      <c r="C212" s="947">
        <v>212726</v>
      </c>
      <c r="D212" s="947">
        <v>836562.03393000003</v>
      </c>
      <c r="E212" s="948">
        <v>26179</v>
      </c>
      <c r="F212" s="949">
        <v>957</v>
      </c>
    </row>
    <row r="213" spans="1:6" s="3" customFormat="1" ht="12.75" x14ac:dyDescent="0.2">
      <c r="A213" s="945" t="s">
        <v>169</v>
      </c>
      <c r="B213" s="946" t="s">
        <v>168</v>
      </c>
      <c r="C213" s="947">
        <v>25943</v>
      </c>
      <c r="D213" s="947">
        <v>113688.44791</v>
      </c>
      <c r="E213" s="948">
        <v>1933</v>
      </c>
      <c r="F213" s="949">
        <v>94</v>
      </c>
    </row>
    <row r="214" spans="1:6" s="3" customFormat="1" ht="12.75" x14ac:dyDescent="0.2">
      <c r="A214" s="945" t="s">
        <v>167</v>
      </c>
      <c r="B214" s="946" t="s">
        <v>166</v>
      </c>
      <c r="C214" s="947">
        <v>69349</v>
      </c>
      <c r="D214" s="947">
        <v>264005.26870000002</v>
      </c>
      <c r="E214" s="948">
        <v>5923</v>
      </c>
      <c r="F214" s="949">
        <v>489</v>
      </c>
    </row>
    <row r="215" spans="1:6" s="3" customFormat="1" ht="12.75" x14ac:dyDescent="0.2">
      <c r="A215" s="945" t="s">
        <v>165</v>
      </c>
      <c r="B215" s="946" t="s">
        <v>164</v>
      </c>
      <c r="C215" s="947">
        <v>55960</v>
      </c>
      <c r="D215" s="947">
        <v>343804.46409999998</v>
      </c>
      <c r="E215" s="948">
        <v>7245</v>
      </c>
      <c r="F215" s="949">
        <v>1419</v>
      </c>
    </row>
    <row r="216" spans="1:6" s="3" customFormat="1" ht="12.75" x14ac:dyDescent="0.2">
      <c r="A216" s="945" t="s">
        <v>163</v>
      </c>
      <c r="B216" s="946" t="s">
        <v>162</v>
      </c>
      <c r="C216" s="947">
        <v>77939</v>
      </c>
      <c r="D216" s="947">
        <v>392948.89292999997</v>
      </c>
      <c r="E216" s="948">
        <v>7490</v>
      </c>
      <c r="F216" s="949">
        <v>799</v>
      </c>
    </row>
    <row r="217" spans="1:6" s="3" customFormat="1" ht="12.75" x14ac:dyDescent="0.2">
      <c r="A217" s="945" t="s">
        <v>161</v>
      </c>
      <c r="B217" s="946" t="s">
        <v>160</v>
      </c>
      <c r="C217" s="947">
        <v>94009</v>
      </c>
      <c r="D217" s="947">
        <v>295205.14743999997</v>
      </c>
      <c r="E217" s="948">
        <v>6461</v>
      </c>
      <c r="F217" s="949">
        <v>249</v>
      </c>
    </row>
    <row r="218" spans="1:6" s="3" customFormat="1" ht="12.75" x14ac:dyDescent="0.2">
      <c r="A218" s="945" t="s">
        <v>159</v>
      </c>
      <c r="B218" s="946" t="s">
        <v>158</v>
      </c>
      <c r="C218" s="947">
        <v>237855</v>
      </c>
      <c r="D218" s="947">
        <v>294870.24896</v>
      </c>
      <c r="E218" s="948">
        <v>3968</v>
      </c>
      <c r="F218" s="949">
        <v>28</v>
      </c>
    </row>
    <row r="219" spans="1:6" s="3" customFormat="1" ht="12.75" x14ac:dyDescent="0.2">
      <c r="A219" s="945" t="s">
        <v>157</v>
      </c>
      <c r="B219" s="946" t="s">
        <v>156</v>
      </c>
      <c r="C219" s="947">
        <v>55263</v>
      </c>
      <c r="D219" s="947">
        <v>1147661.3996600001</v>
      </c>
      <c r="E219" s="948">
        <v>13810</v>
      </c>
      <c r="F219" s="949">
        <v>6238</v>
      </c>
    </row>
    <row r="220" spans="1:6" s="3" customFormat="1" ht="12.75" x14ac:dyDescent="0.2">
      <c r="A220" s="945" t="s">
        <v>155</v>
      </c>
      <c r="B220" s="946" t="s">
        <v>154</v>
      </c>
      <c r="C220" s="947">
        <v>182960</v>
      </c>
      <c r="D220" s="947">
        <v>737966.05550000002</v>
      </c>
      <c r="E220" s="948">
        <v>15343</v>
      </c>
      <c r="F220" s="949">
        <v>979</v>
      </c>
    </row>
    <row r="221" spans="1:6" s="3" customFormat="1" ht="12.75" x14ac:dyDescent="0.2">
      <c r="A221" s="945" t="s">
        <v>153</v>
      </c>
      <c r="B221" s="946" t="s">
        <v>152</v>
      </c>
      <c r="C221" s="947">
        <v>199849</v>
      </c>
      <c r="D221" s="947">
        <v>262403.10817000002</v>
      </c>
      <c r="E221" s="948">
        <v>1788</v>
      </c>
      <c r="F221" s="949">
        <v>108</v>
      </c>
    </row>
    <row r="222" spans="1:6" s="3" customFormat="1" ht="12.75" x14ac:dyDescent="0.2">
      <c r="A222" s="945" t="s">
        <v>151</v>
      </c>
      <c r="B222" s="946" t="s">
        <v>150</v>
      </c>
      <c r="C222" s="947">
        <v>8332</v>
      </c>
      <c r="D222" s="947">
        <v>266114.37618999998</v>
      </c>
      <c r="E222" s="948">
        <v>1004</v>
      </c>
      <c r="F222" s="949">
        <v>141</v>
      </c>
    </row>
    <row r="223" spans="1:6" s="3" customFormat="1" ht="12.75" x14ac:dyDescent="0.2">
      <c r="A223" s="945" t="s">
        <v>149</v>
      </c>
      <c r="B223" s="946" t="s">
        <v>148</v>
      </c>
      <c r="C223" s="947">
        <v>3455</v>
      </c>
      <c r="D223" s="947">
        <v>7168.0516900000002</v>
      </c>
      <c r="E223" s="948">
        <v>32</v>
      </c>
      <c r="F223" s="949">
        <v>8</v>
      </c>
    </row>
    <row r="224" spans="1:6" s="3" customFormat="1" ht="12.75" x14ac:dyDescent="0.2">
      <c r="A224" s="945" t="s">
        <v>147</v>
      </c>
      <c r="B224" s="946" t="s">
        <v>146</v>
      </c>
      <c r="C224" s="947">
        <v>55076</v>
      </c>
      <c r="D224" s="947">
        <v>39441.470119999998</v>
      </c>
      <c r="E224" s="948">
        <v>817</v>
      </c>
      <c r="F224" s="949">
        <v>7</v>
      </c>
    </row>
    <row r="225" spans="1:6" s="3" customFormat="1" ht="12.75" x14ac:dyDescent="0.2">
      <c r="A225" s="945" t="s">
        <v>145</v>
      </c>
      <c r="B225" s="946" t="s">
        <v>144</v>
      </c>
      <c r="C225" s="947">
        <v>26410</v>
      </c>
      <c r="D225" s="947">
        <v>133791.37049999999</v>
      </c>
      <c r="E225" s="948">
        <v>1637</v>
      </c>
      <c r="F225" s="949">
        <v>45</v>
      </c>
    </row>
    <row r="226" spans="1:6" s="3" customFormat="1" ht="12.75" x14ac:dyDescent="0.2">
      <c r="A226" s="945" t="s">
        <v>143</v>
      </c>
      <c r="B226" s="946" t="s">
        <v>142</v>
      </c>
      <c r="C226" s="947">
        <v>560</v>
      </c>
      <c r="D226" s="947">
        <v>8249.9453900000008</v>
      </c>
      <c r="E226" s="948">
        <v>127</v>
      </c>
      <c r="F226" s="949">
        <v>46</v>
      </c>
    </row>
    <row r="227" spans="1:6" s="3" customFormat="1" ht="12.75" x14ac:dyDescent="0.2">
      <c r="A227" s="945" t="s">
        <v>141</v>
      </c>
      <c r="B227" s="946" t="s">
        <v>140</v>
      </c>
      <c r="C227" s="947">
        <v>7139</v>
      </c>
      <c r="D227" s="947">
        <v>60100.940020000002</v>
      </c>
      <c r="E227" s="948">
        <v>2673</v>
      </c>
      <c r="F227" s="949">
        <v>13</v>
      </c>
    </row>
    <row r="228" spans="1:6" s="3" customFormat="1" ht="12.75" x14ac:dyDescent="0.2">
      <c r="A228" s="945" t="s">
        <v>139</v>
      </c>
      <c r="B228" s="946" t="s">
        <v>138</v>
      </c>
      <c r="C228" s="947">
        <v>17739</v>
      </c>
      <c r="D228" s="947">
        <v>41122.24828</v>
      </c>
      <c r="E228" s="948">
        <v>1581</v>
      </c>
      <c r="F228" s="949">
        <v>6</v>
      </c>
    </row>
    <row r="229" spans="1:6" s="3" customFormat="1" ht="12.75" x14ac:dyDescent="0.2">
      <c r="A229" s="945" t="s">
        <v>137</v>
      </c>
      <c r="B229" s="946" t="s">
        <v>136</v>
      </c>
      <c r="C229" s="947">
        <v>36846</v>
      </c>
      <c r="D229" s="947">
        <v>82909.485320000007</v>
      </c>
      <c r="E229" s="948">
        <v>1556</v>
      </c>
      <c r="F229" s="949">
        <v>10</v>
      </c>
    </row>
    <row r="230" spans="1:6" s="3" customFormat="1" ht="12.75" x14ac:dyDescent="0.2">
      <c r="A230" s="945" t="s">
        <v>86</v>
      </c>
      <c r="B230" s="946" t="s">
        <v>135</v>
      </c>
      <c r="C230" s="947">
        <v>592</v>
      </c>
      <c r="D230" s="947">
        <v>6865.08518</v>
      </c>
      <c r="E230" s="948">
        <v>192</v>
      </c>
      <c r="F230" s="949">
        <v>2</v>
      </c>
    </row>
    <row r="231" spans="1:6" s="3" customFormat="1" ht="12.75" x14ac:dyDescent="0.2">
      <c r="A231" s="945" t="s">
        <v>134</v>
      </c>
      <c r="B231" s="946" t="s">
        <v>133</v>
      </c>
      <c r="C231" s="947">
        <v>21577</v>
      </c>
      <c r="D231" s="947">
        <v>417255.35845</v>
      </c>
      <c r="E231" s="948">
        <v>7329</v>
      </c>
      <c r="F231" s="949">
        <v>343</v>
      </c>
    </row>
    <row r="232" spans="1:6" s="3" customFormat="1" ht="12.75" x14ac:dyDescent="0.2">
      <c r="A232" s="945" t="s">
        <v>132</v>
      </c>
      <c r="B232" s="946" t="s">
        <v>131</v>
      </c>
      <c r="C232" s="947">
        <v>15701</v>
      </c>
      <c r="D232" s="947">
        <v>74699.158729999996</v>
      </c>
      <c r="E232" s="948">
        <v>1510</v>
      </c>
      <c r="F232" s="949">
        <v>122</v>
      </c>
    </row>
    <row r="233" spans="1:6" s="3" customFormat="1" ht="12.75" x14ac:dyDescent="0.2">
      <c r="A233" s="945"/>
      <c r="B233" s="1328" t="s">
        <v>642</v>
      </c>
      <c r="C233" s="1328"/>
      <c r="D233" s="1328"/>
      <c r="E233" s="1328"/>
      <c r="F233" s="1329"/>
    </row>
    <row r="234" spans="1:6" s="3" customFormat="1" ht="12.75" x14ac:dyDescent="0.2">
      <c r="A234" s="945" t="s">
        <v>130</v>
      </c>
      <c r="B234" s="946" t="s">
        <v>129</v>
      </c>
      <c r="C234" s="947">
        <v>2424</v>
      </c>
      <c r="D234" s="947">
        <v>4744.98344</v>
      </c>
      <c r="E234" s="948">
        <v>2</v>
      </c>
      <c r="F234" s="949">
        <v>0</v>
      </c>
    </row>
    <row r="235" spans="1:6" s="3" customFormat="1" ht="12.75" x14ac:dyDescent="0.2">
      <c r="A235" s="945" t="s">
        <v>128</v>
      </c>
      <c r="B235" s="946" t="s">
        <v>127</v>
      </c>
      <c r="C235" s="947">
        <v>36073</v>
      </c>
      <c r="D235" s="947">
        <v>41084.904999999999</v>
      </c>
      <c r="E235" s="948">
        <v>25</v>
      </c>
      <c r="F235" s="949">
        <v>4</v>
      </c>
    </row>
    <row r="236" spans="1:6" s="3" customFormat="1" ht="12.75" x14ac:dyDescent="0.2">
      <c r="A236" s="945" t="s">
        <v>126</v>
      </c>
      <c r="B236" s="946" t="s">
        <v>125</v>
      </c>
      <c r="C236" s="947">
        <v>1290</v>
      </c>
      <c r="D236" s="947">
        <v>3710.3761</v>
      </c>
      <c r="E236" s="948">
        <v>4</v>
      </c>
      <c r="F236" s="949">
        <v>1</v>
      </c>
    </row>
    <row r="237" spans="1:6" s="3" customFormat="1" ht="12.75" x14ac:dyDescent="0.2">
      <c r="A237" s="945" t="s">
        <v>124</v>
      </c>
      <c r="B237" s="946" t="s">
        <v>123</v>
      </c>
      <c r="C237" s="947">
        <v>1268</v>
      </c>
      <c r="D237" s="947">
        <v>1552.34969</v>
      </c>
      <c r="E237" s="948">
        <v>1</v>
      </c>
      <c r="F237" s="949">
        <v>0</v>
      </c>
    </row>
    <row r="238" spans="1:6" s="3" customFormat="1" ht="12.75" x14ac:dyDescent="0.2">
      <c r="A238" s="945" t="s">
        <v>122</v>
      </c>
      <c r="B238" s="946" t="s">
        <v>121</v>
      </c>
      <c r="C238" s="947">
        <v>711</v>
      </c>
      <c r="D238" s="947">
        <v>901.16998999999998</v>
      </c>
      <c r="E238" s="948">
        <v>2</v>
      </c>
      <c r="F238" s="949">
        <v>0</v>
      </c>
    </row>
    <row r="239" spans="1:6" s="3" customFormat="1" ht="12.75" x14ac:dyDescent="0.2">
      <c r="A239" s="945" t="s">
        <v>120</v>
      </c>
      <c r="B239" s="946" t="s">
        <v>119</v>
      </c>
      <c r="C239" s="947">
        <v>19</v>
      </c>
      <c r="D239" s="947">
        <v>8.5232799999999997</v>
      </c>
      <c r="E239" s="948">
        <v>0</v>
      </c>
      <c r="F239" s="949">
        <v>0</v>
      </c>
    </row>
    <row r="240" spans="1:6" s="3" customFormat="1" ht="12.75" x14ac:dyDescent="0.2">
      <c r="A240" s="945" t="s">
        <v>118</v>
      </c>
      <c r="B240" s="946" t="s">
        <v>117</v>
      </c>
      <c r="C240" s="947">
        <v>5017</v>
      </c>
      <c r="D240" s="947">
        <v>6250.5546599999998</v>
      </c>
      <c r="E240" s="948">
        <v>9</v>
      </c>
      <c r="F240" s="949">
        <v>3</v>
      </c>
    </row>
    <row r="241" spans="1:6" s="3" customFormat="1" ht="12.75" x14ac:dyDescent="0.2">
      <c r="A241" s="945" t="s">
        <v>116</v>
      </c>
      <c r="B241" s="946" t="s">
        <v>115</v>
      </c>
      <c r="C241" s="947">
        <v>183</v>
      </c>
      <c r="D241" s="947">
        <v>885.60060999999996</v>
      </c>
      <c r="E241" s="948">
        <v>0</v>
      </c>
      <c r="F241" s="949">
        <v>0</v>
      </c>
    </row>
    <row r="242" spans="1:6" s="3" customFormat="1" ht="12.75" x14ac:dyDescent="0.2">
      <c r="A242" s="945" t="s">
        <v>114</v>
      </c>
      <c r="B242" s="946" t="s">
        <v>113</v>
      </c>
      <c r="C242" s="947">
        <v>182</v>
      </c>
      <c r="D242" s="947">
        <v>210.73535000000001</v>
      </c>
      <c r="E242" s="948">
        <v>0</v>
      </c>
      <c r="F242" s="949">
        <v>0</v>
      </c>
    </row>
    <row r="243" spans="1:6" s="3" customFormat="1" ht="12.75" x14ac:dyDescent="0.2">
      <c r="A243" s="945"/>
      <c r="B243" s="1328" t="s">
        <v>641</v>
      </c>
      <c r="C243" s="1328"/>
      <c r="D243" s="1328"/>
      <c r="E243" s="1328">
        <v>0</v>
      </c>
      <c r="F243" s="1329">
        <v>0</v>
      </c>
    </row>
    <row r="244" spans="1:6" s="3" customFormat="1" ht="12.75" x14ac:dyDescent="0.2">
      <c r="A244" s="945" t="s">
        <v>112</v>
      </c>
      <c r="B244" s="946" t="s">
        <v>111</v>
      </c>
      <c r="C244" s="947">
        <v>4475554</v>
      </c>
      <c r="D244" s="947">
        <v>5381340.9792799996</v>
      </c>
      <c r="E244" s="948">
        <v>11828</v>
      </c>
      <c r="F244" s="949">
        <v>96</v>
      </c>
    </row>
    <row r="245" spans="1:6" s="3" customFormat="1" ht="12.75" x14ac:dyDescent="0.2">
      <c r="A245" s="945" t="s">
        <v>110</v>
      </c>
      <c r="B245" s="946" t="s">
        <v>109</v>
      </c>
      <c r="C245" s="947">
        <v>792415</v>
      </c>
      <c r="D245" s="947">
        <v>443797.50302</v>
      </c>
      <c r="E245" s="948">
        <v>271</v>
      </c>
      <c r="F245" s="949">
        <v>2</v>
      </c>
    </row>
    <row r="246" spans="1:6" s="3" customFormat="1" ht="12.75" x14ac:dyDescent="0.2">
      <c r="A246" s="945" t="s">
        <v>108</v>
      </c>
      <c r="B246" s="946" t="s">
        <v>107</v>
      </c>
      <c r="C246" s="947">
        <v>547786</v>
      </c>
      <c r="D246" s="947">
        <v>1126295.8156099999</v>
      </c>
      <c r="E246" s="948">
        <v>49758</v>
      </c>
      <c r="F246" s="949">
        <v>0</v>
      </c>
    </row>
    <row r="247" spans="1:6" s="3" customFormat="1" ht="12.75" x14ac:dyDescent="0.2">
      <c r="A247" s="945" t="s">
        <v>106</v>
      </c>
      <c r="B247" s="946" t="s">
        <v>105</v>
      </c>
      <c r="C247" s="947">
        <v>275821</v>
      </c>
      <c r="D247" s="947">
        <v>2393239.59931</v>
      </c>
      <c r="E247" s="948">
        <v>60635</v>
      </c>
      <c r="F247" s="949">
        <v>4759</v>
      </c>
    </row>
    <row r="248" spans="1:6" s="3" customFormat="1" ht="12.75" x14ac:dyDescent="0.2">
      <c r="A248" s="945" t="s">
        <v>104</v>
      </c>
      <c r="B248" s="946" t="s">
        <v>103</v>
      </c>
      <c r="C248" s="947">
        <v>8470</v>
      </c>
      <c r="D248" s="947">
        <v>11427.447480000001</v>
      </c>
      <c r="E248" s="948">
        <v>97</v>
      </c>
      <c r="F248" s="949">
        <v>4</v>
      </c>
    </row>
    <row r="249" spans="1:6" s="3" customFormat="1" ht="12.75" x14ac:dyDescent="0.2">
      <c r="A249" s="945" t="s">
        <v>102</v>
      </c>
      <c r="B249" s="946" t="s">
        <v>101</v>
      </c>
      <c r="C249" s="947">
        <v>77619</v>
      </c>
      <c r="D249" s="947">
        <v>52345.324099999998</v>
      </c>
      <c r="E249" s="948">
        <v>441</v>
      </c>
      <c r="F249" s="949">
        <v>243</v>
      </c>
    </row>
    <row r="250" spans="1:6" s="3" customFormat="1" ht="25.5" x14ac:dyDescent="0.2">
      <c r="A250" s="945" t="s">
        <v>100</v>
      </c>
      <c r="B250" s="950" t="s">
        <v>99</v>
      </c>
      <c r="C250" s="947">
        <v>290776</v>
      </c>
      <c r="D250" s="947">
        <v>1340201.32118</v>
      </c>
      <c r="E250" s="948">
        <v>2710</v>
      </c>
      <c r="F250" s="949">
        <v>4583</v>
      </c>
    </row>
    <row r="251" spans="1:6" s="3" customFormat="1" ht="12.75" x14ac:dyDescent="0.2">
      <c r="A251" s="945"/>
      <c r="B251" s="1328" t="s">
        <v>640</v>
      </c>
      <c r="C251" s="1328"/>
      <c r="D251" s="1328"/>
      <c r="E251" s="1328"/>
      <c r="F251" s="1329"/>
    </row>
    <row r="252" spans="1:6" s="3" customFormat="1" ht="12.75" x14ac:dyDescent="0.2">
      <c r="A252" s="945" t="s">
        <v>98</v>
      </c>
      <c r="B252" s="946" t="s">
        <v>97</v>
      </c>
      <c r="C252" s="947">
        <v>32</v>
      </c>
      <c r="D252" s="947">
        <v>48.262839999999997</v>
      </c>
      <c r="E252" s="948">
        <v>1</v>
      </c>
      <c r="F252" s="949">
        <v>1</v>
      </c>
    </row>
    <row r="253" spans="1:6" s="3" customFormat="1" ht="13.5" thickBot="1" x14ac:dyDescent="0.25">
      <c r="A253" s="951" t="s">
        <v>96</v>
      </c>
      <c r="B253" s="952" t="s">
        <v>95</v>
      </c>
      <c r="C253" s="953">
        <v>36</v>
      </c>
      <c r="D253" s="953">
        <v>43.651479999999999</v>
      </c>
      <c r="E253" s="954">
        <v>1</v>
      </c>
      <c r="F253" s="955">
        <v>0</v>
      </c>
    </row>
    <row r="254" spans="1:6" s="3" customFormat="1" ht="12.75" x14ac:dyDescent="0.2">
      <c r="C254" s="4"/>
      <c r="D254" s="4"/>
    </row>
    <row r="255" spans="1:6" s="3" customFormat="1" ht="12.75" x14ac:dyDescent="0.2">
      <c r="A255" s="3" t="s">
        <v>669</v>
      </c>
      <c r="C255" s="4"/>
      <c r="D255" s="4"/>
      <c r="F255" s="47"/>
    </row>
  </sheetData>
  <mergeCells count="22">
    <mergeCell ref="B211:F211"/>
    <mergeCell ref="B233:F233"/>
    <mergeCell ref="B243:F243"/>
    <mergeCell ref="B251:F251"/>
    <mergeCell ref="B146:F146"/>
    <mergeCell ref="B153:F153"/>
    <mergeCell ref="B165:F165"/>
    <mergeCell ref="B174:F174"/>
    <mergeCell ref="B185:F185"/>
    <mergeCell ref="B197:F197"/>
    <mergeCell ref="B137:F137"/>
    <mergeCell ref="B6:F6"/>
    <mergeCell ref="B28:F28"/>
    <mergeCell ref="B47:F47"/>
    <mergeCell ref="B54:F54"/>
    <mergeCell ref="B63:F63"/>
    <mergeCell ref="B75:F75"/>
    <mergeCell ref="B87:F87"/>
    <mergeCell ref="B99:F99"/>
    <mergeCell ref="B104:F104"/>
    <mergeCell ref="B115:F115"/>
    <mergeCell ref="B126:F12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5" fitToHeight="3" orientation="portrait" r:id="rId1"/>
  <rowBreaks count="2" manualBreakCount="2">
    <brk id="103" max="5" man="1"/>
    <brk id="19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80" zoomScaleNormal="80" workbookViewId="0"/>
  </sheetViews>
  <sheetFormatPr defaultRowHeight="12.75" x14ac:dyDescent="0.2"/>
  <cols>
    <col min="1" max="1" width="19.85546875" style="21" customWidth="1"/>
    <col min="2" max="3" width="9.7109375" style="21" customWidth="1"/>
    <col min="4" max="4" width="10.7109375" style="21" customWidth="1"/>
    <col min="5" max="6" width="9.7109375" style="21" customWidth="1"/>
    <col min="7" max="7" width="10.85546875" style="21" customWidth="1"/>
    <col min="8" max="10" width="11" style="21" customWidth="1"/>
    <col min="11" max="16384" width="9.140625" style="21"/>
  </cols>
  <sheetData>
    <row r="1" spans="1:10" ht="15.75" x14ac:dyDescent="0.25">
      <c r="A1" s="7" t="s">
        <v>795</v>
      </c>
    </row>
    <row r="2" spans="1:10" ht="12" customHeight="1" x14ac:dyDescent="0.25">
      <c r="A2" s="7"/>
    </row>
    <row r="3" spans="1:10" ht="15.75" x14ac:dyDescent="0.25">
      <c r="A3" s="7" t="s">
        <v>794</v>
      </c>
    </row>
    <row r="4" spans="1:10" ht="12" customHeight="1" x14ac:dyDescent="0.25">
      <c r="A4" s="208"/>
    </row>
    <row r="5" spans="1:10" ht="15.75" x14ac:dyDescent="0.25">
      <c r="A5" s="7" t="s">
        <v>1905</v>
      </c>
    </row>
    <row r="6" spans="1:10" ht="13.5" thickBot="1" x14ac:dyDescent="0.25"/>
    <row r="7" spans="1:10" x14ac:dyDescent="0.2">
      <c r="A7" s="1186" t="s">
        <v>764</v>
      </c>
      <c r="B7" s="1188" t="s">
        <v>793</v>
      </c>
      <c r="C7" s="1189"/>
      <c r="D7" s="1190"/>
      <c r="E7" s="1188" t="s">
        <v>792</v>
      </c>
      <c r="F7" s="1189"/>
      <c r="G7" s="1190"/>
      <c r="H7" s="1188" t="s">
        <v>1082</v>
      </c>
      <c r="I7" s="1189"/>
      <c r="J7" s="1190"/>
    </row>
    <row r="8" spans="1:10" ht="13.5" thickBot="1" x14ac:dyDescent="0.25">
      <c r="A8" s="1187"/>
      <c r="B8" s="74" t="s">
        <v>783</v>
      </c>
      <c r="C8" s="207" t="s">
        <v>782</v>
      </c>
      <c r="D8" s="72" t="s">
        <v>746</v>
      </c>
      <c r="E8" s="74" t="s">
        <v>783</v>
      </c>
      <c r="F8" s="207" t="s">
        <v>782</v>
      </c>
      <c r="G8" s="72" t="s">
        <v>746</v>
      </c>
      <c r="H8" s="74" t="s">
        <v>783</v>
      </c>
      <c r="I8" s="207" t="s">
        <v>782</v>
      </c>
      <c r="J8" s="72" t="s">
        <v>746</v>
      </c>
    </row>
    <row r="9" spans="1:10" x14ac:dyDescent="0.2">
      <c r="A9" s="68" t="s">
        <v>760</v>
      </c>
      <c r="B9" s="205">
        <v>41.04</v>
      </c>
      <c r="C9" s="1161">
        <v>44.209999999999994</v>
      </c>
      <c r="D9" s="1162">
        <v>42.68</v>
      </c>
      <c r="E9" s="205">
        <v>43</v>
      </c>
      <c r="F9" s="1161">
        <v>46.3</v>
      </c>
      <c r="G9" s="1162">
        <v>44.62</v>
      </c>
      <c r="H9" s="1163">
        <f t="shared" ref="H9:J22" si="0">E9-B9</f>
        <v>1.9600000000000009</v>
      </c>
      <c r="I9" s="1164">
        <f t="shared" si="0"/>
        <v>2.0900000000000034</v>
      </c>
      <c r="J9" s="1165">
        <f t="shared" si="0"/>
        <v>1.9399999999999977</v>
      </c>
    </row>
    <row r="10" spans="1:10" x14ac:dyDescent="0.2">
      <c r="A10" s="61" t="s">
        <v>759</v>
      </c>
      <c r="B10" s="1166">
        <v>39.43</v>
      </c>
      <c r="C10" s="1167">
        <v>41.97</v>
      </c>
      <c r="D10" s="1168">
        <v>40.72</v>
      </c>
      <c r="E10" s="1166">
        <v>41.75</v>
      </c>
      <c r="F10" s="1167">
        <v>44.79</v>
      </c>
      <c r="G10" s="1168">
        <v>43.239999999999995</v>
      </c>
      <c r="H10" s="1169">
        <f t="shared" si="0"/>
        <v>2.3200000000000003</v>
      </c>
      <c r="I10" s="1170">
        <f t="shared" si="0"/>
        <v>2.8200000000000003</v>
      </c>
      <c r="J10" s="1171">
        <f t="shared" si="0"/>
        <v>2.519999999999996</v>
      </c>
    </row>
    <row r="11" spans="1:10" x14ac:dyDescent="0.2">
      <c r="A11" s="61" t="s">
        <v>758</v>
      </c>
      <c r="B11" s="1166">
        <v>40.4</v>
      </c>
      <c r="C11" s="1167">
        <v>43.03</v>
      </c>
      <c r="D11" s="1168">
        <v>41.739999999999995</v>
      </c>
      <c r="E11" s="1166">
        <v>41.580000000000005</v>
      </c>
      <c r="F11" s="1167">
        <v>44.69</v>
      </c>
      <c r="G11" s="1168">
        <v>43.15</v>
      </c>
      <c r="H11" s="1169">
        <f t="shared" si="0"/>
        <v>1.1800000000000068</v>
      </c>
      <c r="I11" s="1170">
        <f t="shared" si="0"/>
        <v>1.6599999999999966</v>
      </c>
      <c r="J11" s="1171">
        <f t="shared" si="0"/>
        <v>1.4100000000000037</v>
      </c>
    </row>
    <row r="12" spans="1:10" x14ac:dyDescent="0.2">
      <c r="A12" s="61" t="s">
        <v>757</v>
      </c>
      <c r="B12" s="1166">
        <v>40.839999999999996</v>
      </c>
      <c r="C12" s="1167">
        <v>43.33</v>
      </c>
      <c r="D12" s="1168">
        <v>42.11</v>
      </c>
      <c r="E12" s="1166">
        <v>41.92</v>
      </c>
      <c r="F12" s="1167">
        <v>45.379999999999995</v>
      </c>
      <c r="G12" s="1168">
        <v>43.669999999999995</v>
      </c>
      <c r="H12" s="1169">
        <f t="shared" si="0"/>
        <v>1.0800000000000054</v>
      </c>
      <c r="I12" s="1170">
        <f t="shared" si="0"/>
        <v>2.0499999999999972</v>
      </c>
      <c r="J12" s="1171">
        <f t="shared" si="0"/>
        <v>1.5599999999999952</v>
      </c>
    </row>
    <row r="13" spans="1:10" x14ac:dyDescent="0.2">
      <c r="A13" s="61" t="s">
        <v>756</v>
      </c>
      <c r="B13" s="1166">
        <v>40.19</v>
      </c>
      <c r="C13" s="1167">
        <v>43.01</v>
      </c>
      <c r="D13" s="1168">
        <v>41.629999999999995</v>
      </c>
      <c r="E13" s="1166">
        <v>41.09</v>
      </c>
      <c r="F13" s="1167">
        <v>44.209999999999994</v>
      </c>
      <c r="G13" s="1168">
        <v>42.66</v>
      </c>
      <c r="H13" s="1169">
        <f t="shared" si="0"/>
        <v>0.90000000000000568</v>
      </c>
      <c r="I13" s="1170">
        <f t="shared" si="0"/>
        <v>1.1999999999999957</v>
      </c>
      <c r="J13" s="1171">
        <f t="shared" si="0"/>
        <v>1.0300000000000011</v>
      </c>
    </row>
    <row r="14" spans="1:10" x14ac:dyDescent="0.2">
      <c r="A14" s="61" t="s">
        <v>755</v>
      </c>
      <c r="B14" s="1166">
        <v>39.549999999999997</v>
      </c>
      <c r="C14" s="1167">
        <v>42.33</v>
      </c>
      <c r="D14" s="1168">
        <v>40.959999999999994</v>
      </c>
      <c r="E14" s="1166">
        <v>40.760000000000005</v>
      </c>
      <c r="F14" s="1167">
        <v>43.76</v>
      </c>
      <c r="G14" s="1168">
        <v>42.26</v>
      </c>
      <c r="H14" s="1169">
        <f t="shared" si="0"/>
        <v>1.210000000000008</v>
      </c>
      <c r="I14" s="1170">
        <f t="shared" si="0"/>
        <v>1.4299999999999997</v>
      </c>
      <c r="J14" s="1171">
        <f t="shared" si="0"/>
        <v>1.3000000000000043</v>
      </c>
    </row>
    <row r="15" spans="1:10" x14ac:dyDescent="0.2">
      <c r="A15" s="61" t="s">
        <v>754</v>
      </c>
      <c r="B15" s="1166">
        <v>39.76</v>
      </c>
      <c r="C15" s="1167">
        <v>42.62</v>
      </c>
      <c r="D15" s="1168">
        <v>41.22</v>
      </c>
      <c r="E15" s="1166">
        <v>40.79</v>
      </c>
      <c r="F15" s="1167">
        <v>43.94</v>
      </c>
      <c r="G15" s="1168">
        <v>42.4</v>
      </c>
      <c r="H15" s="1169">
        <f t="shared" si="0"/>
        <v>1.0300000000000011</v>
      </c>
      <c r="I15" s="1170">
        <f t="shared" si="0"/>
        <v>1.3200000000000003</v>
      </c>
      <c r="J15" s="1171">
        <f t="shared" si="0"/>
        <v>1.1799999999999997</v>
      </c>
    </row>
    <row r="16" spans="1:10" x14ac:dyDescent="0.2">
      <c r="A16" s="61" t="s">
        <v>753</v>
      </c>
      <c r="B16" s="1166">
        <v>40.549999999999997</v>
      </c>
      <c r="C16" s="1167">
        <v>43.589999999999996</v>
      </c>
      <c r="D16" s="1168">
        <v>42.099999999999994</v>
      </c>
      <c r="E16" s="1166">
        <v>42.18</v>
      </c>
      <c r="F16" s="1167">
        <v>45.8</v>
      </c>
      <c r="G16" s="1168">
        <v>44.01</v>
      </c>
      <c r="H16" s="1169">
        <f t="shared" si="0"/>
        <v>1.6300000000000026</v>
      </c>
      <c r="I16" s="1170">
        <f t="shared" si="0"/>
        <v>2.2100000000000009</v>
      </c>
      <c r="J16" s="1171">
        <f t="shared" si="0"/>
        <v>1.9100000000000037</v>
      </c>
    </row>
    <row r="17" spans="1:10" x14ac:dyDescent="0.2">
      <c r="A17" s="61" t="s">
        <v>752</v>
      </c>
      <c r="B17" s="1166">
        <v>40.129999999999995</v>
      </c>
      <c r="C17" s="1167">
        <v>43.019999999999996</v>
      </c>
      <c r="D17" s="1168">
        <v>41.599999999999994</v>
      </c>
      <c r="E17" s="1166">
        <v>41.260000000000005</v>
      </c>
      <c r="F17" s="1167">
        <v>44.76</v>
      </c>
      <c r="G17" s="1168">
        <v>43.04</v>
      </c>
      <c r="H17" s="1169">
        <f t="shared" si="0"/>
        <v>1.1300000000000097</v>
      </c>
      <c r="I17" s="1170">
        <f t="shared" si="0"/>
        <v>1.740000000000002</v>
      </c>
      <c r="J17" s="1171">
        <f t="shared" si="0"/>
        <v>1.4400000000000048</v>
      </c>
    </row>
    <row r="18" spans="1:10" x14ac:dyDescent="0.2">
      <c r="A18" s="61" t="s">
        <v>751</v>
      </c>
      <c r="B18" s="1166">
        <v>40.279999999999994</v>
      </c>
      <c r="C18" s="1167">
        <v>43.06</v>
      </c>
      <c r="D18" s="1168">
        <v>41.68</v>
      </c>
      <c r="E18" s="1166">
        <v>41.400000000000006</v>
      </c>
      <c r="F18" s="1167">
        <v>44.76</v>
      </c>
      <c r="G18" s="1168">
        <v>43.089999999999996</v>
      </c>
      <c r="H18" s="1169">
        <f t="shared" si="0"/>
        <v>1.1200000000000117</v>
      </c>
      <c r="I18" s="1170">
        <f t="shared" si="0"/>
        <v>1.6999999999999957</v>
      </c>
      <c r="J18" s="1171">
        <f t="shared" si="0"/>
        <v>1.4099999999999966</v>
      </c>
    </row>
    <row r="19" spans="1:10" x14ac:dyDescent="0.2">
      <c r="A19" s="61" t="s">
        <v>750</v>
      </c>
      <c r="B19" s="1166">
        <v>40.19</v>
      </c>
      <c r="C19" s="1167">
        <v>43.32</v>
      </c>
      <c r="D19" s="1168">
        <v>41.79</v>
      </c>
      <c r="E19" s="1166">
        <v>42.2</v>
      </c>
      <c r="F19" s="1167">
        <v>46.04</v>
      </c>
      <c r="G19" s="1168">
        <v>44.129999999999995</v>
      </c>
      <c r="H19" s="1169">
        <f t="shared" si="0"/>
        <v>2.0100000000000051</v>
      </c>
      <c r="I19" s="1170">
        <f t="shared" si="0"/>
        <v>2.7199999999999989</v>
      </c>
      <c r="J19" s="1171">
        <f t="shared" si="0"/>
        <v>2.3399999999999963</v>
      </c>
    </row>
    <row r="20" spans="1:10" x14ac:dyDescent="0.2">
      <c r="A20" s="61" t="s">
        <v>749</v>
      </c>
      <c r="B20" s="1166">
        <v>40.269999999999996</v>
      </c>
      <c r="C20" s="1167">
        <v>43.32</v>
      </c>
      <c r="D20" s="1168">
        <v>41.83</v>
      </c>
      <c r="E20" s="1166">
        <v>45.17</v>
      </c>
      <c r="F20" s="1167">
        <v>50.019999999999996</v>
      </c>
      <c r="G20" s="1168">
        <v>47.55</v>
      </c>
      <c r="H20" s="1169">
        <f t="shared" si="0"/>
        <v>4.9000000000000057</v>
      </c>
      <c r="I20" s="1170">
        <f t="shared" si="0"/>
        <v>6.6999999999999957</v>
      </c>
      <c r="J20" s="1171">
        <f t="shared" si="0"/>
        <v>5.7199999999999989</v>
      </c>
    </row>
    <row r="21" spans="1:10" x14ac:dyDescent="0.2">
      <c r="A21" s="61" t="s">
        <v>748</v>
      </c>
      <c r="B21" s="1166">
        <v>39.97</v>
      </c>
      <c r="C21" s="1167">
        <v>43.08</v>
      </c>
      <c r="D21" s="1168">
        <v>41.55</v>
      </c>
      <c r="E21" s="1166">
        <v>44.800000000000004</v>
      </c>
      <c r="F21" s="1167">
        <v>50.29</v>
      </c>
      <c r="G21" s="1168">
        <v>47.51</v>
      </c>
      <c r="H21" s="1169">
        <f t="shared" si="0"/>
        <v>4.8300000000000054</v>
      </c>
      <c r="I21" s="1170">
        <f t="shared" si="0"/>
        <v>7.2100000000000009</v>
      </c>
      <c r="J21" s="1171">
        <f t="shared" si="0"/>
        <v>5.9600000000000009</v>
      </c>
    </row>
    <row r="22" spans="1:10" x14ac:dyDescent="0.2">
      <c r="A22" s="61" t="s">
        <v>747</v>
      </c>
      <c r="B22" s="1166">
        <v>40.32</v>
      </c>
      <c r="C22" s="1167">
        <v>43.73</v>
      </c>
      <c r="D22" s="1168">
        <v>42.059999999999995</v>
      </c>
      <c r="E22" s="1166">
        <v>42.22</v>
      </c>
      <c r="F22" s="1167">
        <v>46.489999999999995</v>
      </c>
      <c r="G22" s="1168">
        <v>44.37</v>
      </c>
      <c r="H22" s="1169">
        <f t="shared" si="0"/>
        <v>1.8999999999999986</v>
      </c>
      <c r="I22" s="1170">
        <f t="shared" si="0"/>
        <v>2.759999999999998</v>
      </c>
      <c r="J22" s="1171">
        <f t="shared" si="0"/>
        <v>2.3100000000000023</v>
      </c>
    </row>
    <row r="23" spans="1:10" ht="13.5" thickBot="1" x14ac:dyDescent="0.25">
      <c r="A23" s="201" t="s">
        <v>789</v>
      </c>
      <c r="B23" s="1172">
        <v>32.619999999999997</v>
      </c>
      <c r="C23" s="1173">
        <v>29.4</v>
      </c>
      <c r="D23" s="1174">
        <v>31.32</v>
      </c>
      <c r="E23" s="1175" t="s">
        <v>2704</v>
      </c>
      <c r="F23" s="1176" t="s">
        <v>2704</v>
      </c>
      <c r="G23" s="1177" t="s">
        <v>2704</v>
      </c>
      <c r="H23" s="1175" t="s">
        <v>2704</v>
      </c>
      <c r="I23" s="1176" t="s">
        <v>2704</v>
      </c>
      <c r="J23" s="1177" t="s">
        <v>2704</v>
      </c>
    </row>
    <row r="24" spans="1:10" ht="13.5" thickBot="1" x14ac:dyDescent="0.25">
      <c r="A24" s="54" t="s">
        <v>746</v>
      </c>
      <c r="B24" s="200">
        <v>40.1</v>
      </c>
      <c r="C24" s="1066">
        <v>43.02</v>
      </c>
      <c r="D24" s="1178">
        <v>41.59</v>
      </c>
      <c r="E24" s="199">
        <v>42.16</v>
      </c>
      <c r="F24" s="1179">
        <v>45.73</v>
      </c>
      <c r="G24" s="1180">
        <v>43.95</v>
      </c>
      <c r="H24" s="1181">
        <f>E24-B24</f>
        <v>2.0599999999999952</v>
      </c>
      <c r="I24" s="1182">
        <f>F24-C24</f>
        <v>2.7099999999999937</v>
      </c>
      <c r="J24" s="1183">
        <f>G24-D24</f>
        <v>2.3599999999999994</v>
      </c>
    </row>
  </sheetData>
  <mergeCells count="4">
    <mergeCell ref="A7:A8"/>
    <mergeCell ref="B7:D7"/>
    <mergeCell ref="E7:G7"/>
    <mergeCell ref="H7:J7"/>
  </mergeCells>
  <pageMargins left="0.39370078740157483" right="0.39370078740157483" top="0.39370078740157483" bottom="0.19685039370078741" header="0.51181102362204722" footer="0.51181102362204722"/>
  <pageSetup paperSize="9" orientation="landscape" horizontalDpi="204" verticalDpi="196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85" workbookViewId="0"/>
  </sheetViews>
  <sheetFormatPr defaultRowHeight="12.75" x14ac:dyDescent="0.2"/>
  <cols>
    <col min="1" max="1" width="9.140625" style="152"/>
    <col min="2" max="2" width="8.28515625" style="152" bestFit="1" customWidth="1"/>
    <col min="3" max="3" width="39.140625" style="152" bestFit="1" customWidth="1"/>
    <col min="4" max="4" width="26.42578125" style="152" bestFit="1" customWidth="1"/>
    <col min="5" max="5" width="9.28515625" style="152" bestFit="1" customWidth="1"/>
    <col min="6" max="6" width="11.5703125" style="152" customWidth="1"/>
    <col min="7" max="7" width="12.7109375" style="152" bestFit="1" customWidth="1"/>
    <col min="8" max="16384" width="9.140625" style="152"/>
  </cols>
  <sheetData>
    <row r="1" spans="1:12" ht="15.75" x14ac:dyDescent="0.25">
      <c r="A1" s="157" t="s">
        <v>678</v>
      </c>
    </row>
    <row r="2" spans="1:12" ht="12" customHeight="1" x14ac:dyDescent="0.25">
      <c r="A2" s="157"/>
    </row>
    <row r="3" spans="1:12" ht="15.75" x14ac:dyDescent="0.25">
      <c r="A3" s="157" t="s">
        <v>1495</v>
      </c>
    </row>
    <row r="4" spans="1:12" x14ac:dyDescent="0.2">
      <c r="A4" s="156"/>
      <c r="B4" s="155"/>
      <c r="C4" s="154"/>
    </row>
    <row r="5" spans="1:12" ht="15.75" x14ac:dyDescent="0.25">
      <c r="A5" s="153" t="s">
        <v>1933</v>
      </c>
      <c r="B5" s="155"/>
      <c r="C5" s="154"/>
    </row>
    <row r="6" spans="1:12" ht="12.75" customHeight="1" thickBot="1" x14ac:dyDescent="0.3">
      <c r="H6"/>
      <c r="I6"/>
      <c r="J6"/>
      <c r="K6"/>
      <c r="L6"/>
    </row>
    <row r="7" spans="1:12" ht="26.25" thickBot="1" x14ac:dyDescent="0.3">
      <c r="A7" s="461" t="s">
        <v>1494</v>
      </c>
      <c r="B7" s="460" t="s">
        <v>1493</v>
      </c>
      <c r="C7" s="460" t="s">
        <v>1492</v>
      </c>
      <c r="D7" s="460" t="s">
        <v>1491</v>
      </c>
      <c r="E7" s="460" t="s">
        <v>1490</v>
      </c>
      <c r="F7" s="460" t="s">
        <v>1796</v>
      </c>
      <c r="G7" s="459" t="s">
        <v>1801</v>
      </c>
      <c r="H7"/>
      <c r="I7"/>
      <c r="J7"/>
      <c r="K7"/>
      <c r="L7"/>
    </row>
    <row r="8" spans="1:12" ht="15" x14ac:dyDescent="0.25">
      <c r="A8" s="702">
        <v>1</v>
      </c>
      <c r="B8" s="703" t="s">
        <v>2007</v>
      </c>
      <c r="C8" s="458" t="s">
        <v>2008</v>
      </c>
      <c r="D8" s="458" t="s">
        <v>2009</v>
      </c>
      <c r="E8" s="458" t="s">
        <v>2010</v>
      </c>
      <c r="F8" s="319">
        <v>1316.52244</v>
      </c>
      <c r="G8" s="318">
        <v>48389.925729999995</v>
      </c>
      <c r="H8"/>
      <c r="I8"/>
      <c r="J8"/>
      <c r="K8"/>
      <c r="L8"/>
    </row>
    <row r="9" spans="1:12" ht="15" x14ac:dyDescent="0.25">
      <c r="A9" s="730">
        <v>2</v>
      </c>
      <c r="B9" s="731" t="s">
        <v>2011</v>
      </c>
      <c r="C9" s="732" t="s">
        <v>2012</v>
      </c>
      <c r="D9" s="732" t="s">
        <v>2013</v>
      </c>
      <c r="E9" s="732" t="s">
        <v>2014</v>
      </c>
      <c r="F9" s="733">
        <v>903.20819999999992</v>
      </c>
      <c r="G9" s="734">
        <v>41882.489780000004</v>
      </c>
      <c r="H9"/>
      <c r="I9"/>
      <c r="J9"/>
      <c r="K9"/>
      <c r="L9"/>
    </row>
    <row r="10" spans="1:12" ht="15" x14ac:dyDescent="0.25">
      <c r="A10" s="730">
        <v>3</v>
      </c>
      <c r="B10" s="731" t="s">
        <v>2015</v>
      </c>
      <c r="C10" s="732" t="s">
        <v>2016</v>
      </c>
      <c r="D10" s="732" t="s">
        <v>2017</v>
      </c>
      <c r="E10" s="732" t="s">
        <v>2018</v>
      </c>
      <c r="F10" s="733">
        <v>823.25341000000003</v>
      </c>
      <c r="G10" s="734">
        <v>49718.582219999997</v>
      </c>
      <c r="H10"/>
      <c r="I10"/>
      <c r="J10"/>
      <c r="K10"/>
      <c r="L10"/>
    </row>
    <row r="11" spans="1:12" ht="15" x14ac:dyDescent="0.25">
      <c r="A11" s="730">
        <v>4</v>
      </c>
      <c r="B11" s="731" t="s">
        <v>2019</v>
      </c>
      <c r="C11" s="732" t="s">
        <v>2020</v>
      </c>
      <c r="D11" s="732" t="s">
        <v>2021</v>
      </c>
      <c r="E11" s="732" t="s">
        <v>2022</v>
      </c>
      <c r="F11" s="733">
        <v>775.46709999999996</v>
      </c>
      <c r="G11" s="734">
        <v>93343.879700000005</v>
      </c>
      <c r="H11"/>
      <c r="I11"/>
      <c r="J11"/>
      <c r="K11"/>
      <c r="L11"/>
    </row>
    <row r="12" spans="1:12" ht="15" x14ac:dyDescent="0.25">
      <c r="A12" s="730">
        <v>5</v>
      </c>
      <c r="B12" s="731" t="s">
        <v>2023</v>
      </c>
      <c r="C12" s="732" t="s">
        <v>2024</v>
      </c>
      <c r="D12" s="732" t="s">
        <v>2025</v>
      </c>
      <c r="E12" s="732" t="s">
        <v>2026</v>
      </c>
      <c r="F12" s="733">
        <v>451.548</v>
      </c>
      <c r="G12" s="734">
        <v>2894.4050200000001</v>
      </c>
      <c r="H12"/>
      <c r="I12"/>
      <c r="J12"/>
      <c r="K12"/>
      <c r="L12"/>
    </row>
    <row r="13" spans="1:12" ht="15" x14ac:dyDescent="0.25">
      <c r="A13" s="730">
        <v>6</v>
      </c>
      <c r="B13" s="731" t="s">
        <v>2027</v>
      </c>
      <c r="C13" s="732" t="s">
        <v>2028</v>
      </c>
      <c r="D13" s="732" t="s">
        <v>2029</v>
      </c>
      <c r="E13" s="732" t="s">
        <v>2030</v>
      </c>
      <c r="F13" s="733">
        <v>439.30885999999998</v>
      </c>
      <c r="G13" s="734">
        <v>154010.20718</v>
      </c>
      <c r="H13"/>
      <c r="I13"/>
      <c r="J13"/>
      <c r="K13"/>
      <c r="L13"/>
    </row>
    <row r="14" spans="1:12" ht="15" x14ac:dyDescent="0.25">
      <c r="A14" s="730">
        <v>7</v>
      </c>
      <c r="B14" s="731" t="s">
        <v>2031</v>
      </c>
      <c r="C14" s="732" t="s">
        <v>2032</v>
      </c>
      <c r="D14" s="732" t="s">
        <v>2033</v>
      </c>
      <c r="E14" s="732" t="s">
        <v>2034</v>
      </c>
      <c r="F14" s="733">
        <v>437.86799999999999</v>
      </c>
      <c r="G14" s="734">
        <v>48433.923590000006</v>
      </c>
      <c r="H14"/>
      <c r="I14"/>
      <c r="J14"/>
      <c r="K14"/>
      <c r="L14"/>
    </row>
    <row r="15" spans="1:12" ht="15" x14ac:dyDescent="0.25">
      <c r="A15" s="730">
        <v>8</v>
      </c>
      <c r="B15" s="731" t="s">
        <v>2035</v>
      </c>
      <c r="C15" s="732" t="s">
        <v>2036</v>
      </c>
      <c r="D15" s="732" t="s">
        <v>2037</v>
      </c>
      <c r="E15" s="732" t="s">
        <v>2038</v>
      </c>
      <c r="F15" s="733">
        <v>436.52809999999999</v>
      </c>
      <c r="G15" s="734">
        <v>9157.11204</v>
      </c>
      <c r="H15"/>
      <c r="I15"/>
      <c r="J15"/>
      <c r="K15"/>
      <c r="L15"/>
    </row>
    <row r="16" spans="1:12" ht="15" x14ac:dyDescent="0.25">
      <c r="A16" s="730">
        <v>9</v>
      </c>
      <c r="B16" s="731" t="s">
        <v>2039</v>
      </c>
      <c r="C16" s="732" t="s">
        <v>2040</v>
      </c>
      <c r="D16" s="732" t="s">
        <v>2041</v>
      </c>
      <c r="E16" s="732" t="s">
        <v>2010</v>
      </c>
      <c r="F16" s="733">
        <v>433.71379999999999</v>
      </c>
      <c r="G16" s="734">
        <v>26541.20537</v>
      </c>
      <c r="H16"/>
      <c r="I16"/>
      <c r="J16"/>
      <c r="K16"/>
      <c r="L16"/>
    </row>
    <row r="17" spans="1:12" ht="15" x14ac:dyDescent="0.25">
      <c r="A17" s="730">
        <v>10</v>
      </c>
      <c r="B17" s="731" t="s">
        <v>2042</v>
      </c>
      <c r="C17" s="732" t="s">
        <v>2043</v>
      </c>
      <c r="D17" s="732" t="s">
        <v>2044</v>
      </c>
      <c r="E17" s="732" t="s">
        <v>2045</v>
      </c>
      <c r="F17" s="733">
        <v>418.06446999999997</v>
      </c>
      <c r="G17" s="734">
        <v>23680.04205</v>
      </c>
      <c r="H17"/>
      <c r="I17"/>
      <c r="J17"/>
      <c r="K17"/>
      <c r="L17"/>
    </row>
    <row r="18" spans="1:12" ht="15" x14ac:dyDescent="0.25">
      <c r="A18" s="730">
        <v>11</v>
      </c>
      <c r="B18" s="731" t="s">
        <v>2046</v>
      </c>
      <c r="C18" s="732" t="s">
        <v>2047</v>
      </c>
      <c r="D18" s="732" t="s">
        <v>2048</v>
      </c>
      <c r="E18" s="732" t="s">
        <v>2049</v>
      </c>
      <c r="F18" s="733">
        <v>417.36</v>
      </c>
      <c r="G18" s="734">
        <v>14476.17035</v>
      </c>
      <c r="H18"/>
      <c r="I18"/>
      <c r="J18"/>
      <c r="K18"/>
      <c r="L18"/>
    </row>
    <row r="19" spans="1:12" ht="15" x14ac:dyDescent="0.25">
      <c r="A19" s="730">
        <v>12</v>
      </c>
      <c r="B19" s="731" t="s">
        <v>2050</v>
      </c>
      <c r="C19" s="732" t="s">
        <v>2051</v>
      </c>
      <c r="D19" s="732" t="s">
        <v>2052</v>
      </c>
      <c r="E19" s="732" t="s">
        <v>2053</v>
      </c>
      <c r="F19" s="733">
        <v>400.76517000000001</v>
      </c>
      <c r="G19" s="734">
        <v>11869.53918</v>
      </c>
      <c r="H19"/>
      <c r="I19"/>
      <c r="J19"/>
      <c r="K19"/>
      <c r="L19"/>
    </row>
    <row r="20" spans="1:12" ht="15" x14ac:dyDescent="0.25">
      <c r="A20" s="730">
        <v>13</v>
      </c>
      <c r="B20" s="731" t="s">
        <v>2054</v>
      </c>
      <c r="C20" s="732" t="s">
        <v>2055</v>
      </c>
      <c r="D20" s="732" t="s">
        <v>2056</v>
      </c>
      <c r="E20" s="732" t="s">
        <v>2057</v>
      </c>
      <c r="F20" s="733">
        <v>399.76600000000002</v>
      </c>
      <c r="G20" s="734">
        <v>19951.606649999998</v>
      </c>
      <c r="H20"/>
      <c r="I20"/>
      <c r="J20"/>
      <c r="K20"/>
      <c r="L20"/>
    </row>
    <row r="21" spans="1:12" ht="15" x14ac:dyDescent="0.25">
      <c r="A21" s="730">
        <v>14</v>
      </c>
      <c r="B21" s="731" t="s">
        <v>2058</v>
      </c>
      <c r="C21" s="732" t="s">
        <v>2059</v>
      </c>
      <c r="D21" s="732" t="s">
        <v>2060</v>
      </c>
      <c r="E21" s="732" t="s">
        <v>2061</v>
      </c>
      <c r="F21" s="733">
        <v>388.49854999999997</v>
      </c>
      <c r="G21" s="734">
        <v>78277.727980000011</v>
      </c>
      <c r="H21"/>
      <c r="I21"/>
      <c r="J21"/>
      <c r="K21"/>
      <c r="L21"/>
    </row>
    <row r="22" spans="1:12" ht="15" x14ac:dyDescent="0.25">
      <c r="A22" s="730">
        <v>15</v>
      </c>
      <c r="B22" s="731" t="s">
        <v>2062</v>
      </c>
      <c r="C22" s="732" t="s">
        <v>2063</v>
      </c>
      <c r="D22" s="732" t="s">
        <v>2064</v>
      </c>
      <c r="E22" s="732" t="s">
        <v>2065</v>
      </c>
      <c r="F22" s="733">
        <v>378.15890000000002</v>
      </c>
      <c r="G22" s="734">
        <v>21053.33238</v>
      </c>
      <c r="H22"/>
      <c r="I22"/>
      <c r="J22"/>
      <c r="K22"/>
      <c r="L22"/>
    </row>
    <row r="23" spans="1:12" ht="15" x14ac:dyDescent="0.25">
      <c r="A23" s="730">
        <v>16</v>
      </c>
      <c r="B23" s="731" t="s">
        <v>2066</v>
      </c>
      <c r="C23" s="732" t="s">
        <v>2067</v>
      </c>
      <c r="D23" s="732" t="s">
        <v>2068</v>
      </c>
      <c r="E23" s="732" t="s">
        <v>2069</v>
      </c>
      <c r="F23" s="733">
        <v>376.66199999999998</v>
      </c>
      <c r="G23" s="734">
        <v>12700.420400000001</v>
      </c>
      <c r="H23"/>
      <c r="I23"/>
      <c r="J23"/>
      <c r="K23"/>
      <c r="L23"/>
    </row>
    <row r="24" spans="1:12" ht="15" x14ac:dyDescent="0.25">
      <c r="A24" s="730">
        <v>17</v>
      </c>
      <c r="B24" s="731" t="s">
        <v>2070</v>
      </c>
      <c r="C24" s="732" t="s">
        <v>2071</v>
      </c>
      <c r="D24" s="732" t="s">
        <v>2072</v>
      </c>
      <c r="E24" s="732" t="s">
        <v>2073</v>
      </c>
      <c r="F24" s="733">
        <v>347.28</v>
      </c>
      <c r="G24" s="734">
        <v>39901.60123</v>
      </c>
      <c r="H24"/>
      <c r="I24"/>
      <c r="J24"/>
      <c r="K24"/>
      <c r="L24"/>
    </row>
    <row r="25" spans="1:12" ht="15" x14ac:dyDescent="0.25">
      <c r="A25" s="730">
        <v>18</v>
      </c>
      <c r="B25" s="731" t="s">
        <v>2074</v>
      </c>
      <c r="C25" s="732" t="s">
        <v>2075</v>
      </c>
      <c r="D25" s="732" t="s">
        <v>2076</v>
      </c>
      <c r="E25" s="732" t="s">
        <v>2077</v>
      </c>
      <c r="F25" s="733">
        <v>337.1737</v>
      </c>
      <c r="G25" s="734">
        <v>43759.75619</v>
      </c>
      <c r="H25"/>
      <c r="I25"/>
      <c r="J25"/>
      <c r="K25"/>
      <c r="L25"/>
    </row>
    <row r="26" spans="1:12" ht="15" x14ac:dyDescent="0.25">
      <c r="A26" s="730">
        <v>19</v>
      </c>
      <c r="B26" s="731" t="s">
        <v>2078</v>
      </c>
      <c r="C26" s="732" t="s">
        <v>2079</v>
      </c>
      <c r="D26" s="732" t="s">
        <v>2068</v>
      </c>
      <c r="E26" s="732" t="s">
        <v>2069</v>
      </c>
      <c r="F26" s="733">
        <v>332.85320000000002</v>
      </c>
      <c r="G26" s="734">
        <v>11223.489320000001</v>
      </c>
      <c r="H26"/>
      <c r="I26"/>
      <c r="J26"/>
      <c r="K26"/>
      <c r="L26"/>
    </row>
    <row r="27" spans="1:12" ht="15" x14ac:dyDescent="0.25">
      <c r="A27" s="730">
        <v>20</v>
      </c>
      <c r="B27" s="731" t="s">
        <v>2080</v>
      </c>
      <c r="C27" s="732" t="s">
        <v>2081</v>
      </c>
      <c r="D27" s="732" t="s">
        <v>2082</v>
      </c>
      <c r="E27" s="732" t="s">
        <v>2083</v>
      </c>
      <c r="F27" s="733">
        <v>321.59088000000003</v>
      </c>
      <c r="G27" s="734">
        <v>7624.5844299999999</v>
      </c>
      <c r="H27"/>
      <c r="I27"/>
      <c r="J27"/>
      <c r="K27"/>
      <c r="L27"/>
    </row>
    <row r="28" spans="1:12" ht="15" x14ac:dyDescent="0.25">
      <c r="A28" s="730">
        <v>21</v>
      </c>
      <c r="B28" s="731" t="s">
        <v>2084</v>
      </c>
      <c r="C28" s="732" t="s">
        <v>2085</v>
      </c>
      <c r="D28" s="732" t="s">
        <v>2086</v>
      </c>
      <c r="E28" s="732" t="s">
        <v>2087</v>
      </c>
      <c r="F28" s="733">
        <v>312.80599999999998</v>
      </c>
      <c r="G28" s="734">
        <v>7502.4258099999997</v>
      </c>
      <c r="H28"/>
      <c r="I28"/>
      <c r="J28"/>
      <c r="K28"/>
      <c r="L28"/>
    </row>
    <row r="29" spans="1:12" ht="15" x14ac:dyDescent="0.25">
      <c r="A29" s="730">
        <v>22</v>
      </c>
      <c r="B29" s="731" t="s">
        <v>2088</v>
      </c>
      <c r="C29" s="732" t="s">
        <v>2089</v>
      </c>
      <c r="D29" s="732" t="s">
        <v>2090</v>
      </c>
      <c r="E29" s="732" t="s">
        <v>2091</v>
      </c>
      <c r="F29" s="733">
        <v>309.5</v>
      </c>
      <c r="G29" s="734">
        <v>29901.798030000002</v>
      </c>
      <c r="H29"/>
      <c r="I29"/>
      <c r="J29"/>
      <c r="K29"/>
      <c r="L29"/>
    </row>
    <row r="30" spans="1:12" ht="15" x14ac:dyDescent="0.25">
      <c r="A30" s="730">
        <v>23</v>
      </c>
      <c r="B30" s="731" t="s">
        <v>2092</v>
      </c>
      <c r="C30" s="732" t="s">
        <v>2093</v>
      </c>
      <c r="D30" s="732" t="s">
        <v>2094</v>
      </c>
      <c r="E30" s="732" t="s">
        <v>2095</v>
      </c>
      <c r="F30" s="733">
        <v>305.15600000000001</v>
      </c>
      <c r="G30" s="734">
        <v>15764.79631</v>
      </c>
      <c r="H30"/>
      <c r="I30"/>
      <c r="J30"/>
      <c r="K30"/>
      <c r="L30"/>
    </row>
    <row r="31" spans="1:12" ht="15" x14ac:dyDescent="0.25">
      <c r="A31" s="730">
        <v>24</v>
      </c>
      <c r="B31" s="731" t="s">
        <v>2096</v>
      </c>
      <c r="C31" s="732" t="s">
        <v>2097</v>
      </c>
      <c r="D31" s="732" t="s">
        <v>2098</v>
      </c>
      <c r="E31" s="732" t="s">
        <v>2014</v>
      </c>
      <c r="F31" s="733">
        <v>301.37400000000002</v>
      </c>
      <c r="G31" s="734">
        <v>20527.249600000003</v>
      </c>
      <c r="H31"/>
      <c r="I31"/>
      <c r="J31"/>
      <c r="K31"/>
      <c r="L31"/>
    </row>
    <row r="32" spans="1:12" ht="15" x14ac:dyDescent="0.25">
      <c r="A32" s="730">
        <v>25</v>
      </c>
      <c r="B32" s="731" t="s">
        <v>2099</v>
      </c>
      <c r="C32" s="732" t="s">
        <v>2100</v>
      </c>
      <c r="D32" s="732" t="s">
        <v>2101</v>
      </c>
      <c r="E32" s="732" t="s">
        <v>2102</v>
      </c>
      <c r="F32" s="733">
        <v>295.56400000000002</v>
      </c>
      <c r="G32" s="734">
        <v>6171.2330099999999</v>
      </c>
      <c r="H32"/>
      <c r="I32"/>
      <c r="J32"/>
      <c r="K32"/>
      <c r="L32"/>
    </row>
    <row r="33" spans="1:12" ht="15" x14ac:dyDescent="0.25">
      <c r="A33" s="730">
        <v>26</v>
      </c>
      <c r="B33" s="731" t="s">
        <v>2103</v>
      </c>
      <c r="C33" s="732" t="s">
        <v>2104</v>
      </c>
      <c r="D33" s="732" t="s">
        <v>2105</v>
      </c>
      <c r="E33" s="732" t="s">
        <v>2106</v>
      </c>
      <c r="F33" s="733">
        <v>290.72596999999996</v>
      </c>
      <c r="G33" s="734">
        <v>80846.359389999998</v>
      </c>
      <c r="H33"/>
      <c r="I33"/>
      <c r="J33"/>
      <c r="K33"/>
      <c r="L33"/>
    </row>
    <row r="34" spans="1:12" ht="15" x14ac:dyDescent="0.25">
      <c r="A34" s="730">
        <v>27</v>
      </c>
      <c r="B34" s="731" t="s">
        <v>2107</v>
      </c>
      <c r="C34" s="732" t="s">
        <v>2108</v>
      </c>
      <c r="D34" s="732" t="s">
        <v>2109</v>
      </c>
      <c r="E34" s="732" t="s">
        <v>2110</v>
      </c>
      <c r="F34" s="733">
        <v>287.2122</v>
      </c>
      <c r="G34" s="734">
        <v>5641.4433399999998</v>
      </c>
      <c r="H34"/>
      <c r="I34"/>
      <c r="J34"/>
      <c r="K34"/>
      <c r="L34"/>
    </row>
    <row r="35" spans="1:12" ht="15" x14ac:dyDescent="0.25">
      <c r="A35" s="730">
        <v>28</v>
      </c>
      <c r="B35" s="731" t="s">
        <v>2111</v>
      </c>
      <c r="C35" s="732" t="s">
        <v>2112</v>
      </c>
      <c r="D35" s="732" t="s">
        <v>2113</v>
      </c>
      <c r="E35" s="732" t="s">
        <v>2114</v>
      </c>
      <c r="F35" s="733">
        <v>286.44140000000004</v>
      </c>
      <c r="G35" s="734">
        <v>62937.30315</v>
      </c>
      <c r="H35"/>
      <c r="I35"/>
      <c r="J35"/>
      <c r="K35"/>
      <c r="L35"/>
    </row>
    <row r="36" spans="1:12" ht="15" x14ac:dyDescent="0.25">
      <c r="A36" s="730">
        <v>29</v>
      </c>
      <c r="B36" s="731" t="s">
        <v>2115</v>
      </c>
      <c r="C36" s="732" t="s">
        <v>2116</v>
      </c>
      <c r="D36" s="732" t="s">
        <v>2117</v>
      </c>
      <c r="E36" s="732" t="s">
        <v>2118</v>
      </c>
      <c r="F36" s="733">
        <v>276.04199999999997</v>
      </c>
      <c r="G36" s="734">
        <v>53277.014390000004</v>
      </c>
      <c r="H36"/>
      <c r="I36"/>
      <c r="J36"/>
      <c r="K36"/>
      <c r="L36"/>
    </row>
    <row r="37" spans="1:12" ht="15" x14ac:dyDescent="0.25">
      <c r="A37" s="730">
        <v>30</v>
      </c>
      <c r="B37" s="731" t="s">
        <v>2119</v>
      </c>
      <c r="C37" s="732" t="s">
        <v>2120</v>
      </c>
      <c r="D37" s="732" t="s">
        <v>2121</v>
      </c>
      <c r="E37" s="732" t="s">
        <v>2122</v>
      </c>
      <c r="F37" s="733">
        <v>275.39234999999996</v>
      </c>
      <c r="G37" s="734">
        <v>9946.3712100000012</v>
      </c>
      <c r="H37"/>
      <c r="I37"/>
      <c r="J37"/>
      <c r="K37"/>
      <c r="L37"/>
    </row>
    <row r="38" spans="1:12" ht="15" x14ac:dyDescent="0.25">
      <c r="A38" s="730">
        <v>31</v>
      </c>
      <c r="B38" s="731" t="s">
        <v>2123</v>
      </c>
      <c r="C38" s="732" t="s">
        <v>2124</v>
      </c>
      <c r="D38" s="732" t="s">
        <v>2125</v>
      </c>
      <c r="E38" s="732" t="s">
        <v>2126</v>
      </c>
      <c r="F38" s="733">
        <v>263.81299999999999</v>
      </c>
      <c r="G38" s="734">
        <v>8300.82654</v>
      </c>
      <c r="H38"/>
      <c r="I38"/>
      <c r="J38"/>
      <c r="K38"/>
      <c r="L38"/>
    </row>
    <row r="39" spans="1:12" ht="15" x14ac:dyDescent="0.25">
      <c r="A39" s="730">
        <v>32</v>
      </c>
      <c r="B39" s="731" t="s">
        <v>2127</v>
      </c>
      <c r="C39" s="732" t="s">
        <v>2128</v>
      </c>
      <c r="D39" s="732" t="s">
        <v>2129</v>
      </c>
      <c r="E39" s="732" t="s">
        <v>2057</v>
      </c>
      <c r="F39" s="733">
        <v>260.51400000000001</v>
      </c>
      <c r="G39" s="734">
        <v>11699.534750000001</v>
      </c>
      <c r="H39"/>
      <c r="I39"/>
      <c r="J39"/>
      <c r="K39"/>
      <c r="L39"/>
    </row>
    <row r="40" spans="1:12" ht="15" x14ac:dyDescent="0.25">
      <c r="A40" s="730">
        <v>33</v>
      </c>
      <c r="B40" s="731" t="s">
        <v>2130</v>
      </c>
      <c r="C40" s="732" t="s">
        <v>2131</v>
      </c>
      <c r="D40" s="732" t="s">
        <v>2132</v>
      </c>
      <c r="E40" s="732" t="s">
        <v>2122</v>
      </c>
      <c r="F40" s="733">
        <v>258.82479999999998</v>
      </c>
      <c r="G40" s="734">
        <v>10623.22638</v>
      </c>
      <c r="H40"/>
      <c r="I40"/>
      <c r="J40"/>
      <c r="K40"/>
      <c r="L40"/>
    </row>
    <row r="41" spans="1:12" ht="15" x14ac:dyDescent="0.25">
      <c r="A41" s="730">
        <v>34</v>
      </c>
      <c r="B41" s="731" t="s">
        <v>2133</v>
      </c>
      <c r="C41" s="732" t="s">
        <v>2134</v>
      </c>
      <c r="D41" s="732" t="s">
        <v>2135</v>
      </c>
      <c r="E41" s="732" t="s">
        <v>2136</v>
      </c>
      <c r="F41" s="733">
        <v>257.68700000000001</v>
      </c>
      <c r="G41" s="734">
        <v>10787.482029999999</v>
      </c>
      <c r="H41"/>
      <c r="I41"/>
      <c r="J41"/>
      <c r="K41"/>
      <c r="L41"/>
    </row>
    <row r="42" spans="1:12" ht="15" x14ac:dyDescent="0.25">
      <c r="A42" s="730">
        <v>35</v>
      </c>
      <c r="B42" s="731" t="s">
        <v>2137</v>
      </c>
      <c r="C42" s="732" t="s">
        <v>2138</v>
      </c>
      <c r="D42" s="732" t="s">
        <v>2139</v>
      </c>
      <c r="E42" s="732" t="s">
        <v>2091</v>
      </c>
      <c r="F42" s="733">
        <v>257.2278</v>
      </c>
      <c r="G42" s="734">
        <v>24850.810890000001</v>
      </c>
      <c r="H42"/>
      <c r="I42"/>
      <c r="J42"/>
      <c r="K42"/>
      <c r="L42"/>
    </row>
    <row r="43" spans="1:12" ht="15" x14ac:dyDescent="0.25">
      <c r="A43" s="730">
        <v>36</v>
      </c>
      <c r="B43" s="731" t="s">
        <v>2140</v>
      </c>
      <c r="C43" s="732" t="s">
        <v>2141</v>
      </c>
      <c r="D43" s="732" t="s">
        <v>2021</v>
      </c>
      <c r="E43" s="732" t="s">
        <v>2073</v>
      </c>
      <c r="F43" s="733">
        <v>251.94</v>
      </c>
      <c r="G43" s="734">
        <v>21676.052030000003</v>
      </c>
      <c r="H43"/>
      <c r="I43"/>
      <c r="J43"/>
      <c r="K43"/>
      <c r="L43"/>
    </row>
    <row r="44" spans="1:12" ht="15" x14ac:dyDescent="0.25">
      <c r="A44" s="730">
        <v>37</v>
      </c>
      <c r="B44" s="731" t="s">
        <v>2142</v>
      </c>
      <c r="C44" s="732" t="s">
        <v>2143</v>
      </c>
      <c r="D44" s="732" t="s">
        <v>2144</v>
      </c>
      <c r="E44" s="732" t="s">
        <v>2145</v>
      </c>
      <c r="F44" s="733">
        <v>249.398</v>
      </c>
      <c r="G44" s="734">
        <v>25085.570159999999</v>
      </c>
      <c r="H44"/>
      <c r="I44"/>
      <c r="J44"/>
      <c r="K44"/>
      <c r="L44"/>
    </row>
    <row r="45" spans="1:12" ht="15" x14ac:dyDescent="0.25">
      <c r="A45" s="730">
        <v>38</v>
      </c>
      <c r="B45" s="731" t="s">
        <v>2146</v>
      </c>
      <c r="C45" s="732" t="s">
        <v>2147</v>
      </c>
      <c r="D45" s="732" t="s">
        <v>2148</v>
      </c>
      <c r="E45" s="732" t="s">
        <v>2149</v>
      </c>
      <c r="F45" s="733">
        <v>248.94185999999999</v>
      </c>
      <c r="G45" s="734">
        <v>12578.6795</v>
      </c>
      <c r="H45"/>
      <c r="I45"/>
      <c r="J45"/>
      <c r="K45"/>
      <c r="L45"/>
    </row>
    <row r="46" spans="1:12" ht="15" x14ac:dyDescent="0.25">
      <c r="A46" s="730">
        <v>39</v>
      </c>
      <c r="B46" s="731" t="s">
        <v>2150</v>
      </c>
      <c r="C46" s="732" t="s">
        <v>2151</v>
      </c>
      <c r="D46" s="732" t="s">
        <v>2152</v>
      </c>
      <c r="E46" s="732" t="s">
        <v>2153</v>
      </c>
      <c r="F46" s="733">
        <v>241.60900000000001</v>
      </c>
      <c r="G46" s="734">
        <v>9824.33878</v>
      </c>
      <c r="H46"/>
      <c r="I46"/>
      <c r="J46"/>
      <c r="K46"/>
      <c r="L46"/>
    </row>
    <row r="47" spans="1:12" ht="15" x14ac:dyDescent="0.25">
      <c r="A47" s="730">
        <v>40</v>
      </c>
      <c r="B47" s="731" t="s">
        <v>2154</v>
      </c>
      <c r="C47" s="732" t="s">
        <v>2155</v>
      </c>
      <c r="D47" s="732" t="s">
        <v>2156</v>
      </c>
      <c r="E47" s="732" t="s">
        <v>2157</v>
      </c>
      <c r="F47" s="733">
        <v>241.14579999999998</v>
      </c>
      <c r="G47" s="734">
        <v>21962.111739999997</v>
      </c>
      <c r="H47"/>
      <c r="I47"/>
      <c r="J47"/>
      <c r="K47"/>
      <c r="L47"/>
    </row>
    <row r="48" spans="1:12" ht="15" x14ac:dyDescent="0.25">
      <c r="A48" s="730">
        <v>41</v>
      </c>
      <c r="B48" s="731" t="s">
        <v>2158</v>
      </c>
      <c r="C48" s="732" t="s">
        <v>2159</v>
      </c>
      <c r="D48" s="732" t="s">
        <v>2160</v>
      </c>
      <c r="E48" s="732" t="s">
        <v>2161</v>
      </c>
      <c r="F48" s="733">
        <v>240.11600000000001</v>
      </c>
      <c r="G48" s="734">
        <v>46091.506390000002</v>
      </c>
      <c r="H48"/>
      <c r="I48"/>
      <c r="J48"/>
      <c r="K48"/>
      <c r="L48"/>
    </row>
    <row r="49" spans="1:12" ht="15" x14ac:dyDescent="0.25">
      <c r="A49" s="730">
        <v>42</v>
      </c>
      <c r="B49" s="731" t="s">
        <v>2162</v>
      </c>
      <c r="C49" s="732" t="s">
        <v>2163</v>
      </c>
      <c r="D49" s="732" t="s">
        <v>2164</v>
      </c>
      <c r="E49" s="732" t="s">
        <v>2106</v>
      </c>
      <c r="F49" s="733">
        <v>236.227</v>
      </c>
      <c r="G49" s="734">
        <v>22261.331739999998</v>
      </c>
      <c r="H49"/>
      <c r="I49"/>
      <c r="J49"/>
      <c r="K49"/>
      <c r="L49"/>
    </row>
    <row r="50" spans="1:12" ht="15" x14ac:dyDescent="0.25">
      <c r="A50" s="730">
        <v>43</v>
      </c>
      <c r="B50" s="731" t="s">
        <v>2165</v>
      </c>
      <c r="C50" s="732" t="s">
        <v>2166</v>
      </c>
      <c r="D50" s="732" t="s">
        <v>2167</v>
      </c>
      <c r="E50" s="732" t="s">
        <v>2168</v>
      </c>
      <c r="F50" s="733">
        <v>235.36401999999998</v>
      </c>
      <c r="G50" s="734">
        <v>19948.228510000001</v>
      </c>
      <c r="H50"/>
      <c r="I50"/>
      <c r="J50"/>
      <c r="K50"/>
      <c r="L50"/>
    </row>
    <row r="51" spans="1:12" ht="15" x14ac:dyDescent="0.25">
      <c r="A51" s="730">
        <v>44</v>
      </c>
      <c r="B51" s="731" t="s">
        <v>2169</v>
      </c>
      <c r="C51" s="732" t="s">
        <v>2170</v>
      </c>
      <c r="D51" s="732" t="s">
        <v>2171</v>
      </c>
      <c r="E51" s="732" t="s">
        <v>2172</v>
      </c>
      <c r="F51" s="733">
        <v>233.27867999999998</v>
      </c>
      <c r="G51" s="734">
        <v>90017.405409999992</v>
      </c>
      <c r="H51"/>
      <c r="I51"/>
      <c r="J51"/>
      <c r="K51"/>
      <c r="L51"/>
    </row>
    <row r="52" spans="1:12" ht="15" x14ac:dyDescent="0.25">
      <c r="A52" s="730">
        <v>45</v>
      </c>
      <c r="B52" s="731" t="s">
        <v>2173</v>
      </c>
      <c r="C52" s="732" t="s">
        <v>2174</v>
      </c>
      <c r="D52" s="732" t="s">
        <v>2175</v>
      </c>
      <c r="E52" s="732" t="s">
        <v>2176</v>
      </c>
      <c r="F52" s="733">
        <v>233.16024999999999</v>
      </c>
      <c r="G52" s="734">
        <v>6096.5675799999999</v>
      </c>
      <c r="H52"/>
      <c r="I52"/>
      <c r="J52"/>
      <c r="K52"/>
      <c r="L52"/>
    </row>
    <row r="53" spans="1:12" ht="15" x14ac:dyDescent="0.25">
      <c r="A53" s="730">
        <v>46</v>
      </c>
      <c r="B53" s="731" t="s">
        <v>2177</v>
      </c>
      <c r="C53" s="732" t="s">
        <v>2178</v>
      </c>
      <c r="D53" s="732" t="s">
        <v>2179</v>
      </c>
      <c r="E53" s="732" t="s">
        <v>2180</v>
      </c>
      <c r="F53" s="733">
        <v>229.74700000000001</v>
      </c>
      <c r="G53" s="734">
        <v>35898.139490000001</v>
      </c>
      <c r="H53"/>
      <c r="I53"/>
      <c r="J53"/>
      <c r="K53"/>
      <c r="L53"/>
    </row>
    <row r="54" spans="1:12" ht="15" x14ac:dyDescent="0.25">
      <c r="A54" s="730">
        <v>47</v>
      </c>
      <c r="B54" s="731" t="s">
        <v>2181</v>
      </c>
      <c r="C54" s="732" t="s">
        <v>2182</v>
      </c>
      <c r="D54" s="732" t="s">
        <v>2068</v>
      </c>
      <c r="E54" s="732" t="s">
        <v>2183</v>
      </c>
      <c r="F54" s="733">
        <v>226.12920000000003</v>
      </c>
      <c r="G54" s="734">
        <v>5721.4581799999996</v>
      </c>
      <c r="H54"/>
      <c r="I54"/>
      <c r="J54"/>
      <c r="K54"/>
      <c r="L54"/>
    </row>
    <row r="55" spans="1:12" ht="15" x14ac:dyDescent="0.25">
      <c r="A55" s="730">
        <v>48</v>
      </c>
      <c r="B55" s="731" t="s">
        <v>2184</v>
      </c>
      <c r="C55" s="732" t="s">
        <v>2185</v>
      </c>
      <c r="D55" s="732" t="s">
        <v>2186</v>
      </c>
      <c r="E55" s="732" t="s">
        <v>2187</v>
      </c>
      <c r="F55" s="733">
        <v>221.25399999999999</v>
      </c>
      <c r="G55" s="734">
        <v>15934.321970000001</v>
      </c>
      <c r="H55"/>
      <c r="I55"/>
      <c r="J55"/>
      <c r="K55"/>
      <c r="L55"/>
    </row>
    <row r="56" spans="1:12" ht="15" x14ac:dyDescent="0.25">
      <c r="A56" s="730">
        <v>49</v>
      </c>
      <c r="B56" s="731" t="s">
        <v>2188</v>
      </c>
      <c r="C56" s="732" t="s">
        <v>2189</v>
      </c>
      <c r="D56" s="732" t="s">
        <v>2190</v>
      </c>
      <c r="E56" s="732" t="s">
        <v>2069</v>
      </c>
      <c r="F56" s="733">
        <v>218.66320000000002</v>
      </c>
      <c r="G56" s="734">
        <v>9218.0976899999987</v>
      </c>
      <c r="H56"/>
      <c r="I56"/>
      <c r="J56"/>
      <c r="K56"/>
      <c r="L56"/>
    </row>
    <row r="57" spans="1:12" ht="15.75" thickBot="1" x14ac:dyDescent="0.3">
      <c r="A57" s="456">
        <v>50</v>
      </c>
      <c r="B57" s="455" t="s">
        <v>2191</v>
      </c>
      <c r="C57" s="454" t="s">
        <v>2192</v>
      </c>
      <c r="D57" s="454" t="s">
        <v>2193</v>
      </c>
      <c r="E57" s="454" t="s">
        <v>2194</v>
      </c>
      <c r="F57" s="453">
        <v>218.119</v>
      </c>
      <c r="G57" s="452">
        <v>12074.929840000001</v>
      </c>
      <c r="H57"/>
      <c r="I57"/>
      <c r="J57"/>
      <c r="K57"/>
      <c r="L57"/>
    </row>
    <row r="58" spans="1:12" ht="15" x14ac:dyDescent="0.25">
      <c r="H58"/>
      <c r="I58"/>
      <c r="J58"/>
      <c r="K58"/>
      <c r="L58"/>
    </row>
    <row r="59" spans="1:12" ht="15" x14ac:dyDescent="0.25">
      <c r="H59"/>
      <c r="I59"/>
      <c r="J59"/>
      <c r="K59"/>
      <c r="L59"/>
    </row>
    <row r="60" spans="1:12" ht="15" x14ac:dyDescent="0.25">
      <c r="H60"/>
      <c r="I60"/>
      <c r="J60"/>
      <c r="K60"/>
      <c r="L60"/>
    </row>
    <row r="61" spans="1:12" ht="15" x14ac:dyDescent="0.25">
      <c r="H61"/>
      <c r="I61"/>
      <c r="J61"/>
      <c r="K61"/>
      <c r="L61"/>
    </row>
    <row r="62" spans="1:12" ht="15" x14ac:dyDescent="0.25">
      <c r="H62"/>
      <c r="I62"/>
      <c r="J62"/>
      <c r="K62"/>
      <c r="L62"/>
    </row>
  </sheetData>
  <pageMargins left="0.59055118110236227" right="0.59055118110236227" top="0.98425196850393704" bottom="0.78740157480314965" header="0.51181102362204722" footer="0.51181102362204722"/>
  <pageSetup paperSize="9" scale="77" orientation="portrait" horizontalDpi="204" verticalDpi="196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="85" workbookViewId="0"/>
  </sheetViews>
  <sheetFormatPr defaultColWidth="10.7109375" defaultRowHeight="12.75" x14ac:dyDescent="0.2"/>
  <cols>
    <col min="1" max="1" width="10.7109375" style="152" customWidth="1"/>
    <col min="2" max="2" width="10.7109375" style="152"/>
    <col min="3" max="3" width="69.5703125" style="152" bestFit="1" customWidth="1"/>
    <col min="4" max="4" width="30" style="152" bestFit="1" customWidth="1"/>
    <col min="5" max="16384" width="10.7109375" style="152"/>
  </cols>
  <sheetData>
    <row r="1" spans="1:7" ht="15.75" x14ac:dyDescent="0.25">
      <c r="A1" s="157" t="s">
        <v>678</v>
      </c>
    </row>
    <row r="2" spans="1:7" ht="12" customHeight="1" x14ac:dyDescent="0.25">
      <c r="A2" s="157"/>
    </row>
    <row r="3" spans="1:7" ht="15.75" x14ac:dyDescent="0.25">
      <c r="A3" s="157" t="s">
        <v>1495</v>
      </c>
    </row>
    <row r="4" spans="1:7" x14ac:dyDescent="0.2">
      <c r="A4" s="156"/>
      <c r="B4" s="155"/>
      <c r="C4" s="154"/>
    </row>
    <row r="5" spans="1:7" ht="15.75" x14ac:dyDescent="0.25">
      <c r="A5" s="153" t="s">
        <v>1934</v>
      </c>
      <c r="B5" s="155"/>
      <c r="C5" s="154"/>
    </row>
    <row r="6" spans="1:7" ht="12.75" customHeight="1" thickBot="1" x14ac:dyDescent="0.25"/>
    <row r="7" spans="1:7" ht="39" thickBot="1" x14ac:dyDescent="0.25">
      <c r="A7" s="461" t="s">
        <v>1494</v>
      </c>
      <c r="B7" s="460" t="s">
        <v>1493</v>
      </c>
      <c r="C7" s="460" t="s">
        <v>1492</v>
      </c>
      <c r="D7" s="460" t="s">
        <v>1491</v>
      </c>
      <c r="E7" s="460" t="s">
        <v>1490</v>
      </c>
      <c r="F7" s="460" t="s">
        <v>1796</v>
      </c>
      <c r="G7" s="459" t="s">
        <v>1797</v>
      </c>
    </row>
    <row r="8" spans="1:7" x14ac:dyDescent="0.2">
      <c r="A8" s="702">
        <v>1</v>
      </c>
      <c r="B8" s="703" t="s">
        <v>2195</v>
      </c>
      <c r="C8" s="458" t="s">
        <v>2196</v>
      </c>
      <c r="D8" s="458" t="s">
        <v>2197</v>
      </c>
      <c r="E8" s="458" t="s">
        <v>2198</v>
      </c>
      <c r="F8" s="230">
        <v>167.20699999999999</v>
      </c>
      <c r="G8" s="318">
        <v>229160.90622999999</v>
      </c>
    </row>
    <row r="9" spans="1:7" x14ac:dyDescent="0.2">
      <c r="A9" s="730">
        <v>2</v>
      </c>
      <c r="B9" s="731" t="s">
        <v>2199</v>
      </c>
      <c r="C9" s="732" t="s">
        <v>2200</v>
      </c>
      <c r="D9" s="732" t="s">
        <v>2201</v>
      </c>
      <c r="E9" s="732" t="s">
        <v>2202</v>
      </c>
      <c r="F9" s="735">
        <v>128.47399999999999</v>
      </c>
      <c r="G9" s="734">
        <v>205802.87231999999</v>
      </c>
    </row>
    <row r="10" spans="1:7" x14ac:dyDescent="0.2">
      <c r="A10" s="730">
        <v>3</v>
      </c>
      <c r="B10" s="731" t="s">
        <v>2203</v>
      </c>
      <c r="C10" s="732" t="s">
        <v>2204</v>
      </c>
      <c r="D10" s="732" t="s">
        <v>2205</v>
      </c>
      <c r="E10" s="732" t="s">
        <v>2206</v>
      </c>
      <c r="F10" s="735">
        <v>122.038</v>
      </c>
      <c r="G10" s="734">
        <v>178489.43886000002</v>
      </c>
    </row>
    <row r="11" spans="1:7" x14ac:dyDescent="0.2">
      <c r="A11" s="730">
        <v>4</v>
      </c>
      <c r="B11" s="731" t="s">
        <v>2207</v>
      </c>
      <c r="C11" s="732" t="s">
        <v>2208</v>
      </c>
      <c r="D11" s="732" t="s">
        <v>2209</v>
      </c>
      <c r="E11" s="732" t="s">
        <v>2206</v>
      </c>
      <c r="F11" s="735">
        <v>141.80099999999999</v>
      </c>
      <c r="G11" s="734">
        <v>156157.52774000002</v>
      </c>
    </row>
    <row r="12" spans="1:7" x14ac:dyDescent="0.2">
      <c r="A12" s="730">
        <v>5</v>
      </c>
      <c r="B12" s="731" t="s">
        <v>2027</v>
      </c>
      <c r="C12" s="732" t="s">
        <v>2028</v>
      </c>
      <c r="D12" s="732" t="s">
        <v>2029</v>
      </c>
      <c r="E12" s="732" t="s">
        <v>2030</v>
      </c>
      <c r="F12" s="735">
        <v>439.30885999999998</v>
      </c>
      <c r="G12" s="734">
        <v>154010.20718</v>
      </c>
    </row>
    <row r="13" spans="1:7" x14ac:dyDescent="0.2">
      <c r="A13" s="730">
        <v>6</v>
      </c>
      <c r="B13" s="731" t="s">
        <v>2210</v>
      </c>
      <c r="C13" s="732" t="s">
        <v>2211</v>
      </c>
      <c r="D13" s="732" t="s">
        <v>2212</v>
      </c>
      <c r="E13" s="732" t="s">
        <v>2213</v>
      </c>
      <c r="F13" s="735">
        <v>146.51900000000001</v>
      </c>
      <c r="G13" s="734">
        <v>147204.30238000001</v>
      </c>
    </row>
    <row r="14" spans="1:7" x14ac:dyDescent="0.2">
      <c r="A14" s="730">
        <v>7</v>
      </c>
      <c r="B14" s="731" t="s">
        <v>2214</v>
      </c>
      <c r="C14" s="732" t="s">
        <v>2215</v>
      </c>
      <c r="D14" s="732" t="s">
        <v>2216</v>
      </c>
      <c r="E14" s="732" t="s">
        <v>2217</v>
      </c>
      <c r="F14" s="735">
        <v>128.81700000000001</v>
      </c>
      <c r="G14" s="734">
        <v>142859.90806000002</v>
      </c>
    </row>
    <row r="15" spans="1:7" x14ac:dyDescent="0.2">
      <c r="A15" s="730">
        <v>8</v>
      </c>
      <c r="B15" s="731" t="s">
        <v>2218</v>
      </c>
      <c r="C15" s="732" t="s">
        <v>2219</v>
      </c>
      <c r="D15" s="732" t="s">
        <v>2220</v>
      </c>
      <c r="E15" s="732" t="s">
        <v>2221</v>
      </c>
      <c r="F15" s="735">
        <v>157.209</v>
      </c>
      <c r="G15" s="734">
        <v>119083.08318</v>
      </c>
    </row>
    <row r="16" spans="1:7" x14ac:dyDescent="0.2">
      <c r="A16" s="730">
        <v>9</v>
      </c>
      <c r="B16" s="731" t="s">
        <v>2222</v>
      </c>
      <c r="C16" s="732" t="s">
        <v>2223</v>
      </c>
      <c r="D16" s="732" t="s">
        <v>2224</v>
      </c>
      <c r="E16" s="732" t="s">
        <v>2225</v>
      </c>
      <c r="F16" s="735">
        <v>11.805</v>
      </c>
      <c r="G16" s="734">
        <v>116370.09311</v>
      </c>
    </row>
    <row r="17" spans="1:7" x14ac:dyDescent="0.2">
      <c r="A17" s="730">
        <v>10</v>
      </c>
      <c r="B17" s="731" t="s">
        <v>2226</v>
      </c>
      <c r="C17" s="732" t="s">
        <v>2227</v>
      </c>
      <c r="D17" s="732" t="s">
        <v>2228</v>
      </c>
      <c r="E17" s="732" t="s">
        <v>2229</v>
      </c>
      <c r="F17" s="735">
        <v>147.804</v>
      </c>
      <c r="G17" s="734">
        <v>115438.25745999999</v>
      </c>
    </row>
    <row r="18" spans="1:7" x14ac:dyDescent="0.2">
      <c r="A18" s="730">
        <v>11</v>
      </c>
      <c r="B18" s="731" t="s">
        <v>2230</v>
      </c>
      <c r="C18" s="732" t="s">
        <v>2231</v>
      </c>
      <c r="D18" s="732" t="s">
        <v>2232</v>
      </c>
      <c r="E18" s="732" t="s">
        <v>2233</v>
      </c>
      <c r="F18" s="735">
        <v>62.119</v>
      </c>
      <c r="G18" s="734">
        <v>106796.14715</v>
      </c>
    </row>
    <row r="19" spans="1:7" x14ac:dyDescent="0.2">
      <c r="A19" s="730">
        <v>12</v>
      </c>
      <c r="B19" s="731" t="s">
        <v>2234</v>
      </c>
      <c r="C19" s="732" t="s">
        <v>2235</v>
      </c>
      <c r="D19" s="732" t="s">
        <v>2236</v>
      </c>
      <c r="E19" s="732" t="s">
        <v>2237</v>
      </c>
      <c r="F19" s="735">
        <v>81.292000000000002</v>
      </c>
      <c r="G19" s="734">
        <v>105850.98440999999</v>
      </c>
    </row>
    <row r="20" spans="1:7" x14ac:dyDescent="0.2">
      <c r="A20" s="730">
        <v>13</v>
      </c>
      <c r="B20" s="731" t="s">
        <v>2238</v>
      </c>
      <c r="C20" s="732" t="s">
        <v>2239</v>
      </c>
      <c r="D20" s="732" t="s">
        <v>2240</v>
      </c>
      <c r="E20" s="732" t="s">
        <v>2241</v>
      </c>
      <c r="F20" s="735">
        <v>62.933</v>
      </c>
      <c r="G20" s="734">
        <v>104523.67167</v>
      </c>
    </row>
    <row r="21" spans="1:7" x14ac:dyDescent="0.2">
      <c r="A21" s="730">
        <v>14</v>
      </c>
      <c r="B21" s="731" t="s">
        <v>2242</v>
      </c>
      <c r="C21" s="732" t="s">
        <v>2243</v>
      </c>
      <c r="D21" s="732" t="s">
        <v>2240</v>
      </c>
      <c r="E21" s="732" t="s">
        <v>2244</v>
      </c>
      <c r="F21" s="735">
        <v>135.489</v>
      </c>
      <c r="G21" s="734">
        <v>103978.11358</v>
      </c>
    </row>
    <row r="22" spans="1:7" x14ac:dyDescent="0.2">
      <c r="A22" s="730">
        <v>15</v>
      </c>
      <c r="B22" s="731" t="s">
        <v>2245</v>
      </c>
      <c r="C22" s="732" t="s">
        <v>2246</v>
      </c>
      <c r="D22" s="732" t="s">
        <v>2240</v>
      </c>
      <c r="E22" s="732" t="s">
        <v>2247</v>
      </c>
      <c r="F22" s="735">
        <v>114.342</v>
      </c>
      <c r="G22" s="734">
        <v>103500.51540999999</v>
      </c>
    </row>
    <row r="23" spans="1:7" x14ac:dyDescent="0.2">
      <c r="A23" s="730">
        <v>16</v>
      </c>
      <c r="B23" s="731" t="s">
        <v>2019</v>
      </c>
      <c r="C23" s="732" t="s">
        <v>2020</v>
      </c>
      <c r="D23" s="732" t="s">
        <v>2021</v>
      </c>
      <c r="E23" s="732" t="s">
        <v>2022</v>
      </c>
      <c r="F23" s="735">
        <v>775.46709999999996</v>
      </c>
      <c r="G23" s="734">
        <v>93343.879700000005</v>
      </c>
    </row>
    <row r="24" spans="1:7" x14ac:dyDescent="0.2">
      <c r="A24" s="730">
        <v>17</v>
      </c>
      <c r="B24" s="731" t="s">
        <v>2248</v>
      </c>
      <c r="C24" s="732" t="s">
        <v>2249</v>
      </c>
      <c r="D24" s="732" t="s">
        <v>2250</v>
      </c>
      <c r="E24" s="732" t="s">
        <v>2251</v>
      </c>
      <c r="F24" s="735">
        <v>22.076000000000001</v>
      </c>
      <c r="G24" s="734">
        <v>92873.642779999995</v>
      </c>
    </row>
    <row r="25" spans="1:7" x14ac:dyDescent="0.2">
      <c r="A25" s="730">
        <v>18</v>
      </c>
      <c r="B25" s="731" t="s">
        <v>2252</v>
      </c>
      <c r="C25" s="732" t="s">
        <v>2253</v>
      </c>
      <c r="D25" s="732" t="s">
        <v>2254</v>
      </c>
      <c r="E25" s="732" t="s">
        <v>2255</v>
      </c>
      <c r="F25" s="735">
        <v>26.814</v>
      </c>
      <c r="G25" s="734">
        <v>90746.610700000005</v>
      </c>
    </row>
    <row r="26" spans="1:7" x14ac:dyDescent="0.2">
      <c r="A26" s="730">
        <v>19</v>
      </c>
      <c r="B26" s="731" t="s">
        <v>2169</v>
      </c>
      <c r="C26" s="732" t="s">
        <v>2170</v>
      </c>
      <c r="D26" s="732" t="s">
        <v>2171</v>
      </c>
      <c r="E26" s="732" t="s">
        <v>2172</v>
      </c>
      <c r="F26" s="735">
        <v>233.27867999999998</v>
      </c>
      <c r="G26" s="734">
        <v>90017.405409999992</v>
      </c>
    </row>
    <row r="27" spans="1:7" x14ac:dyDescent="0.2">
      <c r="A27" s="730">
        <v>20</v>
      </c>
      <c r="B27" s="731" t="s">
        <v>2256</v>
      </c>
      <c r="C27" s="732" t="s">
        <v>2257</v>
      </c>
      <c r="D27" s="732" t="s">
        <v>2258</v>
      </c>
      <c r="E27" s="732" t="s">
        <v>2233</v>
      </c>
      <c r="F27" s="735">
        <v>74.608999999999995</v>
      </c>
      <c r="G27" s="734">
        <v>87964.215329999992</v>
      </c>
    </row>
    <row r="28" spans="1:7" x14ac:dyDescent="0.2">
      <c r="A28" s="730">
        <v>21</v>
      </c>
      <c r="B28" s="731" t="s">
        <v>2259</v>
      </c>
      <c r="C28" s="732" t="s">
        <v>2260</v>
      </c>
      <c r="D28" s="732" t="s">
        <v>2261</v>
      </c>
      <c r="E28" s="732" t="s">
        <v>2262</v>
      </c>
      <c r="F28" s="735">
        <v>8.077</v>
      </c>
      <c r="G28" s="734">
        <v>84802.8992</v>
      </c>
    </row>
    <row r="29" spans="1:7" x14ac:dyDescent="0.2">
      <c r="A29" s="730">
        <v>22</v>
      </c>
      <c r="B29" s="731" t="s">
        <v>2263</v>
      </c>
      <c r="C29" s="732" t="s">
        <v>2200</v>
      </c>
      <c r="D29" s="732" t="s">
        <v>2264</v>
      </c>
      <c r="E29" s="732" t="s">
        <v>2202</v>
      </c>
      <c r="F29" s="735">
        <v>52.332999999999998</v>
      </c>
      <c r="G29" s="734">
        <v>84448.21448000001</v>
      </c>
    </row>
    <row r="30" spans="1:7" x14ac:dyDescent="0.2">
      <c r="A30" s="730">
        <v>23</v>
      </c>
      <c r="B30" s="731" t="s">
        <v>2265</v>
      </c>
      <c r="C30" s="732" t="s">
        <v>2266</v>
      </c>
      <c r="D30" s="732" t="s">
        <v>2240</v>
      </c>
      <c r="E30" s="732" t="s">
        <v>2241</v>
      </c>
      <c r="F30" s="735">
        <v>46.975999999999999</v>
      </c>
      <c r="G30" s="734">
        <v>81721.57763</v>
      </c>
    </row>
    <row r="31" spans="1:7" x14ac:dyDescent="0.2">
      <c r="A31" s="730">
        <v>24</v>
      </c>
      <c r="B31" s="731" t="s">
        <v>2267</v>
      </c>
      <c r="C31" s="732" t="s">
        <v>2268</v>
      </c>
      <c r="D31" s="732" t="s">
        <v>2269</v>
      </c>
      <c r="E31" s="732" t="s">
        <v>2270</v>
      </c>
      <c r="F31" s="735">
        <v>68.393000000000001</v>
      </c>
      <c r="G31" s="734">
        <v>81371.948579999997</v>
      </c>
    </row>
    <row r="32" spans="1:7" x14ac:dyDescent="0.2">
      <c r="A32" s="730">
        <v>25</v>
      </c>
      <c r="B32" s="731" t="s">
        <v>2103</v>
      </c>
      <c r="C32" s="732" t="s">
        <v>2104</v>
      </c>
      <c r="D32" s="732" t="s">
        <v>2105</v>
      </c>
      <c r="E32" s="732" t="s">
        <v>2106</v>
      </c>
      <c r="F32" s="735">
        <v>290.72596999999996</v>
      </c>
      <c r="G32" s="734">
        <v>80846.359389999998</v>
      </c>
    </row>
    <row r="33" spans="1:7" x14ac:dyDescent="0.2">
      <c r="A33" s="730">
        <v>26</v>
      </c>
      <c r="B33" s="731" t="s">
        <v>2271</v>
      </c>
      <c r="C33" s="732" t="s">
        <v>2272</v>
      </c>
      <c r="D33" s="732" t="s">
        <v>2273</v>
      </c>
      <c r="E33" s="732" t="s">
        <v>2244</v>
      </c>
      <c r="F33" s="735">
        <v>111.05200000000001</v>
      </c>
      <c r="G33" s="734">
        <v>78617.635640000008</v>
      </c>
    </row>
    <row r="34" spans="1:7" x14ac:dyDescent="0.2">
      <c r="A34" s="730">
        <v>27</v>
      </c>
      <c r="B34" s="731" t="s">
        <v>2058</v>
      </c>
      <c r="C34" s="732" t="s">
        <v>2059</v>
      </c>
      <c r="D34" s="732" t="s">
        <v>2060</v>
      </c>
      <c r="E34" s="732" t="s">
        <v>2061</v>
      </c>
      <c r="F34" s="735">
        <v>388.49854999999997</v>
      </c>
      <c r="G34" s="734">
        <v>78277.727980000011</v>
      </c>
    </row>
    <row r="35" spans="1:7" x14ac:dyDescent="0.2">
      <c r="A35" s="730">
        <v>28</v>
      </c>
      <c r="B35" s="731" t="s">
        <v>2274</v>
      </c>
      <c r="C35" s="732" t="s">
        <v>2275</v>
      </c>
      <c r="D35" s="732" t="s">
        <v>2276</v>
      </c>
      <c r="E35" s="732" t="s">
        <v>2277</v>
      </c>
      <c r="F35" s="735">
        <v>35.820500000000003</v>
      </c>
      <c r="G35" s="734">
        <v>75579.7503</v>
      </c>
    </row>
    <row r="36" spans="1:7" x14ac:dyDescent="0.2">
      <c r="A36" s="730">
        <v>29</v>
      </c>
      <c r="B36" s="731" t="s">
        <v>2278</v>
      </c>
      <c r="C36" s="732" t="s">
        <v>2279</v>
      </c>
      <c r="D36" s="732" t="s">
        <v>2280</v>
      </c>
      <c r="E36" s="732" t="s">
        <v>2277</v>
      </c>
      <c r="F36" s="735">
        <v>34.904000000000003</v>
      </c>
      <c r="G36" s="734">
        <v>73705.144130000001</v>
      </c>
    </row>
    <row r="37" spans="1:7" x14ac:dyDescent="0.2">
      <c r="A37" s="730">
        <v>30</v>
      </c>
      <c r="B37" s="731" t="s">
        <v>2281</v>
      </c>
      <c r="C37" s="732" t="s">
        <v>2282</v>
      </c>
      <c r="D37" s="732" t="s">
        <v>2283</v>
      </c>
      <c r="E37" s="732" t="s">
        <v>2221</v>
      </c>
      <c r="F37" s="735">
        <v>105.57966</v>
      </c>
      <c r="G37" s="734">
        <v>72951.32836</v>
      </c>
    </row>
    <row r="38" spans="1:7" x14ac:dyDescent="0.2">
      <c r="A38" s="730">
        <v>31</v>
      </c>
      <c r="B38" s="731" t="s">
        <v>2284</v>
      </c>
      <c r="C38" s="732" t="s">
        <v>2285</v>
      </c>
      <c r="D38" s="732" t="s">
        <v>2286</v>
      </c>
      <c r="E38" s="732" t="s">
        <v>2255</v>
      </c>
      <c r="F38" s="735">
        <v>9.3970000000000002</v>
      </c>
      <c r="G38" s="734">
        <v>71257.333769999997</v>
      </c>
    </row>
    <row r="39" spans="1:7" x14ac:dyDescent="0.2">
      <c r="A39" s="730">
        <v>32</v>
      </c>
      <c r="B39" s="731" t="s">
        <v>2287</v>
      </c>
      <c r="C39" s="732" t="s">
        <v>2288</v>
      </c>
      <c r="D39" s="732" t="s">
        <v>2289</v>
      </c>
      <c r="E39" s="732" t="s">
        <v>2290</v>
      </c>
      <c r="F39" s="735">
        <v>28.596</v>
      </c>
      <c r="G39" s="734">
        <v>70689.078150000001</v>
      </c>
    </row>
    <row r="40" spans="1:7" x14ac:dyDescent="0.2">
      <c r="A40" s="730">
        <v>33</v>
      </c>
      <c r="B40" s="731" t="s">
        <v>2291</v>
      </c>
      <c r="C40" s="732" t="s">
        <v>2292</v>
      </c>
      <c r="D40" s="732" t="s">
        <v>2293</v>
      </c>
      <c r="E40" s="732" t="s">
        <v>2030</v>
      </c>
      <c r="F40" s="735">
        <v>114.77208</v>
      </c>
      <c r="G40" s="734">
        <v>67649.939930000008</v>
      </c>
    </row>
    <row r="41" spans="1:7" x14ac:dyDescent="0.2">
      <c r="A41" s="730">
        <v>34</v>
      </c>
      <c r="B41" s="731" t="s">
        <v>2294</v>
      </c>
      <c r="C41" s="732" t="s">
        <v>2295</v>
      </c>
      <c r="D41" s="732" t="s">
        <v>2296</v>
      </c>
      <c r="E41" s="732" t="s">
        <v>2145</v>
      </c>
      <c r="F41" s="735">
        <v>206.35867000000002</v>
      </c>
      <c r="G41" s="734">
        <v>66700.179009999993</v>
      </c>
    </row>
    <row r="42" spans="1:7" x14ac:dyDescent="0.2">
      <c r="A42" s="730">
        <v>35</v>
      </c>
      <c r="B42" s="731" t="s">
        <v>2297</v>
      </c>
      <c r="C42" s="732" t="s">
        <v>2298</v>
      </c>
      <c r="D42" s="732" t="s">
        <v>2299</v>
      </c>
      <c r="E42" s="732" t="s">
        <v>2300</v>
      </c>
      <c r="F42" s="735">
        <v>58.58</v>
      </c>
      <c r="G42" s="734">
        <v>65513.842520000006</v>
      </c>
    </row>
    <row r="43" spans="1:7" x14ac:dyDescent="0.2">
      <c r="A43" s="730">
        <v>36</v>
      </c>
      <c r="B43" s="731" t="s">
        <v>2301</v>
      </c>
      <c r="C43" s="732" t="s">
        <v>2302</v>
      </c>
      <c r="D43" s="732" t="s">
        <v>2303</v>
      </c>
      <c r="E43" s="732" t="s">
        <v>2304</v>
      </c>
      <c r="F43" s="735">
        <v>196.33510000000001</v>
      </c>
      <c r="G43" s="734">
        <v>64849.85585</v>
      </c>
    </row>
    <row r="44" spans="1:7" x14ac:dyDescent="0.2">
      <c r="A44" s="730">
        <v>37</v>
      </c>
      <c r="B44" s="731" t="s">
        <v>2111</v>
      </c>
      <c r="C44" s="732" t="s">
        <v>2112</v>
      </c>
      <c r="D44" s="732" t="s">
        <v>2113</v>
      </c>
      <c r="E44" s="732" t="s">
        <v>2114</v>
      </c>
      <c r="F44" s="735">
        <v>286.44140000000004</v>
      </c>
      <c r="G44" s="734">
        <v>62937.30315</v>
      </c>
    </row>
    <row r="45" spans="1:7" x14ac:dyDescent="0.2">
      <c r="A45" s="730">
        <v>38</v>
      </c>
      <c r="B45" s="731" t="s">
        <v>2305</v>
      </c>
      <c r="C45" s="732" t="s">
        <v>2306</v>
      </c>
      <c r="D45" s="732" t="s">
        <v>2307</v>
      </c>
      <c r="E45" s="732" t="s">
        <v>2308</v>
      </c>
      <c r="F45" s="735">
        <v>26.248000000000001</v>
      </c>
      <c r="G45" s="734">
        <v>61374.37113</v>
      </c>
    </row>
    <row r="46" spans="1:7" x14ac:dyDescent="0.2">
      <c r="A46" s="730">
        <v>39</v>
      </c>
      <c r="B46" s="731" t="s">
        <v>2309</v>
      </c>
      <c r="C46" s="732" t="s">
        <v>2310</v>
      </c>
      <c r="D46" s="732" t="s">
        <v>2311</v>
      </c>
      <c r="E46" s="732" t="s">
        <v>2312</v>
      </c>
      <c r="F46" s="735">
        <v>68.034999999999997</v>
      </c>
      <c r="G46" s="734">
        <v>61340.470020000001</v>
      </c>
    </row>
    <row r="47" spans="1:7" x14ac:dyDescent="0.2">
      <c r="A47" s="730">
        <v>40</v>
      </c>
      <c r="B47" s="731" t="s">
        <v>2313</v>
      </c>
      <c r="C47" s="732" t="s">
        <v>2314</v>
      </c>
      <c r="D47" s="732" t="s">
        <v>2315</v>
      </c>
      <c r="E47" s="732" t="s">
        <v>2316</v>
      </c>
      <c r="F47" s="735">
        <v>200.70129999999997</v>
      </c>
      <c r="G47" s="734">
        <v>61222.888840000007</v>
      </c>
    </row>
    <row r="48" spans="1:7" x14ac:dyDescent="0.2">
      <c r="A48" s="730">
        <v>41</v>
      </c>
      <c r="B48" s="731" t="s">
        <v>2317</v>
      </c>
      <c r="C48" s="732" t="s">
        <v>2318</v>
      </c>
      <c r="D48" s="732" t="s">
        <v>2283</v>
      </c>
      <c r="E48" s="732" t="s">
        <v>2221</v>
      </c>
      <c r="F48" s="735">
        <v>85.334000000000003</v>
      </c>
      <c r="G48" s="734">
        <v>59520.364090000003</v>
      </c>
    </row>
    <row r="49" spans="1:7" x14ac:dyDescent="0.2">
      <c r="A49" s="730">
        <v>42</v>
      </c>
      <c r="B49" s="731" t="s">
        <v>2319</v>
      </c>
      <c r="C49" s="732" t="s">
        <v>2320</v>
      </c>
      <c r="D49" s="732" t="s">
        <v>2321</v>
      </c>
      <c r="E49" s="732" t="s">
        <v>2322</v>
      </c>
      <c r="F49" s="735">
        <v>9.5969999999999995</v>
      </c>
      <c r="G49" s="734">
        <v>59179.718959999998</v>
      </c>
    </row>
    <row r="50" spans="1:7" x14ac:dyDescent="0.2">
      <c r="A50" s="730">
        <v>43</v>
      </c>
      <c r="B50" s="731" t="s">
        <v>2323</v>
      </c>
      <c r="C50" s="732" t="s">
        <v>2324</v>
      </c>
      <c r="D50" s="732" t="s">
        <v>2283</v>
      </c>
      <c r="E50" s="732" t="s">
        <v>2221</v>
      </c>
      <c r="F50" s="735">
        <v>87.120999999999995</v>
      </c>
      <c r="G50" s="734">
        <v>58820.936110000002</v>
      </c>
    </row>
    <row r="51" spans="1:7" x14ac:dyDescent="0.2">
      <c r="A51" s="730">
        <v>44</v>
      </c>
      <c r="B51" s="731" t="s">
        <v>2325</v>
      </c>
      <c r="C51" s="732" t="s">
        <v>2326</v>
      </c>
      <c r="D51" s="732" t="s">
        <v>2327</v>
      </c>
      <c r="E51" s="732" t="s">
        <v>2328</v>
      </c>
      <c r="F51" s="735">
        <v>8.6980000000000004</v>
      </c>
      <c r="G51" s="734">
        <v>57993.503320000003</v>
      </c>
    </row>
    <row r="52" spans="1:7" x14ac:dyDescent="0.2">
      <c r="A52" s="730">
        <v>45</v>
      </c>
      <c r="B52" s="731" t="s">
        <v>2329</v>
      </c>
      <c r="C52" s="732" t="s">
        <v>2330</v>
      </c>
      <c r="D52" s="732" t="s">
        <v>2331</v>
      </c>
      <c r="E52" s="732" t="s">
        <v>2332</v>
      </c>
      <c r="F52" s="735">
        <v>119.09900999999999</v>
      </c>
      <c r="G52" s="734">
        <v>57427.276680000003</v>
      </c>
    </row>
    <row r="53" spans="1:7" x14ac:dyDescent="0.2">
      <c r="A53" s="730">
        <v>46</v>
      </c>
      <c r="B53" s="731" t="s">
        <v>2333</v>
      </c>
      <c r="C53" s="732" t="s">
        <v>2334</v>
      </c>
      <c r="D53" s="732" t="s">
        <v>2335</v>
      </c>
      <c r="E53" s="732" t="s">
        <v>2336</v>
      </c>
      <c r="F53" s="735">
        <v>20.236999999999998</v>
      </c>
      <c r="G53" s="734">
        <v>57262.430240000002</v>
      </c>
    </row>
    <row r="54" spans="1:7" x14ac:dyDescent="0.2">
      <c r="A54" s="730">
        <v>47</v>
      </c>
      <c r="B54" s="731" t="s">
        <v>2337</v>
      </c>
      <c r="C54" s="732" t="s">
        <v>2338</v>
      </c>
      <c r="D54" s="732" t="s">
        <v>2339</v>
      </c>
      <c r="E54" s="732" t="s">
        <v>2308</v>
      </c>
      <c r="F54" s="735">
        <v>47.606300000000005</v>
      </c>
      <c r="G54" s="734">
        <v>56596.929979999994</v>
      </c>
    </row>
    <row r="55" spans="1:7" x14ac:dyDescent="0.2">
      <c r="A55" s="730">
        <v>48</v>
      </c>
      <c r="B55" s="731" t="s">
        <v>2340</v>
      </c>
      <c r="C55" s="732" t="s">
        <v>2341</v>
      </c>
      <c r="D55" s="732" t="s">
        <v>2342</v>
      </c>
      <c r="E55" s="732" t="s">
        <v>2255</v>
      </c>
      <c r="F55" s="735">
        <v>15.548999999999999</v>
      </c>
      <c r="G55" s="734">
        <v>55124.171840000003</v>
      </c>
    </row>
    <row r="56" spans="1:7" x14ac:dyDescent="0.2">
      <c r="A56" s="730">
        <v>49</v>
      </c>
      <c r="B56" s="731" t="s">
        <v>2343</v>
      </c>
      <c r="C56" s="732" t="s">
        <v>2344</v>
      </c>
      <c r="D56" s="732" t="s">
        <v>2345</v>
      </c>
      <c r="E56" s="732" t="s">
        <v>2346</v>
      </c>
      <c r="F56" s="735">
        <v>30.782</v>
      </c>
      <c r="G56" s="734">
        <v>54239.785219999998</v>
      </c>
    </row>
    <row r="57" spans="1:7" ht="13.5" thickBot="1" x14ac:dyDescent="0.25">
      <c r="A57" s="456">
        <v>50</v>
      </c>
      <c r="B57" s="455" t="s">
        <v>2347</v>
      </c>
      <c r="C57" s="454" t="s">
        <v>2348</v>
      </c>
      <c r="D57" s="454" t="s">
        <v>2273</v>
      </c>
      <c r="E57" s="454" t="s">
        <v>2349</v>
      </c>
      <c r="F57" s="506">
        <v>60.756999999999998</v>
      </c>
      <c r="G57" s="452">
        <v>53926.917670000003</v>
      </c>
    </row>
  </sheetData>
  <pageMargins left="0.39370078740157483" right="0.39370078740157483" top="0.98425196850393704" bottom="0.78740157480314965" header="0.51181102362204722" footer="0.51181102362204722"/>
  <pageSetup paperSize="9" scale="62" orientation="portrait" horizontalDpi="204" verticalDpi="196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zoomScale="85" zoomScaleNormal="85" workbookViewId="0"/>
  </sheetViews>
  <sheetFormatPr defaultRowHeight="14.25" x14ac:dyDescent="0.2"/>
  <cols>
    <col min="1" max="1" width="13.42578125" style="507" customWidth="1"/>
    <col min="2" max="2" width="57.28515625" style="507" bestFit="1" customWidth="1"/>
    <col min="3" max="6" width="13.7109375" style="507" customWidth="1"/>
    <col min="7" max="11" width="12.42578125" style="507" customWidth="1"/>
    <col min="12" max="16384" width="9.140625" style="507"/>
  </cols>
  <sheetData>
    <row r="1" spans="1:11" ht="15.75" x14ac:dyDescent="0.25">
      <c r="A1" s="7" t="s">
        <v>678</v>
      </c>
      <c r="B1" s="21"/>
      <c r="C1" s="21"/>
      <c r="D1" s="21"/>
    </row>
    <row r="2" spans="1:11" ht="15.75" x14ac:dyDescent="0.25">
      <c r="A2" s="7"/>
      <c r="B2" s="21"/>
      <c r="C2" s="21"/>
      <c r="D2" s="21"/>
    </row>
    <row r="3" spans="1:11" ht="15.75" x14ac:dyDescent="0.25">
      <c r="A3" s="7" t="s">
        <v>1495</v>
      </c>
      <c r="B3" s="21"/>
      <c r="C3" s="21"/>
      <c r="D3" s="21"/>
    </row>
    <row r="4" spans="1:11" x14ac:dyDescent="0.2">
      <c r="A4" s="36"/>
      <c r="B4" s="229"/>
      <c r="C4" s="30"/>
      <c r="D4" s="21"/>
    </row>
    <row r="5" spans="1:11" ht="15.75" x14ac:dyDescent="0.2">
      <c r="A5" s="665" t="s">
        <v>2723</v>
      </c>
      <c r="B5" s="665"/>
      <c r="C5" s="665"/>
      <c r="D5" s="665"/>
    </row>
    <row r="6" spans="1:11" ht="16.5" thickBot="1" x14ac:dyDescent="0.25">
      <c r="A6" s="578"/>
      <c r="B6" s="578"/>
      <c r="C6" s="578"/>
      <c r="D6" s="578"/>
    </row>
    <row r="7" spans="1:11" ht="16.5" thickBot="1" x14ac:dyDescent="0.25">
      <c r="A7" s="704"/>
      <c r="B7" s="704"/>
      <c r="C7" s="1341">
        <v>2011</v>
      </c>
      <c r="D7" s="1342"/>
      <c r="E7" s="1343"/>
      <c r="F7" s="1341">
        <v>2012</v>
      </c>
      <c r="G7" s="1342"/>
      <c r="H7" s="1343"/>
      <c r="I7" s="1341">
        <v>2013</v>
      </c>
      <c r="J7" s="1342"/>
      <c r="K7" s="1343"/>
    </row>
    <row r="8" spans="1:11" s="508" customFormat="1" ht="15" customHeight="1" x14ac:dyDescent="0.2">
      <c r="A8" s="1332" t="s">
        <v>1547</v>
      </c>
      <c r="B8" s="1334" t="s">
        <v>1588</v>
      </c>
      <c r="C8" s="1344" t="s">
        <v>1721</v>
      </c>
      <c r="D8" s="1345"/>
      <c r="E8" s="1346"/>
      <c r="F8" s="1336" t="s">
        <v>1721</v>
      </c>
      <c r="G8" s="1337"/>
      <c r="H8" s="1338"/>
      <c r="I8" s="1339" t="s">
        <v>1721</v>
      </c>
      <c r="J8" s="1339"/>
      <c r="K8" s="1340"/>
    </row>
    <row r="9" spans="1:11" ht="12" customHeight="1" thickBot="1" x14ac:dyDescent="0.25">
      <c r="A9" s="1333"/>
      <c r="B9" s="1335"/>
      <c r="C9" s="1050" t="s">
        <v>1798</v>
      </c>
      <c r="D9" s="513" t="s">
        <v>1077</v>
      </c>
      <c r="E9" s="514" t="s">
        <v>746</v>
      </c>
      <c r="F9" s="513" t="s">
        <v>1798</v>
      </c>
      <c r="G9" s="513" t="s">
        <v>1077</v>
      </c>
      <c r="H9" s="514" t="s">
        <v>746</v>
      </c>
      <c r="I9" s="513" t="s">
        <v>1798</v>
      </c>
      <c r="J9" s="513" t="s">
        <v>1077</v>
      </c>
      <c r="K9" s="514" t="s">
        <v>746</v>
      </c>
    </row>
    <row r="10" spans="1:11" ht="12" customHeight="1" x14ac:dyDescent="0.2">
      <c r="A10" s="510" t="s">
        <v>57</v>
      </c>
      <c r="B10" s="1044" t="s">
        <v>1534</v>
      </c>
      <c r="C10" s="1051">
        <v>775.27378773467046</v>
      </c>
      <c r="D10" s="511">
        <v>2874.9423087499999</v>
      </c>
      <c r="E10" s="512">
        <v>3650.2160964846703</v>
      </c>
      <c r="F10" s="511">
        <v>599.9113275499999</v>
      </c>
      <c r="G10" s="511">
        <v>2984.4009871999997</v>
      </c>
      <c r="H10" s="512">
        <v>3584.3123147499996</v>
      </c>
      <c r="I10" s="511">
        <v>345.60134015</v>
      </c>
      <c r="J10" s="511">
        <v>3330.2786671700001</v>
      </c>
      <c r="K10" s="512">
        <v>3675.88000732</v>
      </c>
    </row>
    <row r="11" spans="1:11" ht="12" customHeight="1" x14ac:dyDescent="0.2">
      <c r="A11" s="509" t="s">
        <v>9</v>
      </c>
      <c r="B11" s="1045" t="s">
        <v>1545</v>
      </c>
      <c r="C11" s="1051">
        <v>2143.1303410124342</v>
      </c>
      <c r="D11" s="511">
        <v>0</v>
      </c>
      <c r="E11" s="512">
        <v>2143.1303410124342</v>
      </c>
      <c r="F11" s="736">
        <v>2384.1269436500002</v>
      </c>
      <c r="G11" s="736">
        <v>0</v>
      </c>
      <c r="H11" s="737">
        <v>2384.1269436500002</v>
      </c>
      <c r="I11" s="511">
        <v>2341.4600812800004</v>
      </c>
      <c r="J11" s="511">
        <v>0</v>
      </c>
      <c r="K11" s="512">
        <v>2341.4600812800004</v>
      </c>
    </row>
    <row r="12" spans="1:11" ht="12" customHeight="1" x14ac:dyDescent="0.2">
      <c r="A12" s="509" t="s">
        <v>60</v>
      </c>
      <c r="B12" s="1045" t="s">
        <v>1533</v>
      </c>
      <c r="C12" s="1051">
        <v>545.06676109346654</v>
      </c>
      <c r="D12" s="511">
        <v>1381.7821816600001</v>
      </c>
      <c r="E12" s="512">
        <v>1926.8489427534666</v>
      </c>
      <c r="F12" s="736">
        <v>584.5876198200001</v>
      </c>
      <c r="G12" s="736">
        <v>1527.08799226</v>
      </c>
      <c r="H12" s="737">
        <v>2111.6756120800001</v>
      </c>
      <c r="I12" s="511">
        <v>493.10758547</v>
      </c>
      <c r="J12" s="511">
        <v>1767.0292498599999</v>
      </c>
      <c r="K12" s="512">
        <v>2260.1368353299999</v>
      </c>
    </row>
    <row r="13" spans="1:11" ht="12" customHeight="1" x14ac:dyDescent="0.2">
      <c r="A13" s="509" t="s">
        <v>28</v>
      </c>
      <c r="B13" s="1045" t="s">
        <v>1544</v>
      </c>
      <c r="C13" s="1051">
        <v>1834.6683400335073</v>
      </c>
      <c r="D13" s="511">
        <v>0</v>
      </c>
      <c r="E13" s="512">
        <v>1834.6683400335073</v>
      </c>
      <c r="F13" s="736">
        <v>2025.8436118900001</v>
      </c>
      <c r="G13" s="736">
        <v>0</v>
      </c>
      <c r="H13" s="737">
        <v>2025.8436118900001</v>
      </c>
      <c r="I13" s="511">
        <v>1849.4933580899999</v>
      </c>
      <c r="J13" s="511">
        <v>0</v>
      </c>
      <c r="K13" s="512">
        <v>1849.4933580899999</v>
      </c>
    </row>
    <row r="14" spans="1:11" ht="12" customHeight="1" x14ac:dyDescent="0.2">
      <c r="A14" s="509" t="s">
        <v>27</v>
      </c>
      <c r="B14" s="1045" t="s">
        <v>1543</v>
      </c>
      <c r="C14" s="1051">
        <v>1950.7815471037329</v>
      </c>
      <c r="D14" s="511">
        <v>0</v>
      </c>
      <c r="E14" s="512">
        <v>1950.7815471037329</v>
      </c>
      <c r="F14" s="736">
        <v>1893.20123242</v>
      </c>
      <c r="G14" s="736">
        <v>0</v>
      </c>
      <c r="H14" s="737">
        <v>1893.20123242</v>
      </c>
      <c r="I14" s="511">
        <v>1704.7622456900001</v>
      </c>
      <c r="J14" s="511">
        <v>0</v>
      </c>
      <c r="K14" s="512">
        <v>1704.7622456900001</v>
      </c>
    </row>
    <row r="15" spans="1:11" ht="12" customHeight="1" x14ac:dyDescent="0.2">
      <c r="A15" s="509" t="s">
        <v>79</v>
      </c>
      <c r="B15" s="1045" t="s">
        <v>1542</v>
      </c>
      <c r="C15" s="1051">
        <v>1565.5445882495758</v>
      </c>
      <c r="D15" s="511">
        <v>37.70571631</v>
      </c>
      <c r="E15" s="512">
        <v>1603.2503045595759</v>
      </c>
      <c r="F15" s="736">
        <v>1659.9672702799999</v>
      </c>
      <c r="G15" s="736">
        <v>33.15882431</v>
      </c>
      <c r="H15" s="737">
        <v>1693.1260945899999</v>
      </c>
      <c r="I15" s="511">
        <v>1593.4529869200001</v>
      </c>
      <c r="J15" s="511">
        <v>31.933681960000001</v>
      </c>
      <c r="K15" s="512">
        <v>1625.3866688800001</v>
      </c>
    </row>
    <row r="16" spans="1:11" ht="12" customHeight="1" x14ac:dyDescent="0.2">
      <c r="A16" s="509" t="s">
        <v>72</v>
      </c>
      <c r="B16" s="1045" t="s">
        <v>1541</v>
      </c>
      <c r="C16" s="1051">
        <v>1177.9679846280776</v>
      </c>
      <c r="D16" s="511">
        <v>0</v>
      </c>
      <c r="E16" s="512">
        <v>1177.9679846280776</v>
      </c>
      <c r="F16" s="736">
        <v>1230.57254188</v>
      </c>
      <c r="G16" s="736">
        <v>1.65963091</v>
      </c>
      <c r="H16" s="737">
        <v>1232.23217279</v>
      </c>
      <c r="I16" s="511">
        <v>1054.7668211</v>
      </c>
      <c r="J16" s="511">
        <v>1.69568345</v>
      </c>
      <c r="K16" s="512">
        <v>1056.4625045500002</v>
      </c>
    </row>
    <row r="17" spans="1:11" ht="12" customHeight="1" x14ac:dyDescent="0.2">
      <c r="A17" s="509" t="s">
        <v>59</v>
      </c>
      <c r="B17" s="1045" t="s">
        <v>1517</v>
      </c>
      <c r="C17" s="1051">
        <v>71.748572603485087</v>
      </c>
      <c r="D17" s="511">
        <v>1129.7484484200002</v>
      </c>
      <c r="E17" s="512">
        <v>1201.4970210234853</v>
      </c>
      <c r="F17" s="736">
        <v>174.91047902</v>
      </c>
      <c r="G17" s="736">
        <v>1042.1713778799999</v>
      </c>
      <c r="H17" s="737">
        <v>1217.0818568999998</v>
      </c>
      <c r="I17" s="511">
        <v>253.12287663999999</v>
      </c>
      <c r="J17" s="511">
        <v>1051.5102574299999</v>
      </c>
      <c r="K17" s="512">
        <v>1304.6331340699999</v>
      </c>
    </row>
    <row r="18" spans="1:11" ht="12" customHeight="1" x14ac:dyDescent="0.2">
      <c r="A18" s="509" t="s">
        <v>51</v>
      </c>
      <c r="B18" s="1045" t="s">
        <v>1535</v>
      </c>
      <c r="C18" s="1051">
        <v>584.80392043550683</v>
      </c>
      <c r="D18" s="511">
        <v>682.58740996000006</v>
      </c>
      <c r="E18" s="512">
        <v>1267.3913303955069</v>
      </c>
      <c r="F18" s="736">
        <v>620.65570967999997</v>
      </c>
      <c r="G18" s="736">
        <v>525.06741204000002</v>
      </c>
      <c r="H18" s="737">
        <v>1145.7231217200001</v>
      </c>
      <c r="I18" s="511">
        <v>658.18784941999991</v>
      </c>
      <c r="J18" s="511">
        <v>461.76448539999996</v>
      </c>
      <c r="K18" s="512">
        <v>1119.95233482</v>
      </c>
    </row>
    <row r="19" spans="1:11" ht="12" customHeight="1" x14ac:dyDescent="0.2">
      <c r="A19" s="509" t="s">
        <v>14</v>
      </c>
      <c r="B19" s="1045" t="s">
        <v>1540</v>
      </c>
      <c r="C19" s="1051">
        <v>689.25926337936801</v>
      </c>
      <c r="D19" s="511">
        <v>182.76503586000001</v>
      </c>
      <c r="E19" s="512">
        <v>872.02429923936802</v>
      </c>
      <c r="F19" s="736">
        <v>862.22378460000004</v>
      </c>
      <c r="G19" s="736">
        <v>188.091949</v>
      </c>
      <c r="H19" s="737">
        <v>1050.3157335999999</v>
      </c>
      <c r="I19" s="511">
        <v>1045.1484961200001</v>
      </c>
      <c r="J19" s="511">
        <v>187.00711919999998</v>
      </c>
      <c r="K19" s="512">
        <v>1232.1556153199999</v>
      </c>
    </row>
    <row r="20" spans="1:11" ht="12" customHeight="1" x14ac:dyDescent="0.2">
      <c r="A20" s="509" t="s">
        <v>17</v>
      </c>
      <c r="B20" s="1045" t="s">
        <v>1562</v>
      </c>
      <c r="C20" s="1051">
        <v>0</v>
      </c>
      <c r="D20" s="511">
        <v>82.779911409999997</v>
      </c>
      <c r="E20" s="512">
        <v>82.779911409999997</v>
      </c>
      <c r="F20" s="736">
        <v>45.234054020000002</v>
      </c>
      <c r="G20" s="736">
        <v>912.97630427000001</v>
      </c>
      <c r="H20" s="737">
        <v>958.21035829000004</v>
      </c>
      <c r="I20" s="511">
        <v>57.269278870000001</v>
      </c>
      <c r="J20" s="511">
        <v>898.19576767000001</v>
      </c>
      <c r="K20" s="512">
        <v>955.46504654</v>
      </c>
    </row>
    <row r="21" spans="1:11" ht="12" customHeight="1" x14ac:dyDescent="0.2">
      <c r="A21" s="509" t="s">
        <v>71</v>
      </c>
      <c r="B21" s="1045" t="s">
        <v>1539</v>
      </c>
      <c r="C21" s="1051">
        <v>907.9646490324053</v>
      </c>
      <c r="D21" s="511">
        <v>88.824403450000005</v>
      </c>
      <c r="E21" s="512">
        <v>996.78905248240528</v>
      </c>
      <c r="F21" s="736">
        <v>856.41172411000002</v>
      </c>
      <c r="G21" s="736">
        <v>98.426398250000005</v>
      </c>
      <c r="H21" s="737">
        <v>954.83812236000006</v>
      </c>
      <c r="I21" s="511">
        <v>719.78012765999995</v>
      </c>
      <c r="J21" s="511">
        <v>97.91935058</v>
      </c>
      <c r="K21" s="512">
        <v>817.69947823999996</v>
      </c>
    </row>
    <row r="22" spans="1:11" ht="12" customHeight="1" x14ac:dyDescent="0.2">
      <c r="A22" s="509" t="s">
        <v>69</v>
      </c>
      <c r="B22" s="1045" t="s">
        <v>1538</v>
      </c>
      <c r="C22" s="1051">
        <v>738.78399414309445</v>
      </c>
      <c r="D22" s="511">
        <v>0</v>
      </c>
      <c r="E22" s="512">
        <v>738.78399414309445</v>
      </c>
      <c r="F22" s="736">
        <v>809.70562084000005</v>
      </c>
      <c r="G22" s="736">
        <v>5.3113589999999995E-2</v>
      </c>
      <c r="H22" s="737">
        <v>809.75873443</v>
      </c>
      <c r="I22" s="511">
        <v>832.99497233</v>
      </c>
      <c r="J22" s="511">
        <v>0.25938860000000002</v>
      </c>
      <c r="K22" s="512">
        <v>833.25436093000008</v>
      </c>
    </row>
    <row r="23" spans="1:11" ht="12" customHeight="1" x14ac:dyDescent="0.2">
      <c r="A23" s="509" t="s">
        <v>1</v>
      </c>
      <c r="B23" s="1045" t="s">
        <v>1537</v>
      </c>
      <c r="C23" s="1051">
        <v>695.87101152458956</v>
      </c>
      <c r="D23" s="511">
        <v>0</v>
      </c>
      <c r="E23" s="512">
        <v>695.87101152458956</v>
      </c>
      <c r="F23" s="736">
        <v>799.44027912000001</v>
      </c>
      <c r="G23" s="736">
        <v>0.50250215999999992</v>
      </c>
      <c r="H23" s="737">
        <v>799.94278127999996</v>
      </c>
      <c r="I23" s="511">
        <v>669.36644994000005</v>
      </c>
      <c r="J23" s="511">
        <v>0.81022680000000002</v>
      </c>
      <c r="K23" s="512">
        <v>670.17667674000006</v>
      </c>
    </row>
    <row r="24" spans="1:11" ht="12" customHeight="1" x14ac:dyDescent="0.2">
      <c r="A24" s="509" t="s">
        <v>45</v>
      </c>
      <c r="B24" s="1045" t="s">
        <v>1536</v>
      </c>
      <c r="C24" s="1051">
        <v>709.9547607093233</v>
      </c>
      <c r="D24" s="511">
        <v>0</v>
      </c>
      <c r="E24" s="512">
        <v>709.9547607093233</v>
      </c>
      <c r="F24" s="736">
        <v>713.40173748999996</v>
      </c>
      <c r="G24" s="736">
        <v>20.2281753</v>
      </c>
      <c r="H24" s="737">
        <v>733.62991278999993</v>
      </c>
      <c r="I24" s="511">
        <v>676.20950758000004</v>
      </c>
      <c r="J24" s="511">
        <v>22.334568000000001</v>
      </c>
      <c r="K24" s="512">
        <v>698.54407558000003</v>
      </c>
    </row>
    <row r="25" spans="1:11" ht="12" customHeight="1" x14ac:dyDescent="0.2">
      <c r="A25" s="509" t="s">
        <v>58</v>
      </c>
      <c r="B25" s="1045" t="s">
        <v>1530</v>
      </c>
      <c r="C25" s="1051">
        <v>388.42998509356477</v>
      </c>
      <c r="D25" s="511">
        <v>191.14441658999999</v>
      </c>
      <c r="E25" s="512">
        <v>579.5744016835647</v>
      </c>
      <c r="F25" s="736">
        <v>390.38313950999998</v>
      </c>
      <c r="G25" s="736">
        <v>214.23030640000002</v>
      </c>
      <c r="H25" s="737">
        <v>604.61344591</v>
      </c>
      <c r="I25" s="511">
        <v>351.93699239999995</v>
      </c>
      <c r="J25" s="511">
        <v>218.47501915999999</v>
      </c>
      <c r="K25" s="512">
        <v>570.41201156</v>
      </c>
    </row>
    <row r="26" spans="1:11" ht="12" customHeight="1" x14ac:dyDescent="0.2">
      <c r="A26" s="509" t="s">
        <v>15</v>
      </c>
      <c r="B26" s="1045" t="s">
        <v>1561</v>
      </c>
      <c r="C26" s="1051">
        <v>8.1001621352979747</v>
      </c>
      <c r="D26" s="511">
        <v>506.92722472000003</v>
      </c>
      <c r="E26" s="512">
        <v>515.027386855298</v>
      </c>
      <c r="F26" s="736">
        <v>7.4930959699999997</v>
      </c>
      <c r="G26" s="736">
        <v>569.6165766900001</v>
      </c>
      <c r="H26" s="737">
        <v>577.10967266000011</v>
      </c>
      <c r="I26" s="511">
        <v>9.6055141600000002</v>
      </c>
      <c r="J26" s="511">
        <v>624.96327651000001</v>
      </c>
      <c r="K26" s="512">
        <v>634.56879067</v>
      </c>
    </row>
    <row r="27" spans="1:11" ht="12" customHeight="1" x14ac:dyDescent="0.2">
      <c r="A27" s="509" t="s">
        <v>65</v>
      </c>
      <c r="B27" s="1045" t="s">
        <v>1531</v>
      </c>
      <c r="C27" s="1051">
        <v>404.46947064495049</v>
      </c>
      <c r="D27" s="511">
        <v>108.70032044</v>
      </c>
      <c r="E27" s="512">
        <v>513.16979108495048</v>
      </c>
      <c r="F27" s="736">
        <v>442.52613023999999</v>
      </c>
      <c r="G27" s="736">
        <v>106.65600796</v>
      </c>
      <c r="H27" s="737">
        <v>549.18213819999994</v>
      </c>
      <c r="I27" s="511">
        <v>380.49999347000005</v>
      </c>
      <c r="J27" s="511">
        <v>105.33733045</v>
      </c>
      <c r="K27" s="512">
        <v>485.83732392000002</v>
      </c>
    </row>
    <row r="28" spans="1:11" ht="12" customHeight="1" x14ac:dyDescent="0.2">
      <c r="A28" s="509" t="s">
        <v>68</v>
      </c>
      <c r="B28" s="1045" t="s">
        <v>1532</v>
      </c>
      <c r="C28" s="1051">
        <v>517.2665971834482</v>
      </c>
      <c r="D28" s="511">
        <v>4.6397059699999996</v>
      </c>
      <c r="E28" s="512">
        <v>521.90630315344822</v>
      </c>
      <c r="F28" s="736">
        <v>498.75336623999999</v>
      </c>
      <c r="G28" s="736">
        <v>4.8922069700000002</v>
      </c>
      <c r="H28" s="737">
        <v>503.64557321000001</v>
      </c>
      <c r="I28" s="511">
        <v>519.00105572000007</v>
      </c>
      <c r="J28" s="511">
        <v>4.9199024500000004</v>
      </c>
      <c r="K28" s="512">
        <v>523.92095817000006</v>
      </c>
    </row>
    <row r="29" spans="1:11" ht="12" customHeight="1" x14ac:dyDescent="0.2">
      <c r="A29" s="509" t="s">
        <v>83</v>
      </c>
      <c r="B29" s="1045" t="s">
        <v>1528</v>
      </c>
      <c r="C29" s="1051">
        <v>387.86420086529165</v>
      </c>
      <c r="D29" s="511">
        <v>98.565055409999999</v>
      </c>
      <c r="E29" s="512">
        <v>486.42925627529166</v>
      </c>
      <c r="F29" s="736">
        <v>378.64047741000002</v>
      </c>
      <c r="G29" s="736">
        <v>103.86504009999999</v>
      </c>
      <c r="H29" s="737">
        <v>482.50551751</v>
      </c>
      <c r="I29" s="511">
        <v>379.78881438999997</v>
      </c>
      <c r="J29" s="511">
        <v>112.16366334999999</v>
      </c>
      <c r="K29" s="512">
        <v>491.95247774000001</v>
      </c>
    </row>
    <row r="30" spans="1:11" ht="12" customHeight="1" x14ac:dyDescent="0.2">
      <c r="A30" s="509" t="s">
        <v>46</v>
      </c>
      <c r="B30" s="1045" t="s">
        <v>1523</v>
      </c>
      <c r="C30" s="1051">
        <v>283.63716106507701</v>
      </c>
      <c r="D30" s="511">
        <v>116.44678999</v>
      </c>
      <c r="E30" s="512">
        <v>400.08395105507702</v>
      </c>
      <c r="F30" s="736">
        <v>320.27395597000003</v>
      </c>
      <c r="G30" s="736">
        <v>125.06533208</v>
      </c>
      <c r="H30" s="737">
        <v>445.33928805000005</v>
      </c>
      <c r="I30" s="511">
        <v>310.15993937999997</v>
      </c>
      <c r="J30" s="511">
        <v>135.66342768999999</v>
      </c>
      <c r="K30" s="512">
        <v>445.82336707000002</v>
      </c>
    </row>
    <row r="31" spans="1:11" ht="12" customHeight="1" x14ac:dyDescent="0.2">
      <c r="A31" s="509" t="s">
        <v>16</v>
      </c>
      <c r="B31" s="1045" t="s">
        <v>1499</v>
      </c>
      <c r="C31" s="1051">
        <v>58.722511902663406</v>
      </c>
      <c r="D31" s="511">
        <v>391.29287095999996</v>
      </c>
      <c r="E31" s="512">
        <v>450.01538286266339</v>
      </c>
      <c r="F31" s="736">
        <v>67.329794430000007</v>
      </c>
      <c r="G31" s="736">
        <v>365.59940687</v>
      </c>
      <c r="H31" s="737">
        <v>432.92920129999999</v>
      </c>
      <c r="I31" s="511">
        <v>68.802851439999998</v>
      </c>
      <c r="J31" s="511">
        <v>332.55574754000003</v>
      </c>
      <c r="K31" s="512">
        <v>401.35859898000001</v>
      </c>
    </row>
    <row r="32" spans="1:11" ht="12" customHeight="1" x14ac:dyDescent="0.2">
      <c r="A32" s="509" t="s">
        <v>54</v>
      </c>
      <c r="B32" s="1045" t="s">
        <v>1520</v>
      </c>
      <c r="C32" s="1051">
        <v>278.42362128253887</v>
      </c>
      <c r="D32" s="511">
        <v>68.838805500000007</v>
      </c>
      <c r="E32" s="512">
        <v>347.26242678253891</v>
      </c>
      <c r="F32" s="736">
        <v>273.28229489999995</v>
      </c>
      <c r="G32" s="736">
        <v>141.16342441999998</v>
      </c>
      <c r="H32" s="737">
        <v>414.44571931999997</v>
      </c>
      <c r="I32" s="511">
        <v>299.56347962000001</v>
      </c>
      <c r="J32" s="511">
        <v>181.88205071000002</v>
      </c>
      <c r="K32" s="512">
        <v>481.44553033000005</v>
      </c>
    </row>
    <row r="33" spans="1:11" ht="12" customHeight="1" x14ac:dyDescent="0.2">
      <c r="A33" s="509" t="s">
        <v>92</v>
      </c>
      <c r="B33" s="1045" t="s">
        <v>1560</v>
      </c>
      <c r="C33" s="1051">
        <v>0</v>
      </c>
      <c r="D33" s="511">
        <v>439.34426481999998</v>
      </c>
      <c r="E33" s="512">
        <v>439.34426481999998</v>
      </c>
      <c r="F33" s="736">
        <v>0</v>
      </c>
      <c r="G33" s="736">
        <v>408.21362522000004</v>
      </c>
      <c r="H33" s="737">
        <v>408.21362522000004</v>
      </c>
      <c r="I33" s="511">
        <v>0</v>
      </c>
      <c r="J33" s="511">
        <v>388.76542704000002</v>
      </c>
      <c r="K33" s="512">
        <v>388.76542704000002</v>
      </c>
    </row>
    <row r="34" spans="1:11" ht="12" customHeight="1" x14ac:dyDescent="0.2">
      <c r="A34" s="509" t="s">
        <v>93</v>
      </c>
      <c r="B34" s="1045" t="s">
        <v>1559</v>
      </c>
      <c r="C34" s="1051">
        <v>0</v>
      </c>
      <c r="D34" s="511">
        <v>0</v>
      </c>
      <c r="E34" s="512">
        <v>0</v>
      </c>
      <c r="F34" s="736">
        <v>0</v>
      </c>
      <c r="G34" s="736">
        <v>392.56792194999997</v>
      </c>
      <c r="H34" s="737">
        <v>392.56792194999997</v>
      </c>
      <c r="I34" s="511">
        <v>0</v>
      </c>
      <c r="J34" s="511">
        <v>408.78852423000001</v>
      </c>
      <c r="K34" s="512">
        <v>408.78852423000001</v>
      </c>
    </row>
    <row r="35" spans="1:11" ht="12" customHeight="1" x14ac:dyDescent="0.2">
      <c r="A35" s="509" t="s">
        <v>21</v>
      </c>
      <c r="B35" s="1045" t="s">
        <v>1529</v>
      </c>
      <c r="C35" s="1051">
        <v>375.96946445733579</v>
      </c>
      <c r="D35" s="511">
        <v>0</v>
      </c>
      <c r="E35" s="512">
        <v>375.96946445733579</v>
      </c>
      <c r="F35" s="736">
        <v>380.57595232</v>
      </c>
      <c r="G35" s="736">
        <v>3.9999925800000002</v>
      </c>
      <c r="H35" s="737">
        <v>384.57594490000002</v>
      </c>
      <c r="I35" s="511">
        <v>323.82548958999996</v>
      </c>
      <c r="J35" s="511">
        <v>61.384776500000001</v>
      </c>
      <c r="K35" s="512">
        <v>385.21026608999995</v>
      </c>
    </row>
    <row r="36" spans="1:11" ht="12" customHeight="1" x14ac:dyDescent="0.2">
      <c r="A36" s="509" t="s">
        <v>26</v>
      </c>
      <c r="B36" s="1045" t="s">
        <v>1527</v>
      </c>
      <c r="C36" s="1051">
        <v>362.29661385735858</v>
      </c>
      <c r="D36" s="511">
        <v>0</v>
      </c>
      <c r="E36" s="512">
        <v>362.29661385735858</v>
      </c>
      <c r="F36" s="736">
        <v>367.13264360000005</v>
      </c>
      <c r="G36" s="736">
        <v>0.74684178000000001</v>
      </c>
      <c r="H36" s="737">
        <v>367.87948538000006</v>
      </c>
      <c r="I36" s="511">
        <v>356.86172543999999</v>
      </c>
      <c r="J36" s="511">
        <v>0.40639921000000001</v>
      </c>
      <c r="K36" s="512">
        <v>357.26812465</v>
      </c>
    </row>
    <row r="37" spans="1:11" ht="12" customHeight="1" x14ac:dyDescent="0.2">
      <c r="A37" s="509" t="s">
        <v>81</v>
      </c>
      <c r="B37" s="1045" t="s">
        <v>1526</v>
      </c>
      <c r="C37" s="1051">
        <v>351.87332378567646</v>
      </c>
      <c r="D37" s="511">
        <v>0</v>
      </c>
      <c r="E37" s="512">
        <v>351.87332378567646</v>
      </c>
      <c r="F37" s="736">
        <v>358.67428919000002</v>
      </c>
      <c r="G37" s="736">
        <v>1.4176021399999998</v>
      </c>
      <c r="H37" s="737">
        <v>360.09189133000001</v>
      </c>
      <c r="I37" s="511">
        <v>349.49798506000002</v>
      </c>
      <c r="J37" s="511">
        <v>1.4978839799999999</v>
      </c>
      <c r="K37" s="512">
        <v>350.99586904</v>
      </c>
    </row>
    <row r="38" spans="1:11" ht="12" customHeight="1" x14ac:dyDescent="0.2">
      <c r="A38" s="509" t="s">
        <v>25</v>
      </c>
      <c r="B38" s="1045" t="s">
        <v>1525</v>
      </c>
      <c r="C38" s="1051">
        <v>346.0517496352864</v>
      </c>
      <c r="D38" s="511">
        <v>0</v>
      </c>
      <c r="E38" s="512">
        <v>346.0517496352864</v>
      </c>
      <c r="F38" s="736">
        <v>354.36986170999995</v>
      </c>
      <c r="G38" s="736">
        <v>5.1561300000000004E-2</v>
      </c>
      <c r="H38" s="737">
        <v>354.42142300999996</v>
      </c>
      <c r="I38" s="511">
        <v>351.59313716000003</v>
      </c>
      <c r="J38" s="511">
        <v>7.4240380000000009E-2</v>
      </c>
      <c r="K38" s="512">
        <v>351.66737754000002</v>
      </c>
    </row>
    <row r="39" spans="1:11" ht="12" customHeight="1" x14ac:dyDescent="0.2">
      <c r="A39" s="509" t="s">
        <v>13</v>
      </c>
      <c r="B39" s="1045" t="s">
        <v>1558</v>
      </c>
      <c r="C39" s="1051">
        <v>8.2489273852648672</v>
      </c>
      <c r="D39" s="511">
        <v>301.08542302999996</v>
      </c>
      <c r="E39" s="512">
        <v>309.33435041526485</v>
      </c>
      <c r="F39" s="736">
        <v>3.08486869</v>
      </c>
      <c r="G39" s="736">
        <v>348.41807418999997</v>
      </c>
      <c r="H39" s="737">
        <v>351.50294287999998</v>
      </c>
      <c r="I39" s="511">
        <v>3.04024391</v>
      </c>
      <c r="J39" s="511">
        <v>399.27393025999999</v>
      </c>
      <c r="K39" s="512">
        <v>402.31417417</v>
      </c>
    </row>
    <row r="40" spans="1:11" ht="12" customHeight="1" x14ac:dyDescent="0.2">
      <c r="A40" s="509" t="s">
        <v>61</v>
      </c>
      <c r="B40" s="1045" t="s">
        <v>1524</v>
      </c>
      <c r="C40" s="1051">
        <v>339.02495357021223</v>
      </c>
      <c r="D40" s="511">
        <v>0</v>
      </c>
      <c r="E40" s="512">
        <v>339.02495357021223</v>
      </c>
      <c r="F40" s="736">
        <v>340.07442755</v>
      </c>
      <c r="G40" s="736">
        <v>1.6439879799999999</v>
      </c>
      <c r="H40" s="737">
        <v>341.71841553000002</v>
      </c>
      <c r="I40" s="511">
        <v>319.72458423</v>
      </c>
      <c r="J40" s="511">
        <v>1.9922650800000001</v>
      </c>
      <c r="K40" s="512">
        <v>321.71684930999999</v>
      </c>
    </row>
    <row r="41" spans="1:11" ht="12" customHeight="1" x14ac:dyDescent="0.2">
      <c r="A41" s="509" t="s">
        <v>56</v>
      </c>
      <c r="B41" s="1045" t="s">
        <v>1557</v>
      </c>
      <c r="C41" s="1051">
        <v>0</v>
      </c>
      <c r="D41" s="511">
        <v>263.86445427000001</v>
      </c>
      <c r="E41" s="512">
        <v>263.86445427000001</v>
      </c>
      <c r="F41" s="736">
        <v>0.11501128999999999</v>
      </c>
      <c r="G41" s="736">
        <v>333.41679219000002</v>
      </c>
      <c r="H41" s="737">
        <v>333.53180348000001</v>
      </c>
      <c r="I41" s="511">
        <v>0.16121621999999999</v>
      </c>
      <c r="J41" s="511">
        <v>318.24341029000004</v>
      </c>
      <c r="K41" s="512">
        <v>318.40462651000007</v>
      </c>
    </row>
    <row r="42" spans="1:11" ht="12" customHeight="1" x14ac:dyDescent="0.2">
      <c r="A42" s="509" t="s">
        <v>55</v>
      </c>
      <c r="B42" s="1045" t="s">
        <v>1556</v>
      </c>
      <c r="C42" s="1051">
        <v>16.786499335658498</v>
      </c>
      <c r="D42" s="511">
        <v>275.66619639999999</v>
      </c>
      <c r="E42" s="512">
        <v>292.45269573565849</v>
      </c>
      <c r="F42" s="736">
        <v>21.036620850000002</v>
      </c>
      <c r="G42" s="736">
        <v>290.3540802</v>
      </c>
      <c r="H42" s="737">
        <v>311.39070105000002</v>
      </c>
      <c r="I42" s="511">
        <v>33.296621119999998</v>
      </c>
      <c r="J42" s="511">
        <v>267.84651940999998</v>
      </c>
      <c r="K42" s="512">
        <v>301.14314052999998</v>
      </c>
    </row>
    <row r="43" spans="1:11" ht="12" customHeight="1" x14ac:dyDescent="0.2">
      <c r="A43" s="509" t="s">
        <v>70</v>
      </c>
      <c r="B43" s="1045" t="s">
        <v>1521</v>
      </c>
      <c r="C43" s="1051">
        <v>268.23441080858504</v>
      </c>
      <c r="D43" s="511">
        <v>39.773486599999998</v>
      </c>
      <c r="E43" s="512">
        <v>308.00789740858505</v>
      </c>
      <c r="F43" s="736">
        <v>274.81527492999999</v>
      </c>
      <c r="G43" s="736">
        <v>33.752167010000001</v>
      </c>
      <c r="H43" s="737">
        <v>308.56744193999998</v>
      </c>
      <c r="I43" s="511">
        <v>256.68710809999999</v>
      </c>
      <c r="J43" s="511">
        <v>35.154780130000006</v>
      </c>
      <c r="K43" s="512">
        <v>291.84188823</v>
      </c>
    </row>
    <row r="44" spans="1:11" ht="12" customHeight="1" x14ac:dyDescent="0.2">
      <c r="A44" s="509" t="s">
        <v>20</v>
      </c>
      <c r="B44" s="1045" t="s">
        <v>1522</v>
      </c>
      <c r="C44" s="1051">
        <v>312.48915972985083</v>
      </c>
      <c r="D44" s="511">
        <v>11.66726478</v>
      </c>
      <c r="E44" s="512">
        <v>324.15642450985081</v>
      </c>
      <c r="F44" s="736">
        <v>303.07006611999998</v>
      </c>
      <c r="G44" s="736">
        <v>3.69327022</v>
      </c>
      <c r="H44" s="737">
        <v>306.76333633999997</v>
      </c>
      <c r="I44" s="511">
        <v>288.88510947000003</v>
      </c>
      <c r="J44" s="511">
        <v>2.9974806800000002</v>
      </c>
      <c r="K44" s="512">
        <v>291.88259015000006</v>
      </c>
    </row>
    <row r="45" spans="1:11" ht="12" customHeight="1" x14ac:dyDescent="0.2">
      <c r="A45" s="509" t="s">
        <v>44</v>
      </c>
      <c r="B45" s="1045" t="s">
        <v>1515</v>
      </c>
      <c r="C45" s="1051">
        <v>151.41034137227518</v>
      </c>
      <c r="D45" s="511">
        <v>79.258388749999995</v>
      </c>
      <c r="E45" s="512">
        <v>230.66873012227518</v>
      </c>
      <c r="F45" s="736">
        <v>146.55769878999999</v>
      </c>
      <c r="G45" s="736">
        <v>81.501352940000004</v>
      </c>
      <c r="H45" s="737">
        <v>228.05905172999999</v>
      </c>
      <c r="I45" s="511">
        <v>118.871374</v>
      </c>
      <c r="J45" s="511">
        <v>79.513372500000003</v>
      </c>
      <c r="K45" s="512">
        <v>198.38474650000001</v>
      </c>
    </row>
    <row r="46" spans="1:11" ht="12" customHeight="1" x14ac:dyDescent="0.2">
      <c r="A46" s="509" t="s">
        <v>90</v>
      </c>
      <c r="B46" s="1045" t="s">
        <v>1516</v>
      </c>
      <c r="C46" s="1051">
        <v>155.6927908055317</v>
      </c>
      <c r="D46" s="511">
        <v>33.53959871</v>
      </c>
      <c r="E46" s="512">
        <v>189.23238951553171</v>
      </c>
      <c r="F46" s="736">
        <v>167.05295941</v>
      </c>
      <c r="G46" s="736">
        <v>59.894860999999999</v>
      </c>
      <c r="H46" s="737">
        <v>226.94782040999999</v>
      </c>
      <c r="I46" s="511">
        <v>196.37449931</v>
      </c>
      <c r="J46" s="511">
        <v>62.472615700000006</v>
      </c>
      <c r="K46" s="512">
        <v>258.84711500999998</v>
      </c>
    </row>
    <row r="47" spans="1:11" ht="12" customHeight="1" x14ac:dyDescent="0.2">
      <c r="A47" s="509" t="s">
        <v>22</v>
      </c>
      <c r="B47" s="1045" t="s">
        <v>1519</v>
      </c>
      <c r="C47" s="1051">
        <v>189.26189503669582</v>
      </c>
      <c r="D47" s="511">
        <v>0</v>
      </c>
      <c r="E47" s="512">
        <v>189.26189503669582</v>
      </c>
      <c r="F47" s="736">
        <v>220.70346862</v>
      </c>
      <c r="G47" s="736">
        <v>6.5851520000000011E-2</v>
      </c>
      <c r="H47" s="737">
        <v>220.76932013999999</v>
      </c>
      <c r="I47" s="511">
        <v>233.89962349000001</v>
      </c>
      <c r="J47" s="511">
        <v>6.1994300000000002E-2</v>
      </c>
      <c r="K47" s="512">
        <v>233.96161779000002</v>
      </c>
    </row>
    <row r="48" spans="1:11" ht="12" customHeight="1" x14ac:dyDescent="0.2">
      <c r="A48" s="509" t="s">
        <v>6</v>
      </c>
      <c r="B48" s="1045" t="s">
        <v>1518</v>
      </c>
      <c r="C48" s="1051">
        <v>215.45977971986218</v>
      </c>
      <c r="D48" s="511">
        <v>0</v>
      </c>
      <c r="E48" s="512">
        <v>215.45977971986218</v>
      </c>
      <c r="F48" s="736">
        <v>214.47759814</v>
      </c>
      <c r="G48" s="736">
        <v>0</v>
      </c>
      <c r="H48" s="737">
        <v>214.47759814</v>
      </c>
      <c r="I48" s="511">
        <v>213.65129475000001</v>
      </c>
      <c r="J48" s="511">
        <v>1.7415137700000001</v>
      </c>
      <c r="K48" s="512">
        <v>215.39280852000002</v>
      </c>
    </row>
    <row r="49" spans="1:11" ht="12" customHeight="1" x14ac:dyDescent="0.2">
      <c r="A49" s="509" t="s">
        <v>88</v>
      </c>
      <c r="B49" s="1045" t="s">
        <v>1508</v>
      </c>
      <c r="C49" s="1051">
        <v>83.306582489318131</v>
      </c>
      <c r="D49" s="511">
        <v>98.157132969999992</v>
      </c>
      <c r="E49" s="512">
        <v>181.46371545931811</v>
      </c>
      <c r="F49" s="736">
        <v>89.820615829999994</v>
      </c>
      <c r="G49" s="736">
        <v>114.64210256</v>
      </c>
      <c r="H49" s="737">
        <v>204.46271838999999</v>
      </c>
      <c r="I49" s="511">
        <v>92.748178379999999</v>
      </c>
      <c r="J49" s="511">
        <v>158.98981415</v>
      </c>
      <c r="K49" s="512">
        <v>251.73799253000001</v>
      </c>
    </row>
    <row r="50" spans="1:11" ht="12" customHeight="1" x14ac:dyDescent="0.2">
      <c r="A50" s="509" t="s">
        <v>52</v>
      </c>
      <c r="B50" s="1045" t="s">
        <v>1555</v>
      </c>
      <c r="C50" s="1051">
        <v>48.501132936174784</v>
      </c>
      <c r="D50" s="511">
        <v>153.01097691999999</v>
      </c>
      <c r="E50" s="512">
        <v>201.51210985617479</v>
      </c>
      <c r="F50" s="736">
        <v>50.933558439999999</v>
      </c>
      <c r="G50" s="736">
        <v>126.15581356</v>
      </c>
      <c r="H50" s="737">
        <v>177.089372</v>
      </c>
      <c r="I50" s="511">
        <v>42.931064749999997</v>
      </c>
      <c r="J50" s="511">
        <v>129.56471581</v>
      </c>
      <c r="K50" s="512">
        <v>172.49578056000001</v>
      </c>
    </row>
    <row r="51" spans="1:11" ht="12" customHeight="1" x14ac:dyDescent="0.2">
      <c r="A51" s="509" t="s">
        <v>50</v>
      </c>
      <c r="B51" s="1045" t="s">
        <v>1512</v>
      </c>
      <c r="C51" s="1051">
        <v>96.174988751050051</v>
      </c>
      <c r="D51" s="511">
        <v>68.151447180000005</v>
      </c>
      <c r="E51" s="512">
        <v>164.32643593105007</v>
      </c>
      <c r="F51" s="736">
        <v>99.680583540000001</v>
      </c>
      <c r="G51" s="736">
        <v>69.83030801000001</v>
      </c>
      <c r="H51" s="737">
        <v>169.51089155</v>
      </c>
      <c r="I51" s="511">
        <v>75.185149490000001</v>
      </c>
      <c r="J51" s="511">
        <v>57.481227279999999</v>
      </c>
      <c r="K51" s="512">
        <v>132.66637677</v>
      </c>
    </row>
    <row r="52" spans="1:11" ht="12" customHeight="1" x14ac:dyDescent="0.2">
      <c r="A52" s="509" t="s">
        <v>11</v>
      </c>
      <c r="B52" s="1045" t="s">
        <v>1514</v>
      </c>
      <c r="C52" s="1051">
        <v>168.72041913920418</v>
      </c>
      <c r="D52" s="511">
        <v>0</v>
      </c>
      <c r="E52" s="512">
        <v>168.72041913920418</v>
      </c>
      <c r="F52" s="736">
        <v>138.52600125000001</v>
      </c>
      <c r="G52" s="736">
        <v>2.4202252099999999</v>
      </c>
      <c r="H52" s="737">
        <v>140.94622646000002</v>
      </c>
      <c r="I52" s="511">
        <v>108.12440729000001</v>
      </c>
      <c r="J52" s="511">
        <v>2.6331052799999997</v>
      </c>
      <c r="K52" s="512">
        <v>110.75751257</v>
      </c>
    </row>
    <row r="53" spans="1:11" ht="12" customHeight="1" x14ac:dyDescent="0.2">
      <c r="A53" s="509" t="s">
        <v>24</v>
      </c>
      <c r="B53" s="1045" t="s">
        <v>1513</v>
      </c>
      <c r="C53" s="1051">
        <v>173.62361491470068</v>
      </c>
      <c r="D53" s="511">
        <v>0</v>
      </c>
      <c r="E53" s="512">
        <v>173.62361491470068</v>
      </c>
      <c r="F53" s="736">
        <v>137.98550724</v>
      </c>
      <c r="G53" s="736">
        <v>0</v>
      </c>
      <c r="H53" s="737">
        <v>137.98550724</v>
      </c>
      <c r="I53" s="511">
        <v>104.59600629000001</v>
      </c>
      <c r="J53" s="511">
        <v>0</v>
      </c>
      <c r="K53" s="512">
        <v>104.59600629000001</v>
      </c>
    </row>
    <row r="54" spans="1:11" ht="12" customHeight="1" x14ac:dyDescent="0.2">
      <c r="A54" s="509" t="s">
        <v>47</v>
      </c>
      <c r="B54" s="1045" t="s">
        <v>1504</v>
      </c>
      <c r="C54" s="1051">
        <v>84.401953867400692</v>
      </c>
      <c r="D54" s="511">
        <v>36.205925299999997</v>
      </c>
      <c r="E54" s="512">
        <v>120.60787916740068</v>
      </c>
      <c r="F54" s="736">
        <v>78.39665961</v>
      </c>
      <c r="G54" s="736">
        <v>30.20285346</v>
      </c>
      <c r="H54" s="737">
        <v>108.59951307</v>
      </c>
      <c r="I54" s="511">
        <v>62.820228469999996</v>
      </c>
      <c r="J54" s="511">
        <v>30.5731459</v>
      </c>
      <c r="K54" s="512">
        <v>93.393374370000004</v>
      </c>
    </row>
    <row r="55" spans="1:11" ht="12" customHeight="1" x14ac:dyDescent="0.2">
      <c r="A55" s="509" t="s">
        <v>78</v>
      </c>
      <c r="B55" s="1045" t="s">
        <v>1511</v>
      </c>
      <c r="C55" s="1051">
        <v>90.117271036698654</v>
      </c>
      <c r="D55" s="511">
        <v>0</v>
      </c>
      <c r="E55" s="512">
        <v>90.117271036698654</v>
      </c>
      <c r="F55" s="736">
        <v>98.076559090000003</v>
      </c>
      <c r="G55" s="736">
        <v>0</v>
      </c>
      <c r="H55" s="737">
        <v>98.076559090000003</v>
      </c>
      <c r="I55" s="511">
        <v>101.57971560999999</v>
      </c>
      <c r="J55" s="511">
        <v>0</v>
      </c>
      <c r="K55" s="512">
        <v>101.57971560999999</v>
      </c>
    </row>
    <row r="56" spans="1:11" ht="12" customHeight="1" x14ac:dyDescent="0.2">
      <c r="A56" s="509" t="s">
        <v>73</v>
      </c>
      <c r="B56" s="1045" t="s">
        <v>1510</v>
      </c>
      <c r="C56" s="1051">
        <v>115.73936712960504</v>
      </c>
      <c r="D56" s="511">
        <v>0</v>
      </c>
      <c r="E56" s="512">
        <v>115.73936712960504</v>
      </c>
      <c r="F56" s="736">
        <v>93.21762609999999</v>
      </c>
      <c r="G56" s="736">
        <v>3.22852731</v>
      </c>
      <c r="H56" s="737">
        <v>96.446153409999994</v>
      </c>
      <c r="I56" s="511">
        <v>87.743477330000005</v>
      </c>
      <c r="J56" s="511">
        <v>3.3887431800000001</v>
      </c>
      <c r="K56" s="512">
        <v>91.13222051000001</v>
      </c>
    </row>
    <row r="57" spans="1:11" ht="12" customHeight="1" x14ac:dyDescent="0.2">
      <c r="A57" s="509" t="s">
        <v>87</v>
      </c>
      <c r="B57" s="1045" t="s">
        <v>1509</v>
      </c>
      <c r="C57" s="1051">
        <v>80.00598028182155</v>
      </c>
      <c r="D57" s="511">
        <v>0</v>
      </c>
      <c r="E57" s="512">
        <v>80.00598028182155</v>
      </c>
      <c r="F57" s="736">
        <v>90.742802099999992</v>
      </c>
      <c r="G57" s="736">
        <v>0</v>
      </c>
      <c r="H57" s="737">
        <v>90.742802099999992</v>
      </c>
      <c r="I57" s="511">
        <v>89.321190400000006</v>
      </c>
      <c r="J57" s="511">
        <v>0</v>
      </c>
      <c r="K57" s="512">
        <v>89.321190400000006</v>
      </c>
    </row>
    <row r="58" spans="1:11" ht="12" customHeight="1" x14ac:dyDescent="0.2">
      <c r="A58" s="509" t="s">
        <v>48</v>
      </c>
      <c r="B58" s="1045" t="s">
        <v>1507</v>
      </c>
      <c r="C58" s="1051">
        <v>82.073797610663505</v>
      </c>
      <c r="D58" s="511">
        <v>0</v>
      </c>
      <c r="E58" s="512">
        <v>82.073797610663505</v>
      </c>
      <c r="F58" s="736">
        <v>86.82524162</v>
      </c>
      <c r="G58" s="736">
        <v>0</v>
      </c>
      <c r="H58" s="737">
        <v>86.82524162</v>
      </c>
      <c r="I58" s="511">
        <v>103.75726021</v>
      </c>
      <c r="J58" s="511">
        <v>0</v>
      </c>
      <c r="K58" s="512">
        <v>103.75726021</v>
      </c>
    </row>
    <row r="59" spans="1:11" ht="12" customHeight="1" x14ac:dyDescent="0.2">
      <c r="A59" s="509" t="s">
        <v>23</v>
      </c>
      <c r="B59" s="1045" t="s">
        <v>1506</v>
      </c>
      <c r="C59" s="1051">
        <v>109.47992031227702</v>
      </c>
      <c r="D59" s="511">
        <v>0</v>
      </c>
      <c r="E59" s="512">
        <v>109.47992031227702</v>
      </c>
      <c r="F59" s="736">
        <v>85.416359470000003</v>
      </c>
      <c r="G59" s="736">
        <v>0</v>
      </c>
      <c r="H59" s="737">
        <v>85.416359470000003</v>
      </c>
      <c r="I59" s="511">
        <v>44.354501030000002</v>
      </c>
      <c r="J59" s="511">
        <v>0</v>
      </c>
      <c r="K59" s="512">
        <v>44.354501030000002</v>
      </c>
    </row>
    <row r="60" spans="1:11" ht="12" customHeight="1" x14ac:dyDescent="0.2">
      <c r="A60" s="509" t="s">
        <v>64</v>
      </c>
      <c r="B60" s="1045" t="s">
        <v>1505</v>
      </c>
      <c r="C60" s="1051">
        <v>75.069910395827236</v>
      </c>
      <c r="D60" s="511">
        <v>0</v>
      </c>
      <c r="E60" s="512">
        <v>75.069910395827236</v>
      </c>
      <c r="F60" s="736">
        <v>82.686134140000007</v>
      </c>
      <c r="G60" s="736">
        <v>0</v>
      </c>
      <c r="H60" s="737">
        <v>82.686134140000007</v>
      </c>
      <c r="I60" s="511">
        <v>102.22918467</v>
      </c>
      <c r="J60" s="511">
        <v>0</v>
      </c>
      <c r="K60" s="512">
        <v>102.22918467</v>
      </c>
    </row>
    <row r="61" spans="1:11" ht="12" customHeight="1" x14ac:dyDescent="0.2">
      <c r="A61" s="509" t="s">
        <v>37</v>
      </c>
      <c r="B61" s="1045" t="s">
        <v>1503</v>
      </c>
      <c r="C61" s="1051">
        <v>73.994364032481784</v>
      </c>
      <c r="D61" s="511">
        <v>0</v>
      </c>
      <c r="E61" s="512">
        <v>73.994364032481784</v>
      </c>
      <c r="F61" s="736">
        <v>76.97131942</v>
      </c>
      <c r="G61" s="736">
        <v>0</v>
      </c>
      <c r="H61" s="737">
        <v>76.97131942</v>
      </c>
      <c r="I61" s="511">
        <v>74.735329950000008</v>
      </c>
      <c r="J61" s="511">
        <v>0</v>
      </c>
      <c r="K61" s="512">
        <v>74.735329950000008</v>
      </c>
    </row>
    <row r="62" spans="1:11" ht="12" customHeight="1" x14ac:dyDescent="0.2">
      <c r="A62" s="509" t="s">
        <v>3</v>
      </c>
      <c r="B62" s="1045" t="s">
        <v>1502</v>
      </c>
      <c r="C62" s="1051">
        <v>71.030564114814553</v>
      </c>
      <c r="D62" s="511">
        <v>0</v>
      </c>
      <c r="E62" s="512">
        <v>71.030564114814553</v>
      </c>
      <c r="F62" s="736">
        <v>76.806738680000009</v>
      </c>
      <c r="G62" s="736">
        <v>0</v>
      </c>
      <c r="H62" s="737">
        <v>76.806738680000009</v>
      </c>
      <c r="I62" s="511">
        <v>72.40581259999999</v>
      </c>
      <c r="J62" s="511">
        <v>0</v>
      </c>
      <c r="K62" s="512">
        <v>72.40581259999999</v>
      </c>
    </row>
    <row r="63" spans="1:11" ht="12" customHeight="1" x14ac:dyDescent="0.2">
      <c r="A63" s="509" t="s">
        <v>63</v>
      </c>
      <c r="B63" s="1045" t="s">
        <v>1554</v>
      </c>
      <c r="C63" s="1051">
        <v>43.664892783502381</v>
      </c>
      <c r="D63" s="511">
        <v>31.295053360000001</v>
      </c>
      <c r="E63" s="512">
        <v>74.959946143502378</v>
      </c>
      <c r="F63" s="736">
        <v>41.776978419999999</v>
      </c>
      <c r="G63" s="736">
        <v>33.7317611</v>
      </c>
      <c r="H63" s="737">
        <v>75.508739520000006</v>
      </c>
      <c r="I63" s="511">
        <v>27.745596729999999</v>
      </c>
      <c r="J63" s="511">
        <v>32.955898120000001</v>
      </c>
      <c r="K63" s="512">
        <v>60.701494850000003</v>
      </c>
    </row>
    <row r="64" spans="1:11" ht="12" customHeight="1" x14ac:dyDescent="0.2">
      <c r="A64" s="509" t="s">
        <v>80</v>
      </c>
      <c r="B64" s="1045" t="s">
        <v>1501</v>
      </c>
      <c r="C64" s="1051">
        <v>70.034537227306998</v>
      </c>
      <c r="D64" s="511">
        <v>0</v>
      </c>
      <c r="E64" s="512">
        <v>70.034537227306998</v>
      </c>
      <c r="F64" s="736">
        <v>71.596225950000004</v>
      </c>
      <c r="G64" s="736">
        <v>1.82559823</v>
      </c>
      <c r="H64" s="737">
        <v>73.421824180000002</v>
      </c>
      <c r="I64" s="511">
        <v>81.202262439999998</v>
      </c>
      <c r="J64" s="511">
        <v>2.0079431299999997</v>
      </c>
      <c r="K64" s="512">
        <v>83.210205569999999</v>
      </c>
    </row>
    <row r="65" spans="1:11" ht="12" customHeight="1" x14ac:dyDescent="0.2">
      <c r="A65" s="509" t="s">
        <v>4</v>
      </c>
      <c r="B65" s="1045" t="s">
        <v>1500</v>
      </c>
      <c r="C65" s="1051">
        <v>81.587257459086047</v>
      </c>
      <c r="D65" s="511">
        <v>0</v>
      </c>
      <c r="E65" s="512">
        <v>81.587257459086047</v>
      </c>
      <c r="F65" s="736">
        <v>68.637199159999994</v>
      </c>
      <c r="G65" s="736">
        <v>0</v>
      </c>
      <c r="H65" s="737">
        <v>68.637199159999994</v>
      </c>
      <c r="I65" s="511">
        <v>53.206562220000002</v>
      </c>
      <c r="J65" s="511">
        <v>0</v>
      </c>
      <c r="K65" s="512">
        <v>53.206562220000002</v>
      </c>
    </row>
    <row r="66" spans="1:11" ht="12" customHeight="1" x14ac:dyDescent="0.2">
      <c r="A66" s="509" t="s">
        <v>8</v>
      </c>
      <c r="B66" s="1045" t="s">
        <v>1498</v>
      </c>
      <c r="C66" s="1051">
        <v>66.056419888130804</v>
      </c>
      <c r="D66" s="511">
        <v>0</v>
      </c>
      <c r="E66" s="512">
        <v>66.056419888130804</v>
      </c>
      <c r="F66" s="736">
        <v>66.421904359999999</v>
      </c>
      <c r="G66" s="736">
        <v>0</v>
      </c>
      <c r="H66" s="737">
        <v>66.421904359999999</v>
      </c>
      <c r="I66" s="511">
        <v>64.92640016</v>
      </c>
      <c r="J66" s="511">
        <v>0</v>
      </c>
      <c r="K66" s="512">
        <v>64.92640016</v>
      </c>
    </row>
    <row r="67" spans="1:11" ht="12" customHeight="1" x14ac:dyDescent="0.2">
      <c r="A67" s="509" t="s">
        <v>2</v>
      </c>
      <c r="B67" s="1045" t="s">
        <v>1497</v>
      </c>
      <c r="C67" s="1051">
        <v>76.723161713385082</v>
      </c>
      <c r="D67" s="511">
        <v>0</v>
      </c>
      <c r="E67" s="512">
        <v>76.723161713385082</v>
      </c>
      <c r="F67" s="736">
        <v>60.211866520000001</v>
      </c>
      <c r="G67" s="736">
        <v>0.41700176</v>
      </c>
      <c r="H67" s="737">
        <v>60.628868279999999</v>
      </c>
      <c r="I67" s="511">
        <v>63.427515159999999</v>
      </c>
      <c r="J67" s="511">
        <v>0.36110042999999997</v>
      </c>
      <c r="K67" s="512">
        <v>63.788615589999999</v>
      </c>
    </row>
    <row r="68" spans="1:11" ht="12" customHeight="1" x14ac:dyDescent="0.2">
      <c r="A68" s="509" t="s">
        <v>66</v>
      </c>
      <c r="B68" s="1045" t="s">
        <v>1496</v>
      </c>
      <c r="C68" s="1051">
        <v>53.468763655700641</v>
      </c>
      <c r="D68" s="511">
        <v>0</v>
      </c>
      <c r="E68" s="512">
        <v>53.468763655700641</v>
      </c>
      <c r="F68" s="736">
        <v>55.81908335</v>
      </c>
      <c r="G68" s="736">
        <v>0</v>
      </c>
      <c r="H68" s="737">
        <v>55.81908335</v>
      </c>
      <c r="I68" s="511">
        <v>47.937766189999998</v>
      </c>
      <c r="J68" s="511">
        <v>0</v>
      </c>
      <c r="K68" s="512">
        <v>47.937766189999998</v>
      </c>
    </row>
    <row r="69" spans="1:11" ht="12" customHeight="1" x14ac:dyDescent="0.2">
      <c r="A69" s="509" t="s">
        <v>10</v>
      </c>
      <c r="B69" s="1045" t="s">
        <v>1587</v>
      </c>
      <c r="C69" s="1051">
        <v>44.983511323176877</v>
      </c>
      <c r="D69" s="511">
        <v>0</v>
      </c>
      <c r="E69" s="512">
        <v>44.983511323176877</v>
      </c>
      <c r="F69" s="736">
        <v>46.932839539999996</v>
      </c>
      <c r="G69" s="736">
        <v>0</v>
      </c>
      <c r="H69" s="737">
        <v>46.932839539999996</v>
      </c>
      <c r="I69" s="511">
        <v>47.191663390000002</v>
      </c>
      <c r="J69" s="511">
        <v>0</v>
      </c>
      <c r="K69" s="512">
        <v>47.191663390000002</v>
      </c>
    </row>
    <row r="70" spans="1:11" ht="12" customHeight="1" x14ac:dyDescent="0.2">
      <c r="A70" s="509" t="s">
        <v>36</v>
      </c>
      <c r="B70" s="1045" t="s">
        <v>1586</v>
      </c>
      <c r="C70" s="1051">
        <v>40.639323807064287</v>
      </c>
      <c r="D70" s="511">
        <v>0</v>
      </c>
      <c r="E70" s="512">
        <v>40.639323807064287</v>
      </c>
      <c r="F70" s="736">
        <v>43.517390349999999</v>
      </c>
      <c r="G70" s="736">
        <v>0</v>
      </c>
      <c r="H70" s="737">
        <v>43.517390349999999</v>
      </c>
      <c r="I70" s="511">
        <v>48.991871170000003</v>
      </c>
      <c r="J70" s="511">
        <v>0</v>
      </c>
      <c r="K70" s="512">
        <v>48.991871170000003</v>
      </c>
    </row>
    <row r="71" spans="1:11" ht="12" customHeight="1" x14ac:dyDescent="0.2">
      <c r="A71" s="509" t="s">
        <v>31</v>
      </c>
      <c r="B71" s="1045" t="s">
        <v>1585</v>
      </c>
      <c r="C71" s="1051">
        <v>53.297344111031769</v>
      </c>
      <c r="D71" s="511">
        <v>0</v>
      </c>
      <c r="E71" s="512">
        <v>53.297344111031769</v>
      </c>
      <c r="F71" s="736">
        <v>38.55305817</v>
      </c>
      <c r="G71" s="736">
        <v>0</v>
      </c>
      <c r="H71" s="737">
        <v>38.55305817</v>
      </c>
      <c r="I71" s="511">
        <v>31.33072524</v>
      </c>
      <c r="J71" s="511">
        <v>0</v>
      </c>
      <c r="K71" s="512">
        <v>31.33072524</v>
      </c>
    </row>
    <row r="72" spans="1:11" ht="12" customHeight="1" x14ac:dyDescent="0.2">
      <c r="A72" s="509" t="s">
        <v>42</v>
      </c>
      <c r="B72" s="1045" t="s">
        <v>1584</v>
      </c>
      <c r="C72" s="1051">
        <v>34.97472567032171</v>
      </c>
      <c r="D72" s="511">
        <v>0</v>
      </c>
      <c r="E72" s="512">
        <v>34.97472567032171</v>
      </c>
      <c r="F72" s="736">
        <v>34.565815399999998</v>
      </c>
      <c r="G72" s="736">
        <v>0</v>
      </c>
      <c r="H72" s="737">
        <v>34.565815399999998</v>
      </c>
      <c r="I72" s="511">
        <v>29.51744995</v>
      </c>
      <c r="J72" s="511">
        <v>0</v>
      </c>
      <c r="K72" s="512">
        <v>29.51744995</v>
      </c>
    </row>
    <row r="73" spans="1:11" ht="12" customHeight="1" x14ac:dyDescent="0.2">
      <c r="A73" s="509" t="s">
        <v>5</v>
      </c>
      <c r="B73" s="1045" t="s">
        <v>1583</v>
      </c>
      <c r="C73" s="1051">
        <v>35.465623083946632</v>
      </c>
      <c r="D73" s="511">
        <v>0</v>
      </c>
      <c r="E73" s="512">
        <v>35.465623083946632</v>
      </c>
      <c r="F73" s="736">
        <v>32.556524920000001</v>
      </c>
      <c r="G73" s="736">
        <v>0</v>
      </c>
      <c r="H73" s="737">
        <v>32.556524920000001</v>
      </c>
      <c r="I73" s="511">
        <v>31.780539140000002</v>
      </c>
      <c r="J73" s="511">
        <v>0</v>
      </c>
      <c r="K73" s="512">
        <v>31.780539140000002</v>
      </c>
    </row>
    <row r="74" spans="1:11" ht="12" customHeight="1" x14ac:dyDescent="0.2">
      <c r="A74" s="509" t="s">
        <v>67</v>
      </c>
      <c r="B74" s="1045" t="s">
        <v>1553</v>
      </c>
      <c r="C74" s="1051">
        <v>0</v>
      </c>
      <c r="D74" s="511">
        <v>23.836229790000001</v>
      </c>
      <c r="E74" s="512">
        <v>23.836229790000001</v>
      </c>
      <c r="F74" s="736">
        <v>3.01661965</v>
      </c>
      <c r="G74" s="736">
        <v>26.931785870000002</v>
      </c>
      <c r="H74" s="737">
        <v>29.948405520000001</v>
      </c>
      <c r="I74" s="511">
        <v>3.2053352799999999</v>
      </c>
      <c r="J74" s="511">
        <v>27.24689618</v>
      </c>
      <c r="K74" s="512">
        <v>30.45223146</v>
      </c>
    </row>
    <row r="75" spans="1:11" ht="12" customHeight="1" x14ac:dyDescent="0.2">
      <c r="A75" s="509" t="s">
        <v>39</v>
      </c>
      <c r="B75" s="1045" t="s">
        <v>1582</v>
      </c>
      <c r="C75" s="1051">
        <v>20.848383195164278</v>
      </c>
      <c r="D75" s="511">
        <v>0</v>
      </c>
      <c r="E75" s="512">
        <v>20.848383195164278</v>
      </c>
      <c r="F75" s="736">
        <v>21.224469550000002</v>
      </c>
      <c r="G75" s="736">
        <v>0</v>
      </c>
      <c r="H75" s="737">
        <v>21.224469550000002</v>
      </c>
      <c r="I75" s="511">
        <v>18.025304640000002</v>
      </c>
      <c r="J75" s="511">
        <v>0</v>
      </c>
      <c r="K75" s="512">
        <v>18.025304640000002</v>
      </c>
    </row>
    <row r="76" spans="1:11" ht="12" customHeight="1" x14ac:dyDescent="0.2">
      <c r="A76" s="509" t="s">
        <v>32</v>
      </c>
      <c r="B76" s="1045" t="s">
        <v>1581</v>
      </c>
      <c r="C76" s="1051">
        <v>27.449920768449839</v>
      </c>
      <c r="D76" s="511">
        <v>0</v>
      </c>
      <c r="E76" s="512">
        <v>27.449920768449839</v>
      </c>
      <c r="F76" s="736">
        <v>17.734477250000001</v>
      </c>
      <c r="G76" s="736">
        <v>0</v>
      </c>
      <c r="H76" s="737">
        <v>17.734477250000001</v>
      </c>
      <c r="I76" s="511">
        <v>11.055203519999999</v>
      </c>
      <c r="J76" s="511">
        <v>0</v>
      </c>
      <c r="K76" s="512">
        <v>11.055203519999999</v>
      </c>
    </row>
    <row r="77" spans="1:11" ht="12" customHeight="1" x14ac:dyDescent="0.2">
      <c r="A77" s="509" t="s">
        <v>35</v>
      </c>
      <c r="B77" s="1045" t="s">
        <v>1580</v>
      </c>
      <c r="C77" s="1051">
        <v>15.344536809481767</v>
      </c>
      <c r="D77" s="511">
        <v>0</v>
      </c>
      <c r="E77" s="512">
        <v>15.344536809481767</v>
      </c>
      <c r="F77" s="736">
        <v>17.07633293</v>
      </c>
      <c r="G77" s="736">
        <v>6.6099999999999994E-5</v>
      </c>
      <c r="H77" s="737">
        <v>17.076399030000001</v>
      </c>
      <c r="I77" s="511">
        <v>21.104404779999999</v>
      </c>
      <c r="J77" s="511">
        <v>2.6672000000000002E-4</v>
      </c>
      <c r="K77" s="512">
        <v>21.104671499999998</v>
      </c>
    </row>
    <row r="78" spans="1:11" ht="12" customHeight="1" x14ac:dyDescent="0.2">
      <c r="A78" s="509" t="s">
        <v>94</v>
      </c>
      <c r="B78" s="1045" t="s">
        <v>1552</v>
      </c>
      <c r="C78" s="1051">
        <v>0</v>
      </c>
      <c r="D78" s="511">
        <v>0</v>
      </c>
      <c r="E78" s="512">
        <v>0</v>
      </c>
      <c r="F78" s="736">
        <v>0</v>
      </c>
      <c r="G78" s="736">
        <v>15.97052633</v>
      </c>
      <c r="H78" s="737">
        <v>15.97052633</v>
      </c>
      <c r="I78" s="511">
        <v>0</v>
      </c>
      <c r="J78" s="511">
        <v>12.02717273</v>
      </c>
      <c r="K78" s="512">
        <v>12.02717273</v>
      </c>
    </row>
    <row r="79" spans="1:11" ht="12" customHeight="1" x14ac:dyDescent="0.2">
      <c r="A79" s="509" t="s">
        <v>89</v>
      </c>
      <c r="B79" s="1045" t="s">
        <v>1551</v>
      </c>
      <c r="C79" s="1051">
        <v>0</v>
      </c>
      <c r="D79" s="511">
        <v>15.455413160000001</v>
      </c>
      <c r="E79" s="512">
        <v>15.455413160000001</v>
      </c>
      <c r="F79" s="736">
        <v>0</v>
      </c>
      <c r="G79" s="736">
        <v>15.39670881</v>
      </c>
      <c r="H79" s="737">
        <v>15.39670881</v>
      </c>
      <c r="I79" s="511">
        <v>0</v>
      </c>
      <c r="J79" s="511">
        <v>17.201551339999998</v>
      </c>
      <c r="K79" s="512">
        <v>17.201551339999998</v>
      </c>
    </row>
    <row r="80" spans="1:11" ht="12" customHeight="1" x14ac:dyDescent="0.2">
      <c r="A80" s="509" t="s">
        <v>62</v>
      </c>
      <c r="B80" s="1045" t="s">
        <v>1579</v>
      </c>
      <c r="C80" s="1051">
        <v>21.252116301131196</v>
      </c>
      <c r="D80" s="511">
        <v>0</v>
      </c>
      <c r="E80" s="512">
        <v>21.252116301131196</v>
      </c>
      <c r="F80" s="736">
        <v>13.90776548</v>
      </c>
      <c r="G80" s="736">
        <v>0</v>
      </c>
      <c r="H80" s="737">
        <v>13.90776548</v>
      </c>
      <c r="I80" s="511">
        <v>6.16360537</v>
      </c>
      <c r="J80" s="511">
        <v>0</v>
      </c>
      <c r="K80" s="512">
        <v>6.16360537</v>
      </c>
    </row>
    <row r="81" spans="1:11" ht="12" customHeight="1" x14ac:dyDescent="0.2">
      <c r="A81" s="509" t="s">
        <v>43</v>
      </c>
      <c r="B81" s="1045" t="s">
        <v>1548</v>
      </c>
      <c r="C81" s="1051">
        <v>11.51161237772439</v>
      </c>
      <c r="D81" s="511">
        <v>4.3460712300000006</v>
      </c>
      <c r="E81" s="512">
        <v>15.85768360772439</v>
      </c>
      <c r="F81" s="736">
        <v>9.8181166700000002</v>
      </c>
      <c r="G81" s="736">
        <v>4.0006222500000002</v>
      </c>
      <c r="H81" s="737">
        <v>13.818738920000001</v>
      </c>
      <c r="I81" s="511">
        <v>9.3281186999999992</v>
      </c>
      <c r="J81" s="511">
        <v>4.0988097400000001</v>
      </c>
      <c r="K81" s="512">
        <v>13.426928439999999</v>
      </c>
    </row>
    <row r="82" spans="1:11" ht="12" customHeight="1" x14ac:dyDescent="0.2">
      <c r="A82" s="509" t="s">
        <v>75</v>
      </c>
      <c r="B82" s="1045" t="s">
        <v>1578</v>
      </c>
      <c r="C82" s="1051">
        <v>9.9308301961777161</v>
      </c>
      <c r="D82" s="511">
        <v>0</v>
      </c>
      <c r="E82" s="512">
        <v>9.9308301961777161</v>
      </c>
      <c r="F82" s="736">
        <v>12.88900091</v>
      </c>
      <c r="G82" s="736">
        <v>0</v>
      </c>
      <c r="H82" s="737">
        <v>12.88900091</v>
      </c>
      <c r="I82" s="511">
        <v>14.09343475</v>
      </c>
      <c r="J82" s="511">
        <v>0</v>
      </c>
      <c r="K82" s="512">
        <v>14.09343475</v>
      </c>
    </row>
    <row r="83" spans="1:11" ht="12" customHeight="1" x14ac:dyDescent="0.2">
      <c r="A83" s="509" t="s">
        <v>40</v>
      </c>
      <c r="B83" s="1045" t="s">
        <v>1577</v>
      </c>
      <c r="C83" s="1051">
        <v>10.504784768705438</v>
      </c>
      <c r="D83" s="511">
        <v>0</v>
      </c>
      <c r="E83" s="512">
        <v>10.504784768705438</v>
      </c>
      <c r="F83" s="736">
        <v>11.120412369999999</v>
      </c>
      <c r="G83" s="736">
        <v>0</v>
      </c>
      <c r="H83" s="737">
        <v>11.120412369999999</v>
      </c>
      <c r="I83" s="511">
        <v>11.24486224</v>
      </c>
      <c r="J83" s="511">
        <v>0</v>
      </c>
      <c r="K83" s="512">
        <v>11.24486224</v>
      </c>
    </row>
    <row r="84" spans="1:11" ht="12" customHeight="1" x14ac:dyDescent="0.2">
      <c r="A84" s="509" t="s">
        <v>84</v>
      </c>
      <c r="B84" s="1045" t="s">
        <v>1576</v>
      </c>
      <c r="C84" s="1051">
        <v>7.8142144712728046</v>
      </c>
      <c r="D84" s="511">
        <v>0</v>
      </c>
      <c r="E84" s="512">
        <v>7.8142144712728046</v>
      </c>
      <c r="F84" s="736">
        <v>8.7852804500000001</v>
      </c>
      <c r="G84" s="736">
        <v>0</v>
      </c>
      <c r="H84" s="737">
        <v>8.7852804500000001</v>
      </c>
      <c r="I84" s="511">
        <v>9.5889687200000004</v>
      </c>
      <c r="J84" s="511">
        <v>0</v>
      </c>
      <c r="K84" s="512">
        <v>9.5889687200000004</v>
      </c>
    </row>
    <row r="85" spans="1:11" ht="12" customHeight="1" x14ac:dyDescent="0.2">
      <c r="A85" s="509" t="s">
        <v>82</v>
      </c>
      <c r="B85" s="1045" t="s">
        <v>1550</v>
      </c>
      <c r="C85" s="1051">
        <v>0</v>
      </c>
      <c r="D85" s="511">
        <v>8.2165757100000008</v>
      </c>
      <c r="E85" s="512">
        <v>8.2165757100000008</v>
      </c>
      <c r="F85" s="736">
        <v>0</v>
      </c>
      <c r="G85" s="736">
        <v>7.5691258899999996</v>
      </c>
      <c r="H85" s="737">
        <v>7.5691258899999996</v>
      </c>
      <c r="I85" s="511">
        <v>0</v>
      </c>
      <c r="J85" s="511">
        <v>5.8730469300000001</v>
      </c>
      <c r="K85" s="512">
        <v>5.8730469300000001</v>
      </c>
    </row>
    <row r="86" spans="1:11" ht="12" customHeight="1" x14ac:dyDescent="0.2">
      <c r="A86" s="509" t="s">
        <v>18</v>
      </c>
      <c r="B86" s="1045" t="s">
        <v>1549</v>
      </c>
      <c r="C86" s="1051">
        <v>0</v>
      </c>
      <c r="D86" s="511">
        <v>0</v>
      </c>
      <c r="E86" s="512">
        <v>0</v>
      </c>
      <c r="F86" s="736">
        <v>0</v>
      </c>
      <c r="G86" s="736">
        <v>6.4245533400000001</v>
      </c>
      <c r="H86" s="737">
        <v>6.4245533400000001</v>
      </c>
      <c r="I86" s="511">
        <v>3.9119999999999997E-3</v>
      </c>
      <c r="J86" s="511">
        <v>10.15626501</v>
      </c>
      <c r="K86" s="512">
        <v>10.16017701</v>
      </c>
    </row>
    <row r="87" spans="1:11" ht="12" customHeight="1" x14ac:dyDescent="0.2">
      <c r="A87" s="509" t="s">
        <v>38</v>
      </c>
      <c r="B87" s="1045" t="s">
        <v>1575</v>
      </c>
      <c r="C87" s="1051">
        <v>5.8320818834709121</v>
      </c>
      <c r="D87" s="511">
        <v>0</v>
      </c>
      <c r="E87" s="512">
        <v>5.8320818834709121</v>
      </c>
      <c r="F87" s="736">
        <v>3.9834843900000001</v>
      </c>
      <c r="G87" s="736">
        <v>0</v>
      </c>
      <c r="H87" s="737">
        <v>3.9834843900000001</v>
      </c>
      <c r="I87" s="511">
        <v>1.89784693</v>
      </c>
      <c r="J87" s="511">
        <v>0</v>
      </c>
      <c r="K87" s="512">
        <v>1.89784693</v>
      </c>
    </row>
    <row r="88" spans="1:11" ht="12" customHeight="1" x14ac:dyDescent="0.2">
      <c r="A88" s="509" t="s">
        <v>77</v>
      </c>
      <c r="B88" s="1045" t="s">
        <v>1574</v>
      </c>
      <c r="C88" s="1051">
        <v>3.7008939921471513</v>
      </c>
      <c r="D88" s="511">
        <v>0</v>
      </c>
      <c r="E88" s="512">
        <v>3.7008939921471513</v>
      </c>
      <c r="F88" s="736">
        <v>3.9797194600000001</v>
      </c>
      <c r="G88" s="736">
        <v>0</v>
      </c>
      <c r="H88" s="737">
        <v>3.9797194600000001</v>
      </c>
      <c r="I88" s="511">
        <v>5.2451105599999996</v>
      </c>
      <c r="J88" s="511">
        <v>0</v>
      </c>
      <c r="K88" s="512">
        <v>5.2451105599999996</v>
      </c>
    </row>
    <row r="89" spans="1:11" ht="12" customHeight="1" x14ac:dyDescent="0.2">
      <c r="A89" s="509" t="s">
        <v>85</v>
      </c>
      <c r="B89" s="1045" t="s">
        <v>1573</v>
      </c>
      <c r="C89" s="1051">
        <v>5.4671481822028776</v>
      </c>
      <c r="D89" s="511">
        <v>0</v>
      </c>
      <c r="E89" s="512">
        <v>5.4671481822028776</v>
      </c>
      <c r="F89" s="736">
        <v>3.3162111200000002</v>
      </c>
      <c r="G89" s="736">
        <v>0</v>
      </c>
      <c r="H89" s="737">
        <v>3.3162111200000002</v>
      </c>
      <c r="I89" s="511">
        <v>3.7514685299999999</v>
      </c>
      <c r="J89" s="511">
        <v>0</v>
      </c>
      <c r="K89" s="512">
        <v>3.7514685299999999</v>
      </c>
    </row>
    <row r="90" spans="1:11" ht="12" customHeight="1" x14ac:dyDescent="0.2">
      <c r="A90" s="509" t="s">
        <v>33</v>
      </c>
      <c r="B90" s="1045" t="s">
        <v>1572</v>
      </c>
      <c r="C90" s="1051">
        <v>2.8981280932800813</v>
      </c>
      <c r="D90" s="511">
        <v>0</v>
      </c>
      <c r="E90" s="512">
        <v>2.8981280932800813</v>
      </c>
      <c r="F90" s="736">
        <v>2.8409164500000004</v>
      </c>
      <c r="G90" s="736">
        <v>0</v>
      </c>
      <c r="H90" s="737">
        <v>2.8409164500000004</v>
      </c>
      <c r="I90" s="511">
        <v>1.34070219</v>
      </c>
      <c r="J90" s="511">
        <v>0</v>
      </c>
      <c r="K90" s="512">
        <v>1.34070219</v>
      </c>
    </row>
    <row r="91" spans="1:11" ht="12" customHeight="1" x14ac:dyDescent="0.2">
      <c r="A91" s="509" t="s">
        <v>76</v>
      </c>
      <c r="B91" s="1045" t="s">
        <v>1571</v>
      </c>
      <c r="C91" s="1051">
        <v>0</v>
      </c>
      <c r="D91" s="511">
        <v>0</v>
      </c>
      <c r="E91" s="512">
        <v>0</v>
      </c>
      <c r="F91" s="736">
        <v>1.7939138899999998</v>
      </c>
      <c r="G91" s="736">
        <v>0</v>
      </c>
      <c r="H91" s="737">
        <v>1.7939138899999998</v>
      </c>
      <c r="I91" s="511">
        <v>3.1517358</v>
      </c>
      <c r="J91" s="511">
        <v>0</v>
      </c>
      <c r="K91" s="512">
        <v>3.1517358</v>
      </c>
    </row>
    <row r="92" spans="1:11" ht="12" customHeight="1" x14ac:dyDescent="0.2">
      <c r="A92" s="509" t="s">
        <v>49</v>
      </c>
      <c r="B92" s="1045" t="s">
        <v>1570</v>
      </c>
      <c r="C92" s="1051">
        <v>0</v>
      </c>
      <c r="D92" s="511">
        <v>0</v>
      </c>
      <c r="E92" s="512">
        <v>0</v>
      </c>
      <c r="F92" s="736">
        <v>1.5166101000000001</v>
      </c>
      <c r="G92" s="736">
        <v>0</v>
      </c>
      <c r="H92" s="737">
        <v>1.5166101000000001</v>
      </c>
      <c r="I92" s="511">
        <v>1.3966951200000002</v>
      </c>
      <c r="J92" s="511">
        <v>0</v>
      </c>
      <c r="K92" s="512">
        <v>1.3966951200000002</v>
      </c>
    </row>
    <row r="93" spans="1:11" ht="12" customHeight="1" x14ac:dyDescent="0.2">
      <c r="A93" s="509" t="s">
        <v>53</v>
      </c>
      <c r="B93" s="1045" t="s">
        <v>1569</v>
      </c>
      <c r="C93" s="1051">
        <v>0</v>
      </c>
      <c r="D93" s="511">
        <v>0</v>
      </c>
      <c r="E93" s="512">
        <v>0</v>
      </c>
      <c r="F93" s="736">
        <v>1.41963233</v>
      </c>
      <c r="G93" s="736">
        <v>0</v>
      </c>
      <c r="H93" s="737">
        <v>1.41963233</v>
      </c>
      <c r="I93" s="511">
        <v>1.5589063400000001</v>
      </c>
      <c r="J93" s="511">
        <v>0</v>
      </c>
      <c r="K93" s="512">
        <v>1.5589063400000001</v>
      </c>
    </row>
    <row r="94" spans="1:11" ht="12" customHeight="1" x14ac:dyDescent="0.2">
      <c r="A94" s="509" t="s">
        <v>34</v>
      </c>
      <c r="B94" s="1045" t="s">
        <v>1568</v>
      </c>
      <c r="C94" s="1051">
        <v>0</v>
      </c>
      <c r="D94" s="511">
        <v>0</v>
      </c>
      <c r="E94" s="512">
        <v>0</v>
      </c>
      <c r="F94" s="736">
        <v>0</v>
      </c>
      <c r="G94" s="736">
        <v>0.28820726000000002</v>
      </c>
      <c r="H94" s="737">
        <v>0.28820726000000002</v>
      </c>
      <c r="I94" s="511">
        <v>0</v>
      </c>
      <c r="J94" s="511">
        <v>5.2082860000000002E-2</v>
      </c>
      <c r="K94" s="512">
        <v>5.2082860000000002E-2</v>
      </c>
    </row>
    <row r="95" spans="1:11" ht="12" customHeight="1" x14ac:dyDescent="0.2">
      <c r="A95" s="509" t="s">
        <v>91</v>
      </c>
      <c r="B95" s="1045" t="s">
        <v>1567</v>
      </c>
      <c r="C95" s="1051">
        <v>0</v>
      </c>
      <c r="D95" s="511">
        <v>0</v>
      </c>
      <c r="E95" s="512">
        <v>0</v>
      </c>
      <c r="F95" s="736">
        <v>0.14880626999999999</v>
      </c>
      <c r="G95" s="736">
        <v>0</v>
      </c>
      <c r="H95" s="737">
        <v>0.14880626999999999</v>
      </c>
      <c r="I95" s="511">
        <v>6.1495639999999997E-2</v>
      </c>
      <c r="J95" s="511">
        <v>0</v>
      </c>
      <c r="K95" s="512">
        <v>6.1495639999999997E-2</v>
      </c>
    </row>
    <row r="96" spans="1:11" ht="12" customHeight="1" x14ac:dyDescent="0.2">
      <c r="A96" s="509" t="s">
        <v>0</v>
      </c>
      <c r="B96" s="1045" t="s">
        <v>1566</v>
      </c>
      <c r="C96" s="1051">
        <v>0</v>
      </c>
      <c r="D96" s="511">
        <v>0</v>
      </c>
      <c r="E96" s="512">
        <v>0</v>
      </c>
      <c r="F96" s="736">
        <v>1.85359E-3</v>
      </c>
      <c r="G96" s="736">
        <v>0</v>
      </c>
      <c r="H96" s="737">
        <v>1.85359E-3</v>
      </c>
      <c r="I96" s="511">
        <v>0</v>
      </c>
      <c r="J96" s="511">
        <v>0</v>
      </c>
      <c r="K96" s="512">
        <v>0</v>
      </c>
    </row>
    <row r="97" spans="1:11" ht="12" customHeight="1" x14ac:dyDescent="0.2">
      <c r="A97" s="509" t="s">
        <v>12</v>
      </c>
      <c r="B97" s="1045" t="s">
        <v>1565</v>
      </c>
      <c r="C97" s="1051">
        <v>0</v>
      </c>
      <c r="D97" s="511">
        <v>0</v>
      </c>
      <c r="E97" s="512">
        <v>0</v>
      </c>
      <c r="F97" s="736">
        <v>1.5969999999999999E-3</v>
      </c>
      <c r="G97" s="736">
        <v>0</v>
      </c>
      <c r="H97" s="737">
        <v>1.5969999999999999E-3</v>
      </c>
      <c r="I97" s="511">
        <v>0</v>
      </c>
      <c r="J97" s="511">
        <v>0</v>
      </c>
      <c r="K97" s="512">
        <v>0</v>
      </c>
    </row>
    <row r="98" spans="1:11" ht="12" customHeight="1" x14ac:dyDescent="0.2">
      <c r="A98" s="1042" t="s">
        <v>7</v>
      </c>
      <c r="B98" s="1046" t="s">
        <v>1564</v>
      </c>
      <c r="C98" s="1051">
        <v>0</v>
      </c>
      <c r="D98" s="511">
        <v>0</v>
      </c>
      <c r="E98" s="512">
        <v>0</v>
      </c>
      <c r="F98" s="736">
        <v>1.0879000000000001E-4</v>
      </c>
      <c r="G98" s="736">
        <v>0</v>
      </c>
      <c r="H98" s="737">
        <v>1.0879000000000001E-4</v>
      </c>
      <c r="I98" s="511">
        <v>1.2441000000000001E-4</v>
      </c>
      <c r="J98" s="511">
        <v>0</v>
      </c>
      <c r="K98" s="512">
        <v>1.2441000000000001E-4</v>
      </c>
    </row>
    <row r="99" spans="1:11" ht="12" customHeight="1" x14ac:dyDescent="0.2">
      <c r="A99" s="1042"/>
      <c r="B99" s="1047" t="s">
        <v>1987</v>
      </c>
      <c r="C99" s="1052">
        <v>6.5071217600000004</v>
      </c>
      <c r="D99" s="643">
        <v>11.036785280000002</v>
      </c>
      <c r="E99" s="512">
        <v>17.543907040000001</v>
      </c>
      <c r="F99" s="644">
        <v>0</v>
      </c>
      <c r="G99" s="644">
        <v>0</v>
      </c>
      <c r="H99" s="644">
        <v>0</v>
      </c>
      <c r="I99" s="511">
        <v>0</v>
      </c>
      <c r="J99" s="511">
        <v>0</v>
      </c>
      <c r="K99" s="512">
        <v>0</v>
      </c>
    </row>
    <row r="100" spans="1:11" ht="12" customHeight="1" thickBot="1" x14ac:dyDescent="0.25">
      <c r="A100" s="645"/>
      <c r="B100" s="1048" t="s">
        <v>1563</v>
      </c>
      <c r="C100" s="1053">
        <v>240.48465811042479</v>
      </c>
      <c r="D100" s="646">
        <v>0</v>
      </c>
      <c r="E100" s="688">
        <v>240.48465811042479</v>
      </c>
      <c r="F100" s="646">
        <v>262.97751375000001</v>
      </c>
      <c r="G100" s="646">
        <v>27.53608075</v>
      </c>
      <c r="H100" s="647">
        <v>290.51359450000001</v>
      </c>
      <c r="I100" s="643">
        <v>260.44556491999998</v>
      </c>
      <c r="J100" s="643">
        <v>30.1131794</v>
      </c>
      <c r="K100" s="688">
        <v>290.55874432000002</v>
      </c>
    </row>
    <row r="101" spans="1:11" ht="12" customHeight="1" thickBot="1" x14ac:dyDescent="0.25">
      <c r="A101" s="1043" t="s">
        <v>746</v>
      </c>
      <c r="B101" s="1049"/>
      <c r="C101" s="1054">
        <v>22153.215</v>
      </c>
      <c r="D101" s="554">
        <v>9841.6012936599982</v>
      </c>
      <c r="E101" s="690">
        <v>31994.816293659998</v>
      </c>
      <c r="F101" s="689">
        <f>SUM(F10:F100)</f>
        <v>23034.844367320002</v>
      </c>
      <c r="G101" s="554">
        <f t="shared" ref="G101" si="0">SUM(G10:G100)</f>
        <v>11411.222818679998</v>
      </c>
      <c r="H101" s="555">
        <v>34446.067186000007</v>
      </c>
      <c r="I101" s="738">
        <v>21732.90528839</v>
      </c>
      <c r="J101" s="739">
        <v>12121.63896163</v>
      </c>
      <c r="K101" s="690">
        <v>33854.544250019993</v>
      </c>
    </row>
    <row r="102" spans="1:11" ht="12" customHeight="1" x14ac:dyDescent="0.2"/>
    <row r="103" spans="1:11" ht="12" customHeight="1" x14ac:dyDescent="0.2">
      <c r="C103" s="642"/>
      <c r="D103" s="642"/>
    </row>
    <row r="104" spans="1:11" ht="12" customHeight="1" x14ac:dyDescent="0.2"/>
    <row r="105" spans="1:11" ht="12" customHeight="1" x14ac:dyDescent="0.2"/>
    <row r="106" spans="1:11" ht="12" customHeight="1" x14ac:dyDescent="0.2"/>
    <row r="107" spans="1:11" ht="12" customHeight="1" x14ac:dyDescent="0.2"/>
    <row r="108" spans="1:11" ht="12" customHeight="1" x14ac:dyDescent="0.2"/>
    <row r="109" spans="1:11" ht="12" customHeight="1" x14ac:dyDescent="0.2"/>
    <row r="110" spans="1:11" ht="12" customHeight="1" x14ac:dyDescent="0.2"/>
    <row r="111" spans="1:11" ht="12" customHeight="1" x14ac:dyDescent="0.2"/>
    <row r="112" spans="1:11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</sheetData>
  <mergeCells count="8">
    <mergeCell ref="A8:A9"/>
    <mergeCell ref="B8:B9"/>
    <mergeCell ref="F8:H8"/>
    <mergeCell ref="I8:K8"/>
    <mergeCell ref="C7:E7"/>
    <mergeCell ref="F7:H7"/>
    <mergeCell ref="I7:K7"/>
    <mergeCell ref="C8:E8"/>
  </mergeCells>
  <pageMargins left="0.70866141732283472" right="0.70866141732283472" top="0.35433070866141736" bottom="0.35433070866141736" header="0.31496062992125984" footer="0.31496062992125984"/>
  <pageSetup paperSize="9" scale="65" orientation="landscape" horizontalDpi="4294967294" r:id="rId1"/>
  <rowBreaks count="1" manualBreakCount="1">
    <brk id="69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="85" workbookViewId="0"/>
  </sheetViews>
  <sheetFormatPr defaultRowHeight="12.75" x14ac:dyDescent="0.2"/>
  <cols>
    <col min="1" max="1" width="15.140625" style="152" customWidth="1"/>
    <col min="2" max="2" width="40" style="152" customWidth="1"/>
    <col min="3" max="3" width="29.42578125" style="471" bestFit="1" customWidth="1"/>
    <col min="4" max="5" width="29.42578125" style="152" bestFit="1" customWidth="1"/>
    <col min="6" max="16384" width="9.140625" style="152"/>
  </cols>
  <sheetData>
    <row r="1" spans="1:5" ht="15.75" x14ac:dyDescent="0.25">
      <c r="A1" s="157" t="s">
        <v>678</v>
      </c>
    </row>
    <row r="2" spans="1:5" ht="12" customHeight="1" x14ac:dyDescent="0.25">
      <c r="A2" s="157"/>
    </row>
    <row r="3" spans="1:5" ht="15.75" x14ac:dyDescent="0.25">
      <c r="A3" s="157" t="s">
        <v>1495</v>
      </c>
    </row>
    <row r="4" spans="1:5" x14ac:dyDescent="0.2">
      <c r="A4" s="156"/>
      <c r="B4" s="154"/>
    </row>
    <row r="5" spans="1:5" ht="15.75" x14ac:dyDescent="0.2">
      <c r="A5" s="887" t="s">
        <v>2733</v>
      </c>
      <c r="B5" s="887"/>
      <c r="C5" s="887"/>
    </row>
    <row r="6" spans="1:5" ht="16.5" thickBot="1" x14ac:dyDescent="0.25">
      <c r="A6" s="579"/>
      <c r="B6" s="579"/>
      <c r="C6" s="579"/>
    </row>
    <row r="7" spans="1:5" ht="12" customHeight="1" thickBot="1" x14ac:dyDescent="0.25">
      <c r="A7" s="487"/>
      <c r="B7" s="487"/>
      <c r="C7" s="605">
        <v>2011</v>
      </c>
      <c r="D7" s="605">
        <v>2012</v>
      </c>
      <c r="E7" s="605">
        <v>2013</v>
      </c>
    </row>
    <row r="8" spans="1:5" s="483" customFormat="1" ht="15.75" customHeight="1" thickBot="1" x14ac:dyDescent="0.25">
      <c r="A8" s="486" t="s">
        <v>1593</v>
      </c>
      <c r="B8" s="485" t="s">
        <v>1546</v>
      </c>
      <c r="C8" s="484" t="s">
        <v>1799</v>
      </c>
      <c r="D8" s="484" t="s">
        <v>1799</v>
      </c>
      <c r="E8" s="484" t="s">
        <v>1799</v>
      </c>
    </row>
    <row r="9" spans="1:5" x14ac:dyDescent="0.2">
      <c r="A9" s="482">
        <v>11</v>
      </c>
      <c r="B9" s="481" t="s">
        <v>1592</v>
      </c>
      <c r="C9" s="480">
        <v>198.46475372</v>
      </c>
      <c r="D9" s="480">
        <v>262.97751375000001</v>
      </c>
      <c r="E9" s="480">
        <v>260.44556491999998</v>
      </c>
    </row>
    <row r="10" spans="1:5" x14ac:dyDescent="0.2">
      <c r="A10" s="457">
        <v>12</v>
      </c>
      <c r="B10" s="463" t="s">
        <v>1591</v>
      </c>
      <c r="C10" s="479">
        <v>864.03322420000006</v>
      </c>
      <c r="D10" s="479">
        <v>843.63055932000009</v>
      </c>
      <c r="E10" s="479">
        <v>830.16534379999996</v>
      </c>
    </row>
    <row r="11" spans="1:5" x14ac:dyDescent="0.2">
      <c r="A11" s="457">
        <v>13</v>
      </c>
      <c r="B11" s="463" t="s">
        <v>1590</v>
      </c>
      <c r="C11" s="479">
        <v>289.02474962000002</v>
      </c>
      <c r="D11" s="479">
        <v>408.53844827999995</v>
      </c>
      <c r="E11" s="479">
        <v>420.81569695999997</v>
      </c>
    </row>
    <row r="12" spans="1:5" x14ac:dyDescent="0.2">
      <c r="A12" s="457">
        <v>14</v>
      </c>
      <c r="B12" s="463" t="s">
        <v>1589</v>
      </c>
      <c r="C12" s="479">
        <v>42.031348009999995</v>
      </c>
      <c r="D12" s="479">
        <v>45.234015790000001</v>
      </c>
      <c r="E12" s="479">
        <v>57.269278870000001</v>
      </c>
    </row>
    <row r="13" spans="1:5" ht="13.5" thickBot="1" x14ac:dyDescent="0.25">
      <c r="A13" s="478">
        <v>15</v>
      </c>
      <c r="B13" s="477" t="s">
        <v>1869</v>
      </c>
      <c r="C13" s="476">
        <v>7.2628360199999999</v>
      </c>
      <c r="D13" s="476">
        <v>6.42757428</v>
      </c>
      <c r="E13" s="740">
        <v>5.5251340000000004</v>
      </c>
    </row>
    <row r="14" spans="1:5" ht="13.5" thickBot="1" x14ac:dyDescent="0.25">
      <c r="A14" s="475" t="s">
        <v>746</v>
      </c>
      <c r="B14" s="474"/>
      <c r="C14" s="473">
        <v>1400.81691157</v>
      </c>
      <c r="D14" s="473">
        <v>1566.8081114200002</v>
      </c>
      <c r="E14" s="473">
        <v>1574.2210185500001</v>
      </c>
    </row>
    <row r="16" spans="1:5" x14ac:dyDescent="0.2">
      <c r="C16" s="472"/>
    </row>
    <row r="17" spans="3:3" x14ac:dyDescent="0.2">
      <c r="C17" s="472"/>
    </row>
    <row r="18" spans="3:3" x14ac:dyDescent="0.2">
      <c r="C18" s="472"/>
    </row>
    <row r="25" spans="3:3" x14ac:dyDescent="0.2">
      <c r="C25" s="156"/>
    </row>
  </sheetData>
  <pageMargins left="0.59055118110236227" right="0.59055118110236227" top="0.98425196850393704" bottom="0.78740157480314965" header="0.51181102362204722" footer="0.51181102362204722"/>
  <pageSetup paperSize="9" scale="93" orientation="landscape" horizontalDpi="204" verticalDpi="196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="85" workbookViewId="0"/>
  </sheetViews>
  <sheetFormatPr defaultRowHeight="12.75" x14ac:dyDescent="0.2"/>
  <cols>
    <col min="1" max="1" width="52" style="152" customWidth="1"/>
    <col min="2" max="2" width="16.28515625" style="152" customWidth="1"/>
    <col min="3" max="4" width="15.5703125" style="152" bestFit="1" customWidth="1"/>
    <col min="5" max="16384" width="9.140625" style="152"/>
  </cols>
  <sheetData>
    <row r="1" spans="1:4" ht="15.75" x14ac:dyDescent="0.25">
      <c r="A1" s="157" t="s">
        <v>678</v>
      </c>
    </row>
    <row r="2" spans="1:4" ht="12" customHeight="1" x14ac:dyDescent="0.25">
      <c r="A2" s="157"/>
    </row>
    <row r="3" spans="1:4" ht="15.75" x14ac:dyDescent="0.25">
      <c r="A3" s="157" t="s">
        <v>1595</v>
      </c>
    </row>
    <row r="4" spans="1:4" x14ac:dyDescent="0.2">
      <c r="A4" s="156"/>
    </row>
    <row r="5" spans="1:4" ht="15.75" x14ac:dyDescent="0.25">
      <c r="A5" s="153" t="s">
        <v>2705</v>
      </c>
    </row>
    <row r="6" spans="1:4" ht="16.5" thickBot="1" x14ac:dyDescent="0.3">
      <c r="A6" s="153"/>
    </row>
    <row r="7" spans="1:4" ht="12.75" customHeight="1" thickBot="1" x14ac:dyDescent="0.25">
      <c r="B7" s="606">
        <v>2011</v>
      </c>
      <c r="C7" s="606">
        <v>2012</v>
      </c>
      <c r="D7" s="606">
        <v>2013</v>
      </c>
    </row>
    <row r="8" spans="1:4" ht="13.5" thickBot="1" x14ac:dyDescent="0.25">
      <c r="A8" s="494" t="s">
        <v>1594</v>
      </c>
      <c r="B8" s="607" t="s">
        <v>1721</v>
      </c>
      <c r="C8" s="493" t="s">
        <v>1721</v>
      </c>
      <c r="D8" s="493" t="s">
        <v>1721</v>
      </c>
    </row>
    <row r="9" spans="1:4" x14ac:dyDescent="0.2">
      <c r="A9" s="492" t="s">
        <v>1683</v>
      </c>
      <c r="B9" s="575">
        <v>128.19022956522835</v>
      </c>
      <c r="C9" s="464">
        <v>127.01874106</v>
      </c>
      <c r="D9" s="464">
        <v>130.86859655000001</v>
      </c>
    </row>
    <row r="10" spans="1:4" x14ac:dyDescent="0.2">
      <c r="A10" s="491" t="s">
        <v>1678</v>
      </c>
      <c r="B10" s="608">
        <v>1337.4947477718595</v>
      </c>
      <c r="C10" s="741">
        <v>1398.29008301</v>
      </c>
      <c r="D10" s="741">
        <v>1374.8958963900002</v>
      </c>
    </row>
    <row r="11" spans="1:4" x14ac:dyDescent="0.2">
      <c r="A11" s="491" t="s">
        <v>1671</v>
      </c>
      <c r="B11" s="608">
        <v>505.83564142929924</v>
      </c>
      <c r="C11" s="741">
        <v>515.66161719000002</v>
      </c>
      <c r="D11" s="741">
        <v>470.94926843000002</v>
      </c>
    </row>
    <row r="12" spans="1:4" x14ac:dyDescent="0.2">
      <c r="A12" s="491" t="s">
        <v>1870</v>
      </c>
      <c r="B12" s="608">
        <v>179.30706287438107</v>
      </c>
      <c r="C12" s="741">
        <v>176.69024812999999</v>
      </c>
      <c r="D12" s="741">
        <v>175.87945735</v>
      </c>
    </row>
    <row r="13" spans="1:4" x14ac:dyDescent="0.2">
      <c r="A13" s="491" t="s">
        <v>1871</v>
      </c>
      <c r="B13" s="608">
        <v>370.64953784579865</v>
      </c>
      <c r="C13" s="741">
        <v>336.91050051999997</v>
      </c>
      <c r="D13" s="741">
        <v>319.09539321</v>
      </c>
    </row>
    <row r="14" spans="1:4" x14ac:dyDescent="0.2">
      <c r="A14" s="491" t="s">
        <v>1800</v>
      </c>
      <c r="B14" s="608">
        <v>74.708874061187359</v>
      </c>
      <c r="C14" s="741">
        <v>72.88900962999999</v>
      </c>
      <c r="D14" s="741">
        <v>72.044941370000004</v>
      </c>
    </row>
    <row r="15" spans="1:4" x14ac:dyDescent="0.2">
      <c r="A15" s="491" t="s">
        <v>1654</v>
      </c>
      <c r="B15" s="608">
        <v>144.68383274902078</v>
      </c>
      <c r="C15" s="741">
        <v>121.33204328000001</v>
      </c>
      <c r="D15" s="741">
        <v>106.27926959</v>
      </c>
    </row>
    <row r="16" spans="1:4" x14ac:dyDescent="0.2">
      <c r="A16" s="491" t="s">
        <v>1650</v>
      </c>
      <c r="B16" s="608">
        <v>99.057222080641267</v>
      </c>
      <c r="C16" s="741">
        <v>100.98554170999999</v>
      </c>
      <c r="D16" s="741">
        <v>96.025502579999994</v>
      </c>
    </row>
    <row r="17" spans="1:4" x14ac:dyDescent="0.2">
      <c r="A17" s="491" t="s">
        <v>1646</v>
      </c>
      <c r="B17" s="608">
        <v>206.10206605968614</v>
      </c>
      <c r="C17" s="741">
        <v>194.61482778000001</v>
      </c>
      <c r="D17" s="741">
        <v>193.42784568000002</v>
      </c>
    </row>
    <row r="18" spans="1:4" x14ac:dyDescent="0.2">
      <c r="A18" s="491" t="s">
        <v>1637</v>
      </c>
      <c r="B18" s="608">
        <v>137.76348422753915</v>
      </c>
      <c r="C18" s="741">
        <v>141.90178740000002</v>
      </c>
      <c r="D18" s="741">
        <v>144.16828849999999</v>
      </c>
    </row>
    <row r="19" spans="1:4" x14ac:dyDescent="0.2">
      <c r="A19" s="491" t="s">
        <v>1633</v>
      </c>
      <c r="B19" s="608">
        <v>721.4429283163887</v>
      </c>
      <c r="C19" s="741">
        <v>581.27869036000004</v>
      </c>
      <c r="D19" s="741">
        <v>497.65312926999997</v>
      </c>
    </row>
    <row r="20" spans="1:4" x14ac:dyDescent="0.2">
      <c r="A20" s="491" t="s">
        <v>1625</v>
      </c>
      <c r="B20" s="608">
        <v>131.61070170448281</v>
      </c>
      <c r="C20" s="741">
        <v>136.98220626</v>
      </c>
      <c r="D20" s="741">
        <v>139.93959975999999</v>
      </c>
    </row>
    <row r="21" spans="1:4" x14ac:dyDescent="0.2">
      <c r="A21" s="491" t="s">
        <v>1616</v>
      </c>
      <c r="B21" s="608">
        <v>135.74018376722972</v>
      </c>
      <c r="C21" s="741">
        <v>148.76259538999997</v>
      </c>
      <c r="D21" s="741">
        <v>162.47225775999999</v>
      </c>
    </row>
    <row r="22" spans="1:4" x14ac:dyDescent="0.2">
      <c r="A22" s="491" t="s">
        <v>1611</v>
      </c>
      <c r="B22" s="608">
        <v>1.1055652210632232</v>
      </c>
      <c r="C22" s="741">
        <v>0.95336949000000004</v>
      </c>
      <c r="D22" s="741">
        <v>0.96138144999999997</v>
      </c>
    </row>
    <row r="23" spans="1:4" x14ac:dyDescent="0.2">
      <c r="A23" s="491" t="s">
        <v>1608</v>
      </c>
      <c r="B23" s="608">
        <v>0.38231731922408635</v>
      </c>
      <c r="C23" s="741">
        <v>0.33157500000000001</v>
      </c>
      <c r="D23" s="741">
        <v>0.35224499999999997</v>
      </c>
    </row>
    <row r="24" spans="1:4" x14ac:dyDescent="0.2">
      <c r="A24" s="491" t="s">
        <v>1605</v>
      </c>
      <c r="B24" s="608">
        <v>102.34490189944984</v>
      </c>
      <c r="C24" s="741">
        <v>87.490756200000007</v>
      </c>
      <c r="D24" s="741">
        <v>85.016764340000009</v>
      </c>
    </row>
    <row r="25" spans="1:4" ht="13.5" thickBot="1" x14ac:dyDescent="0.25">
      <c r="A25" s="490" t="s">
        <v>1602</v>
      </c>
      <c r="B25" s="742">
        <v>3.5367031075207795</v>
      </c>
      <c r="C25" s="462">
        <v>3.4790230000000002</v>
      </c>
      <c r="D25" s="462">
        <v>4.0037690499999998</v>
      </c>
    </row>
    <row r="26" spans="1:4" ht="13.5" thickBot="1" x14ac:dyDescent="0.25">
      <c r="A26" s="489" t="s">
        <v>746</v>
      </c>
      <c r="B26" s="609">
        <f>SUM(B9:B25)</f>
        <v>4279.956000000001</v>
      </c>
      <c r="C26" s="488">
        <f>SUM(C9:C25)</f>
        <v>4145.5726154100003</v>
      </c>
      <c r="D26" s="488">
        <f>SUM(D9:D25)</f>
        <v>3974.0336062800002</v>
      </c>
    </row>
    <row r="34" spans="2:2" ht="15" x14ac:dyDescent="0.25">
      <c r="B34" s="470"/>
    </row>
  </sheetData>
  <pageMargins left="0.78740157499999996" right="0.78740157499999996" top="0.984251969" bottom="0.984251969" header="0.4921259845" footer="0.4921259845"/>
  <pageSetup paperSize="9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zoomScale="85" zoomScaleNormal="85" workbookViewId="0"/>
  </sheetViews>
  <sheetFormatPr defaultRowHeight="15" x14ac:dyDescent="0.25"/>
  <cols>
    <col min="1" max="1" width="53.42578125" customWidth="1"/>
    <col min="2" max="4" width="15.5703125" bestFit="1" customWidth="1"/>
  </cols>
  <sheetData>
    <row r="1" spans="1:4" s="152" customFormat="1" ht="15.75" x14ac:dyDescent="0.25">
      <c r="A1" s="157" t="s">
        <v>678</v>
      </c>
    </row>
    <row r="2" spans="1:4" s="152" customFormat="1" ht="12" customHeight="1" x14ac:dyDescent="0.25">
      <c r="A2" s="157"/>
    </row>
    <row r="3" spans="1:4" s="152" customFormat="1" ht="15.75" x14ac:dyDescent="0.25">
      <c r="A3" s="157" t="s">
        <v>1595</v>
      </c>
    </row>
    <row r="4" spans="1:4" s="152" customFormat="1" ht="12.75" x14ac:dyDescent="0.2">
      <c r="A4" s="156"/>
    </row>
    <row r="5" spans="1:4" s="152" customFormat="1" ht="15.75" x14ac:dyDescent="0.25">
      <c r="A5" s="153" t="s">
        <v>2734</v>
      </c>
    </row>
    <row r="6" spans="1:4" ht="15.75" thickBot="1" x14ac:dyDescent="0.3"/>
    <row r="7" spans="1:4" ht="15.75" thickBot="1" x14ac:dyDescent="0.3">
      <c r="B7" s="610">
        <v>2011</v>
      </c>
      <c r="C7" s="610">
        <v>2012</v>
      </c>
      <c r="D7" s="610">
        <v>2013</v>
      </c>
    </row>
    <row r="8" spans="1:4" ht="15.75" thickBot="1" x14ac:dyDescent="0.3">
      <c r="A8" s="611" t="s">
        <v>1594</v>
      </c>
      <c r="B8" s="616" t="s">
        <v>1721</v>
      </c>
      <c r="C8" s="515" t="s">
        <v>1721</v>
      </c>
      <c r="D8" s="616" t="s">
        <v>1721</v>
      </c>
    </row>
    <row r="9" spans="1:4" ht="12" customHeight="1" x14ac:dyDescent="0.25">
      <c r="A9" s="612" t="s">
        <v>1683</v>
      </c>
      <c r="B9" s="617">
        <v>128.19022956522835</v>
      </c>
      <c r="C9" s="516">
        <v>127.01874106</v>
      </c>
      <c r="D9" s="617">
        <v>130.86859654999998</v>
      </c>
    </row>
    <row r="10" spans="1:4" ht="12" customHeight="1" x14ac:dyDescent="0.25">
      <c r="A10" s="613" t="s">
        <v>1682</v>
      </c>
      <c r="B10" s="618">
        <v>46.960414319999991</v>
      </c>
      <c r="C10" s="743">
        <v>47.914507160000014</v>
      </c>
      <c r="D10" s="617">
        <v>53.641798479999963</v>
      </c>
    </row>
    <row r="11" spans="1:4" ht="12" customHeight="1" x14ac:dyDescent="0.25">
      <c r="A11" s="613" t="s">
        <v>1681</v>
      </c>
      <c r="B11" s="618">
        <v>32.579748210000005</v>
      </c>
      <c r="C11" s="743">
        <v>33.301007939999998</v>
      </c>
      <c r="D11" s="617">
        <v>32.953181110000017</v>
      </c>
    </row>
    <row r="12" spans="1:4" ht="12" customHeight="1" x14ac:dyDescent="0.25">
      <c r="A12" s="613" t="s">
        <v>1680</v>
      </c>
      <c r="B12" s="618">
        <v>28.573747320000006</v>
      </c>
      <c r="C12" s="743">
        <v>26.600980720000003</v>
      </c>
      <c r="D12" s="617">
        <v>25.967298159999984</v>
      </c>
    </row>
    <row r="13" spans="1:4" ht="12" customHeight="1" x14ac:dyDescent="0.25">
      <c r="A13" s="613" t="s">
        <v>1679</v>
      </c>
      <c r="B13" s="618">
        <v>9.9294462700000086</v>
      </c>
      <c r="C13" s="743">
        <v>10.304784510000003</v>
      </c>
      <c r="D13" s="617">
        <v>10.014528650000003</v>
      </c>
    </row>
    <row r="14" spans="1:4" ht="12" customHeight="1" x14ac:dyDescent="0.25">
      <c r="A14" s="614" t="s">
        <v>1678</v>
      </c>
      <c r="B14" s="618">
        <v>1337.4947477718595</v>
      </c>
      <c r="C14" s="743">
        <v>1398.29008301</v>
      </c>
      <c r="D14" s="617">
        <v>1374.8958963900002</v>
      </c>
    </row>
    <row r="15" spans="1:4" ht="12" customHeight="1" x14ac:dyDescent="0.25">
      <c r="A15" s="613" t="s">
        <v>1677</v>
      </c>
      <c r="B15" s="618">
        <v>832.69181914000012</v>
      </c>
      <c r="C15" s="743">
        <v>931.43067186000053</v>
      </c>
      <c r="D15" s="617">
        <v>995.67359224999996</v>
      </c>
    </row>
    <row r="16" spans="1:4" ht="12" customHeight="1" x14ac:dyDescent="0.25">
      <c r="A16" s="613" t="s">
        <v>1676</v>
      </c>
      <c r="B16" s="618">
        <v>351.81878651999995</v>
      </c>
      <c r="C16" s="743">
        <v>313.10297113000001</v>
      </c>
      <c r="D16" s="617">
        <v>302.81721412999991</v>
      </c>
    </row>
    <row r="17" spans="1:4" ht="12" customHeight="1" x14ac:dyDescent="0.25">
      <c r="A17" s="613" t="s">
        <v>1675</v>
      </c>
      <c r="B17" s="618">
        <v>103.52631109000001</v>
      </c>
      <c r="C17" s="743">
        <v>112.06762803999997</v>
      </c>
      <c r="D17" s="617">
        <v>38.14085163</v>
      </c>
    </row>
    <row r="18" spans="1:4" ht="12" customHeight="1" x14ac:dyDescent="0.25">
      <c r="A18" s="613" t="s">
        <v>1674</v>
      </c>
      <c r="B18" s="618">
        <v>30.203573899999991</v>
      </c>
      <c r="C18" s="743">
        <v>28.129256559999995</v>
      </c>
      <c r="D18" s="617">
        <v>24.858772220000002</v>
      </c>
    </row>
    <row r="19" spans="1:4" ht="12" customHeight="1" x14ac:dyDescent="0.25">
      <c r="A19" s="613" t="s">
        <v>1673</v>
      </c>
      <c r="B19" s="618">
        <v>11.087774549999997</v>
      </c>
      <c r="C19" s="743">
        <v>10.705339459999999</v>
      </c>
      <c r="D19" s="617">
        <v>11.33184762</v>
      </c>
    </row>
    <row r="20" spans="1:4" ht="12" customHeight="1" x14ac:dyDescent="0.25">
      <c r="A20" s="613" t="s">
        <v>1672</v>
      </c>
      <c r="B20" s="618">
        <v>2.1648788600000004</v>
      </c>
      <c r="C20" s="743">
        <v>1.7901947400000002</v>
      </c>
      <c r="D20" s="617">
        <v>1.70787694</v>
      </c>
    </row>
    <row r="21" spans="1:4" ht="12" customHeight="1" x14ac:dyDescent="0.25">
      <c r="A21" s="614" t="s">
        <v>1671</v>
      </c>
      <c r="B21" s="618">
        <v>505.83564142929924</v>
      </c>
      <c r="C21" s="743">
        <v>515.66161719000002</v>
      </c>
      <c r="D21" s="617">
        <v>470.9492684299999</v>
      </c>
    </row>
    <row r="22" spans="1:4" ht="12" customHeight="1" x14ac:dyDescent="0.25">
      <c r="A22" s="613" t="s">
        <v>1670</v>
      </c>
      <c r="B22" s="618">
        <v>354.54325535000027</v>
      </c>
      <c r="C22" s="743">
        <v>366.68829350000021</v>
      </c>
      <c r="D22" s="617">
        <v>317.9279495799999</v>
      </c>
    </row>
    <row r="23" spans="1:4" ht="12" customHeight="1" x14ac:dyDescent="0.25">
      <c r="A23" s="613" t="s">
        <v>1669</v>
      </c>
      <c r="B23" s="618">
        <v>101.95326441999998</v>
      </c>
      <c r="C23" s="743">
        <v>99.240261729999972</v>
      </c>
      <c r="D23" s="617">
        <v>99.319470099999975</v>
      </c>
    </row>
    <row r="24" spans="1:4" ht="12" customHeight="1" x14ac:dyDescent="0.25">
      <c r="A24" s="614" t="s">
        <v>1870</v>
      </c>
      <c r="B24" s="618">
        <v>179.30706287438107</v>
      </c>
      <c r="C24" s="743">
        <v>176.69024812999999</v>
      </c>
      <c r="D24" s="617">
        <v>175.87945734999994</v>
      </c>
    </row>
    <row r="25" spans="1:4" ht="12" customHeight="1" x14ac:dyDescent="0.25">
      <c r="A25" s="613" t="s">
        <v>1662</v>
      </c>
      <c r="B25" s="618">
        <v>109.8679539</v>
      </c>
      <c r="C25" s="743">
        <v>109.1708604199999</v>
      </c>
      <c r="D25" s="617">
        <v>109.22035698999997</v>
      </c>
    </row>
    <row r="26" spans="1:4" ht="12" customHeight="1" x14ac:dyDescent="0.25">
      <c r="A26" s="613" t="s">
        <v>1668</v>
      </c>
      <c r="B26" s="618">
        <v>13.914549519999998</v>
      </c>
      <c r="C26" s="743">
        <v>14.142524630000009</v>
      </c>
      <c r="D26" s="617">
        <v>14.324250730000001</v>
      </c>
    </row>
    <row r="27" spans="1:4" ht="12" customHeight="1" x14ac:dyDescent="0.25">
      <c r="A27" s="613" t="s">
        <v>1667</v>
      </c>
      <c r="B27" s="618">
        <v>12.253061870000005</v>
      </c>
      <c r="C27" s="743">
        <v>11.76155537</v>
      </c>
      <c r="D27" s="617">
        <v>11.370238830000003</v>
      </c>
    </row>
    <row r="28" spans="1:4" ht="12" customHeight="1" x14ac:dyDescent="0.25">
      <c r="A28" s="613" t="s">
        <v>1666</v>
      </c>
      <c r="B28" s="618">
        <v>12.053288460000003</v>
      </c>
      <c r="C28" s="743">
        <v>11.528942929999998</v>
      </c>
      <c r="D28" s="617">
        <v>11.154575750000001</v>
      </c>
    </row>
    <row r="29" spans="1:4" ht="12" customHeight="1" x14ac:dyDescent="0.25">
      <c r="A29" s="613" t="s">
        <v>1665</v>
      </c>
      <c r="B29" s="618">
        <v>10.383258230000003</v>
      </c>
      <c r="C29" s="743">
        <v>10.452960939999999</v>
      </c>
      <c r="D29" s="617">
        <v>10.538573080000003</v>
      </c>
    </row>
    <row r="30" spans="1:4" ht="12" customHeight="1" x14ac:dyDescent="0.25">
      <c r="A30" s="613" t="s">
        <v>1664</v>
      </c>
      <c r="B30" s="618">
        <v>5.1908619199999997</v>
      </c>
      <c r="C30" s="743">
        <v>5.4001804500000015</v>
      </c>
      <c r="D30" s="617">
        <v>5.5611298500000013</v>
      </c>
    </row>
    <row r="31" spans="1:4" ht="12" customHeight="1" x14ac:dyDescent="0.25">
      <c r="A31" s="614" t="s">
        <v>1871</v>
      </c>
      <c r="B31" s="618">
        <v>370.64953784579865</v>
      </c>
      <c r="C31" s="743">
        <v>336.91050051999997</v>
      </c>
      <c r="D31" s="617">
        <v>319.09539321000005</v>
      </c>
    </row>
    <row r="32" spans="1:4" ht="12" customHeight="1" x14ac:dyDescent="0.25">
      <c r="A32" s="613" t="s">
        <v>1663</v>
      </c>
      <c r="B32" s="618">
        <v>161.63354329999999</v>
      </c>
      <c r="C32" s="743">
        <v>142.90243048999997</v>
      </c>
      <c r="D32" s="617">
        <v>160.18598018</v>
      </c>
    </row>
    <row r="33" spans="1:4" ht="12" customHeight="1" x14ac:dyDescent="0.25">
      <c r="A33" s="613" t="s">
        <v>1662</v>
      </c>
      <c r="B33" s="618">
        <v>97.137313509999984</v>
      </c>
      <c r="C33" s="743">
        <v>98.842223130000008</v>
      </c>
      <c r="D33" s="617">
        <v>70.967733920000001</v>
      </c>
    </row>
    <row r="34" spans="1:4" ht="12" customHeight="1" x14ac:dyDescent="0.25">
      <c r="A34" s="613" t="s">
        <v>1661</v>
      </c>
      <c r="B34" s="618">
        <v>49.386294999999997</v>
      </c>
      <c r="C34" s="743">
        <v>46.30294379</v>
      </c>
      <c r="D34" s="617">
        <v>47.65829051</v>
      </c>
    </row>
    <row r="35" spans="1:4" ht="12" customHeight="1" x14ac:dyDescent="0.25">
      <c r="A35" s="613" t="s">
        <v>1660</v>
      </c>
      <c r="B35" s="618">
        <v>59.900605080000005</v>
      </c>
      <c r="C35" s="743">
        <v>47.634944779999998</v>
      </c>
      <c r="D35" s="617">
        <v>38.526066440000001</v>
      </c>
    </row>
    <row r="36" spans="1:4" ht="12" customHeight="1" x14ac:dyDescent="0.25">
      <c r="A36" s="614" t="s">
        <v>1659</v>
      </c>
      <c r="B36" s="618">
        <v>74.708874061187359</v>
      </c>
      <c r="C36" s="743">
        <v>72.88900962999999</v>
      </c>
      <c r="D36" s="617">
        <v>72.044941370000032</v>
      </c>
    </row>
    <row r="37" spans="1:4" ht="12" customHeight="1" x14ac:dyDescent="0.25">
      <c r="A37" s="613" t="s">
        <v>1658</v>
      </c>
      <c r="B37" s="618">
        <v>69.361179809999996</v>
      </c>
      <c r="C37" s="743">
        <v>68.652840669999989</v>
      </c>
      <c r="D37" s="617">
        <v>67.920975140000024</v>
      </c>
    </row>
    <row r="38" spans="1:4" ht="12" customHeight="1" x14ac:dyDescent="0.25">
      <c r="A38" s="613" t="s">
        <v>1657</v>
      </c>
      <c r="B38" s="618">
        <v>1.50071259</v>
      </c>
      <c r="C38" s="743">
        <v>2.0067713700000005</v>
      </c>
      <c r="D38" s="617">
        <v>2.1266497999999991</v>
      </c>
    </row>
    <row r="39" spans="1:4" ht="12" customHeight="1" x14ac:dyDescent="0.25">
      <c r="A39" s="613" t="s">
        <v>1656</v>
      </c>
      <c r="B39" s="618">
        <v>1.3780526400000002</v>
      </c>
      <c r="C39" s="743">
        <v>1.26653974</v>
      </c>
      <c r="D39" s="617">
        <v>1.0754456799999998</v>
      </c>
    </row>
    <row r="40" spans="1:4" ht="12" customHeight="1" x14ac:dyDescent="0.25">
      <c r="A40" s="613" t="s">
        <v>1655</v>
      </c>
      <c r="B40" s="618">
        <v>0.80082619999999993</v>
      </c>
      <c r="C40" s="743">
        <v>0.74199107000000009</v>
      </c>
      <c r="D40" s="617">
        <v>0.73652362999999987</v>
      </c>
    </row>
    <row r="41" spans="1:4" ht="12" customHeight="1" x14ac:dyDescent="0.25">
      <c r="A41" s="614" t="s">
        <v>1654</v>
      </c>
      <c r="B41" s="618">
        <v>144.68383274902078</v>
      </c>
      <c r="C41" s="743">
        <v>121.33204328000001</v>
      </c>
      <c r="D41" s="617">
        <v>106.27926958999998</v>
      </c>
    </row>
    <row r="42" spans="1:4" ht="12" customHeight="1" x14ac:dyDescent="0.25">
      <c r="A42" s="613" t="s">
        <v>1653</v>
      </c>
      <c r="B42" s="618">
        <v>100.68546872999998</v>
      </c>
      <c r="C42" s="743">
        <v>86.052210710000026</v>
      </c>
      <c r="D42" s="617">
        <v>73.738968049999997</v>
      </c>
    </row>
    <row r="43" spans="1:4" ht="12" customHeight="1" x14ac:dyDescent="0.25">
      <c r="A43" s="613" t="s">
        <v>1599</v>
      </c>
      <c r="B43" s="618">
        <v>21.496066249999995</v>
      </c>
      <c r="C43" s="743">
        <v>15.896822050000003</v>
      </c>
      <c r="D43" s="617">
        <v>14.380814920000001</v>
      </c>
    </row>
    <row r="44" spans="1:4" ht="12" customHeight="1" x14ac:dyDescent="0.25">
      <c r="A44" s="613" t="s">
        <v>1652</v>
      </c>
      <c r="B44" s="618">
        <v>11.40908344</v>
      </c>
      <c r="C44" s="743">
        <v>12.24849012</v>
      </c>
      <c r="D44" s="617">
        <v>12.291674899999999</v>
      </c>
    </row>
    <row r="45" spans="1:4" ht="12" customHeight="1" x14ac:dyDescent="0.25">
      <c r="A45" s="613" t="s">
        <v>1651</v>
      </c>
      <c r="B45" s="618">
        <v>4.4687010000000003</v>
      </c>
      <c r="C45" s="743">
        <v>4.1428950000000002</v>
      </c>
      <c r="D45" s="617">
        <v>3.96841</v>
      </c>
    </row>
    <row r="46" spans="1:4" ht="12" customHeight="1" x14ac:dyDescent="0.25">
      <c r="A46" s="614" t="s">
        <v>1650</v>
      </c>
      <c r="B46" s="618">
        <v>99.057222080641267</v>
      </c>
      <c r="C46" s="743">
        <v>100.98554170999999</v>
      </c>
      <c r="D46" s="617">
        <v>96.02550257999998</v>
      </c>
    </row>
    <row r="47" spans="1:4" ht="12" customHeight="1" x14ac:dyDescent="0.25">
      <c r="A47" s="613" t="s">
        <v>1649</v>
      </c>
      <c r="B47" s="618">
        <v>84.608651476799992</v>
      </c>
      <c r="C47" s="743">
        <v>83.924262069999997</v>
      </c>
      <c r="D47" s="617">
        <v>83.05810910999999</v>
      </c>
    </row>
    <row r="48" spans="1:4" ht="12" customHeight="1" x14ac:dyDescent="0.25">
      <c r="A48" s="613" t="s">
        <v>1648</v>
      </c>
      <c r="B48" s="618">
        <v>2.848452</v>
      </c>
      <c r="C48" s="743">
        <v>6.233085</v>
      </c>
      <c r="D48" s="617">
        <v>2.952032</v>
      </c>
    </row>
    <row r="49" spans="1:4" ht="12" customHeight="1" x14ac:dyDescent="0.25">
      <c r="A49" s="613" t="s">
        <v>1647</v>
      </c>
      <c r="B49" s="618">
        <v>5.5165899999999999</v>
      </c>
      <c r="C49" s="743">
        <v>5.6707964999999998</v>
      </c>
      <c r="D49" s="617">
        <v>5.5536564999999998</v>
      </c>
    </row>
    <row r="50" spans="1:4" ht="12" customHeight="1" x14ac:dyDescent="0.25">
      <c r="A50" s="613" t="s">
        <v>1599</v>
      </c>
      <c r="B50" s="618">
        <v>5.5105237999999996</v>
      </c>
      <c r="C50" s="743">
        <v>4.55252882</v>
      </c>
      <c r="D50" s="617">
        <v>4.3110612799999997</v>
      </c>
    </row>
    <row r="51" spans="1:4" ht="12" customHeight="1" x14ac:dyDescent="0.25">
      <c r="A51" s="614" t="s">
        <v>1646</v>
      </c>
      <c r="B51" s="618">
        <v>206.10206605968614</v>
      </c>
      <c r="C51" s="743">
        <v>194.61482778000001</v>
      </c>
      <c r="D51" s="617">
        <v>193.42784568000005</v>
      </c>
    </row>
    <row r="52" spans="1:4" ht="12" customHeight="1" x14ac:dyDescent="0.25">
      <c r="A52" s="613" t="s">
        <v>1645</v>
      </c>
      <c r="B52" s="618">
        <v>106.62066449</v>
      </c>
      <c r="C52" s="743">
        <v>100.72363684</v>
      </c>
      <c r="D52" s="617">
        <v>100.11302003</v>
      </c>
    </row>
    <row r="53" spans="1:4" ht="12" customHeight="1" x14ac:dyDescent="0.25">
      <c r="A53" s="613" t="s">
        <v>1644</v>
      </c>
      <c r="B53" s="618">
        <v>3.13234944</v>
      </c>
      <c r="C53" s="743">
        <v>3.1750700800000002</v>
      </c>
      <c r="D53" s="617">
        <v>3.0974402200000286</v>
      </c>
    </row>
    <row r="54" spans="1:4" ht="12" customHeight="1" x14ac:dyDescent="0.25">
      <c r="A54" s="613" t="s">
        <v>1643</v>
      </c>
      <c r="B54" s="618">
        <v>78.546613700000009</v>
      </c>
      <c r="C54" s="743">
        <v>74.091452879999991</v>
      </c>
      <c r="D54" s="617">
        <v>74.12691135</v>
      </c>
    </row>
    <row r="55" spans="1:4" ht="12" customHeight="1" x14ac:dyDescent="0.25">
      <c r="A55" s="613" t="s">
        <v>1642</v>
      </c>
      <c r="B55" s="618">
        <v>4.9626753899999994</v>
      </c>
      <c r="C55" s="743">
        <v>4.6881483700000004</v>
      </c>
      <c r="D55" s="617">
        <v>4.49392894</v>
      </c>
    </row>
    <row r="56" spans="1:4" ht="12" customHeight="1" x14ac:dyDescent="0.25">
      <c r="A56" s="613" t="s">
        <v>1641</v>
      </c>
      <c r="B56" s="618">
        <v>4.32590334</v>
      </c>
      <c r="C56" s="743">
        <v>4.5671604400000003</v>
      </c>
      <c r="D56" s="617">
        <v>4.6464750800000001</v>
      </c>
    </row>
    <row r="57" spans="1:4" ht="12" customHeight="1" x14ac:dyDescent="0.25">
      <c r="A57" s="613" t="s">
        <v>1640</v>
      </c>
      <c r="B57" s="618">
        <v>2.8852908399999997</v>
      </c>
      <c r="C57" s="743">
        <v>2.8073747400000002</v>
      </c>
      <c r="D57" s="617">
        <v>2.8547374900000002</v>
      </c>
    </row>
    <row r="58" spans="1:4" ht="12" customHeight="1" x14ac:dyDescent="0.25">
      <c r="A58" s="613" t="s">
        <v>1639</v>
      </c>
      <c r="B58" s="618">
        <v>1.7752319999999999</v>
      </c>
      <c r="C58" s="743">
        <v>1.6346301999999999</v>
      </c>
      <c r="D58" s="617">
        <v>1.2964</v>
      </c>
    </row>
    <row r="59" spans="1:4" ht="12" customHeight="1" x14ac:dyDescent="0.25">
      <c r="A59" s="613" t="s">
        <v>1638</v>
      </c>
      <c r="B59" s="618">
        <v>0.94715314000000006</v>
      </c>
      <c r="C59" s="743">
        <v>1.0118153000000001</v>
      </c>
      <c r="D59" s="617">
        <v>1.087486</v>
      </c>
    </row>
    <row r="60" spans="1:4" ht="12" customHeight="1" x14ac:dyDescent="0.25">
      <c r="A60" s="614" t="s">
        <v>1637</v>
      </c>
      <c r="B60" s="618">
        <v>137.76348422753915</v>
      </c>
      <c r="C60" s="743">
        <v>141.90178740000002</v>
      </c>
      <c r="D60" s="617">
        <v>144.16828850000007</v>
      </c>
    </row>
    <row r="61" spans="1:4" ht="12" customHeight="1" x14ac:dyDescent="0.25">
      <c r="A61" s="613" t="s">
        <v>1636</v>
      </c>
      <c r="B61" s="618">
        <v>62.264448729999998</v>
      </c>
      <c r="C61" s="743">
        <v>71.125701590000006</v>
      </c>
      <c r="D61" s="617">
        <v>81.584143960000006</v>
      </c>
    </row>
    <row r="62" spans="1:4" ht="12" customHeight="1" x14ac:dyDescent="0.25">
      <c r="A62" s="613" t="s">
        <v>1635</v>
      </c>
      <c r="B62" s="618">
        <v>45.580813790000001</v>
      </c>
      <c r="C62" s="743">
        <v>43.09123846</v>
      </c>
      <c r="D62" s="617">
        <v>43.01725965</v>
      </c>
    </row>
    <row r="63" spans="1:4" ht="12" customHeight="1" x14ac:dyDescent="0.25">
      <c r="A63" s="613" t="s">
        <v>1599</v>
      </c>
      <c r="B63" s="618">
        <v>15.16187384</v>
      </c>
      <c r="C63" s="743">
        <v>16.412040650000002</v>
      </c>
      <c r="D63" s="617">
        <v>7.1194367200000004</v>
      </c>
    </row>
    <row r="64" spans="1:4" ht="12" customHeight="1" x14ac:dyDescent="0.25">
      <c r="A64" s="613" t="s">
        <v>1634</v>
      </c>
      <c r="B64" s="618">
        <v>6.786748789999999</v>
      </c>
      <c r="C64" s="743">
        <v>5.6290869099999998</v>
      </c>
      <c r="D64" s="617">
        <v>5.8998957399999989</v>
      </c>
    </row>
    <row r="65" spans="1:4" ht="12" customHeight="1" x14ac:dyDescent="0.25">
      <c r="A65" s="614" t="s">
        <v>1633</v>
      </c>
      <c r="B65" s="618">
        <v>721.4429283163887</v>
      </c>
      <c r="C65" s="743">
        <v>581.27869036000004</v>
      </c>
      <c r="D65" s="617">
        <v>497.65312926999991</v>
      </c>
    </row>
    <row r="66" spans="1:4" ht="12" customHeight="1" x14ac:dyDescent="0.25">
      <c r="A66" s="613" t="s">
        <v>1632</v>
      </c>
      <c r="B66" s="618">
        <v>440.43348154999995</v>
      </c>
      <c r="C66" s="743">
        <v>321.7990056299999</v>
      </c>
      <c r="D66" s="617">
        <v>274.71555608</v>
      </c>
    </row>
    <row r="67" spans="1:4" ht="12" customHeight="1" x14ac:dyDescent="0.25">
      <c r="A67" s="613" t="s">
        <v>1631</v>
      </c>
      <c r="B67" s="618">
        <v>221.75757263</v>
      </c>
      <c r="C67" s="743">
        <v>231.37401331999999</v>
      </c>
      <c r="D67" s="617">
        <v>194.30621850999995</v>
      </c>
    </row>
    <row r="68" spans="1:4" ht="12" customHeight="1" x14ac:dyDescent="0.25">
      <c r="A68" s="613" t="s">
        <v>1630</v>
      </c>
      <c r="B68" s="618">
        <v>33.641147680000003</v>
      </c>
      <c r="C68" s="743">
        <v>20.794355160000006</v>
      </c>
      <c r="D68" s="617">
        <v>20.786101239999997</v>
      </c>
    </row>
    <row r="69" spans="1:4" ht="12" customHeight="1" x14ac:dyDescent="0.25">
      <c r="A69" s="613" t="s">
        <v>1629</v>
      </c>
      <c r="B69" s="618">
        <v>2.6489899499999994</v>
      </c>
      <c r="C69" s="743">
        <v>3.0164909600000001</v>
      </c>
      <c r="D69" s="617">
        <v>3.6758301200000001</v>
      </c>
    </row>
    <row r="70" spans="1:4" ht="12" customHeight="1" x14ac:dyDescent="0.25">
      <c r="A70" s="613" t="s">
        <v>1628</v>
      </c>
      <c r="B70" s="618">
        <v>9.7755617499999996</v>
      </c>
      <c r="C70" s="743">
        <v>1.6181477099999999</v>
      </c>
      <c r="D70" s="617">
        <v>1.2617734</v>
      </c>
    </row>
    <row r="71" spans="1:4" ht="12" customHeight="1" x14ac:dyDescent="0.25">
      <c r="A71" s="613" t="s">
        <v>1627</v>
      </c>
      <c r="B71" s="618">
        <v>3.5205207600000001</v>
      </c>
      <c r="C71" s="743">
        <v>1.1532322399999999</v>
      </c>
      <c r="D71" s="617">
        <v>0.99650002000000004</v>
      </c>
    </row>
    <row r="72" spans="1:4" ht="12" customHeight="1" x14ac:dyDescent="0.25">
      <c r="A72" s="613" t="s">
        <v>1626</v>
      </c>
      <c r="B72" s="618">
        <v>4.1979902999999998</v>
      </c>
      <c r="C72" s="743">
        <v>0.91332770000000008</v>
      </c>
      <c r="D72" s="617">
        <v>1.0643370000000001</v>
      </c>
    </row>
    <row r="73" spans="1:4" ht="12" customHeight="1" x14ac:dyDescent="0.25">
      <c r="A73" s="614" t="s">
        <v>1625</v>
      </c>
      <c r="B73" s="618">
        <v>131.61070170448281</v>
      </c>
      <c r="C73" s="743">
        <v>136.98220626</v>
      </c>
      <c r="D73" s="617">
        <v>139.93959975999996</v>
      </c>
    </row>
    <row r="74" spans="1:4" ht="12" customHeight="1" x14ac:dyDescent="0.25">
      <c r="A74" s="613" t="s">
        <v>1624</v>
      </c>
      <c r="B74" s="618">
        <v>43.252553049999996</v>
      </c>
      <c r="C74" s="743">
        <v>44.60036474000001</v>
      </c>
      <c r="D74" s="617">
        <v>45.268978399999988</v>
      </c>
    </row>
    <row r="75" spans="1:4" ht="12" customHeight="1" x14ac:dyDescent="0.25">
      <c r="A75" s="613" t="s">
        <v>1623</v>
      </c>
      <c r="B75" s="618">
        <v>21.600702099999999</v>
      </c>
      <c r="C75" s="743">
        <v>21.628863419999995</v>
      </c>
      <c r="D75" s="617">
        <v>23.397003989999995</v>
      </c>
    </row>
    <row r="76" spans="1:4" ht="12" customHeight="1" x14ac:dyDescent="0.25">
      <c r="A76" s="613" t="s">
        <v>1622</v>
      </c>
      <c r="B76" s="618">
        <v>10.899996580000002</v>
      </c>
      <c r="C76" s="743">
        <v>13.687640190000003</v>
      </c>
      <c r="D76" s="617">
        <v>15.445085430000008</v>
      </c>
    </row>
    <row r="77" spans="1:4" ht="12" customHeight="1" x14ac:dyDescent="0.25">
      <c r="A77" s="613" t="s">
        <v>1621</v>
      </c>
      <c r="B77" s="618">
        <v>9.9373573700000026</v>
      </c>
      <c r="C77" s="743">
        <v>13.5342932</v>
      </c>
      <c r="D77" s="617">
        <v>16.876313130000003</v>
      </c>
    </row>
    <row r="78" spans="1:4" ht="12" customHeight="1" x14ac:dyDescent="0.25">
      <c r="A78" s="613" t="s">
        <v>1620</v>
      </c>
      <c r="B78" s="618">
        <v>14.345253679999999</v>
      </c>
      <c r="C78" s="743">
        <v>13.288205420000002</v>
      </c>
      <c r="D78" s="617">
        <v>11.397769519999999</v>
      </c>
    </row>
    <row r="79" spans="1:4" ht="12" customHeight="1" x14ac:dyDescent="0.25">
      <c r="A79" s="613" t="s">
        <v>1619</v>
      </c>
      <c r="B79" s="618">
        <v>12.112012220000002</v>
      </c>
      <c r="C79" s="743">
        <v>11.978122230000004</v>
      </c>
      <c r="D79" s="617">
        <v>12.914073499999997</v>
      </c>
    </row>
    <row r="80" spans="1:4" ht="12" customHeight="1" x14ac:dyDescent="0.25">
      <c r="A80" s="613" t="s">
        <v>1618</v>
      </c>
      <c r="B80" s="618">
        <v>4.4057037100000001</v>
      </c>
      <c r="C80" s="743">
        <v>5.2814655300000002</v>
      </c>
      <c r="D80" s="617">
        <v>4.5145437300000006</v>
      </c>
    </row>
    <row r="81" spans="1:4" ht="12" customHeight="1" x14ac:dyDescent="0.25">
      <c r="A81" s="613" t="s">
        <v>1617</v>
      </c>
      <c r="B81" s="618">
        <v>5.4557204000000006</v>
      </c>
      <c r="C81" s="743">
        <v>4.6300929999999996</v>
      </c>
      <c r="D81" s="617">
        <v>2.805723</v>
      </c>
    </row>
    <row r="82" spans="1:4" ht="12" customHeight="1" x14ac:dyDescent="0.25">
      <c r="A82" s="614" t="s">
        <v>1616</v>
      </c>
      <c r="B82" s="618">
        <v>135.74018376722972</v>
      </c>
      <c r="C82" s="743">
        <v>148.76259538999997</v>
      </c>
      <c r="D82" s="617">
        <v>162.47225776000005</v>
      </c>
    </row>
    <row r="83" spans="1:4" ht="12" customHeight="1" x14ac:dyDescent="0.25">
      <c r="A83" s="613" t="s">
        <v>1615</v>
      </c>
      <c r="B83" s="618">
        <v>58.196070090000006</v>
      </c>
      <c r="C83" s="743">
        <v>68.659615989999992</v>
      </c>
      <c r="D83" s="617">
        <v>78.492052709999996</v>
      </c>
    </row>
    <row r="84" spans="1:4" ht="12" customHeight="1" x14ac:dyDescent="0.25">
      <c r="A84" s="613" t="s">
        <v>1614</v>
      </c>
      <c r="B84" s="618">
        <v>52.821501029999993</v>
      </c>
      <c r="C84" s="743">
        <v>56.448587820000007</v>
      </c>
      <c r="D84" s="617">
        <v>62.763111690000009</v>
      </c>
    </row>
    <row r="85" spans="1:4" ht="12" customHeight="1" x14ac:dyDescent="0.25">
      <c r="A85" s="613" t="s">
        <v>1613</v>
      </c>
      <c r="B85" s="618">
        <v>6.9769859000000007</v>
      </c>
      <c r="C85" s="743">
        <v>7.17596904</v>
      </c>
      <c r="D85" s="617">
        <v>6.8075360599999994</v>
      </c>
    </row>
    <row r="86" spans="1:4" ht="12" customHeight="1" x14ac:dyDescent="0.25">
      <c r="A86" s="613" t="s">
        <v>1612</v>
      </c>
      <c r="B86" s="618">
        <v>4.4619935000000002</v>
      </c>
      <c r="C86" s="743">
        <v>4.3272579999999996</v>
      </c>
      <c r="D86" s="617">
        <v>4.1479949500000002</v>
      </c>
    </row>
    <row r="87" spans="1:4" ht="12" customHeight="1" x14ac:dyDescent="0.25">
      <c r="A87" s="614" t="s">
        <v>1611</v>
      </c>
      <c r="B87" s="618">
        <v>1.1055652210632232</v>
      </c>
      <c r="C87" s="743">
        <v>0.95336949000000004</v>
      </c>
      <c r="D87" s="617">
        <v>0.96138144999999997</v>
      </c>
    </row>
    <row r="88" spans="1:4" ht="12" customHeight="1" x14ac:dyDescent="0.25">
      <c r="A88" s="613" t="s">
        <v>1610</v>
      </c>
      <c r="B88" s="618">
        <v>0.86595440999999995</v>
      </c>
      <c r="C88" s="743">
        <v>0.79205309000000013</v>
      </c>
      <c r="D88" s="617">
        <v>0.80944797000000002</v>
      </c>
    </row>
    <row r="89" spans="1:4" ht="12" customHeight="1" x14ac:dyDescent="0.25">
      <c r="A89" s="613" t="s">
        <v>1609</v>
      </c>
      <c r="B89" s="618">
        <v>0.1515145</v>
      </c>
      <c r="C89" s="743">
        <v>0.1060575</v>
      </c>
      <c r="D89" s="617">
        <v>8.7412480000000001E-2</v>
      </c>
    </row>
    <row r="90" spans="1:4" ht="12" customHeight="1" x14ac:dyDescent="0.25">
      <c r="A90" s="614" t="s">
        <v>1608</v>
      </c>
      <c r="B90" s="618">
        <v>0.38231731922408635</v>
      </c>
      <c r="C90" s="743">
        <v>0.33157500000000001</v>
      </c>
      <c r="D90" s="617">
        <v>0.35224499999999997</v>
      </c>
    </row>
    <row r="91" spans="1:4" ht="12" customHeight="1" x14ac:dyDescent="0.25">
      <c r="A91" s="613" t="s">
        <v>1607</v>
      </c>
      <c r="B91" s="618">
        <v>0.33165</v>
      </c>
      <c r="C91" s="743">
        <v>0.28957500000000003</v>
      </c>
      <c r="D91" s="617">
        <v>0.30772500000000003</v>
      </c>
    </row>
    <row r="92" spans="1:4" ht="12" customHeight="1" x14ac:dyDescent="0.25">
      <c r="A92" s="613" t="s">
        <v>1606</v>
      </c>
      <c r="B92" s="618">
        <v>4.8000000000000001E-2</v>
      </c>
      <c r="C92" s="743">
        <v>4.2000000000000003E-2</v>
      </c>
      <c r="D92" s="617">
        <v>4.4519999999999997E-2</v>
      </c>
    </row>
    <row r="93" spans="1:4" ht="12" customHeight="1" x14ac:dyDescent="0.25">
      <c r="A93" s="614" t="s">
        <v>1605</v>
      </c>
      <c r="B93" s="618">
        <v>102.34490189944984</v>
      </c>
      <c r="C93" s="743">
        <v>87.490756200000007</v>
      </c>
      <c r="D93" s="617">
        <v>85.016764339999995</v>
      </c>
    </row>
    <row r="94" spans="1:4" ht="12" customHeight="1" x14ac:dyDescent="0.25">
      <c r="A94" s="613" t="s">
        <v>1604</v>
      </c>
      <c r="B94" s="618">
        <v>65.956198960000009</v>
      </c>
      <c r="C94" s="743">
        <v>48.888495910000017</v>
      </c>
      <c r="D94" s="617">
        <v>43.477124459999999</v>
      </c>
    </row>
    <row r="95" spans="1:4" ht="12" customHeight="1" x14ac:dyDescent="0.25">
      <c r="A95" s="613" t="s">
        <v>1603</v>
      </c>
      <c r="B95" s="618">
        <v>34.302643090000004</v>
      </c>
      <c r="C95" s="743">
        <v>38.565251289999999</v>
      </c>
      <c r="D95" s="617">
        <v>41.479276640000002</v>
      </c>
    </row>
    <row r="96" spans="1:4" ht="12" customHeight="1" x14ac:dyDescent="0.25">
      <c r="A96" s="614" t="s">
        <v>1602</v>
      </c>
      <c r="B96" s="618">
        <v>3.5367031075207795</v>
      </c>
      <c r="C96" s="743">
        <v>3.4790230000000002</v>
      </c>
      <c r="D96" s="617">
        <v>4.0037690499999989</v>
      </c>
    </row>
    <row r="97" spans="1:4" ht="12" customHeight="1" x14ac:dyDescent="0.25">
      <c r="A97" s="613" t="s">
        <v>1601</v>
      </c>
      <c r="B97" s="618">
        <v>1.2810215791999999</v>
      </c>
      <c r="C97" s="743">
        <v>1.2002901100000001</v>
      </c>
      <c r="D97" s="617">
        <v>1.3548458199999995</v>
      </c>
    </row>
    <row r="98" spans="1:4" ht="12" customHeight="1" x14ac:dyDescent="0.25">
      <c r="A98" s="613" t="s">
        <v>1600</v>
      </c>
      <c r="B98" s="618">
        <v>0.75314328000000008</v>
      </c>
      <c r="C98" s="743">
        <v>0.82025199999999998</v>
      </c>
      <c r="D98" s="617">
        <v>0.94994800000000001</v>
      </c>
    </row>
    <row r="99" spans="1:4" ht="12" customHeight="1" x14ac:dyDescent="0.25">
      <c r="A99" s="613" t="s">
        <v>1599</v>
      </c>
      <c r="B99" s="618">
        <v>0.75214506160000005</v>
      </c>
      <c r="C99" s="743">
        <v>0.72151523999999989</v>
      </c>
      <c r="D99" s="617">
        <v>0.82539692999999992</v>
      </c>
    </row>
    <row r="100" spans="1:4" ht="12" customHeight="1" x14ac:dyDescent="0.25">
      <c r="A100" s="613" t="s">
        <v>1598</v>
      </c>
      <c r="B100" s="618">
        <v>0.40209519999999999</v>
      </c>
      <c r="C100" s="743">
        <v>0.38813869000000001</v>
      </c>
      <c r="D100" s="617">
        <v>0.44243097000000003</v>
      </c>
    </row>
    <row r="101" spans="1:4" ht="12" customHeight="1" x14ac:dyDescent="0.25">
      <c r="A101" s="613" t="s">
        <v>1597</v>
      </c>
      <c r="B101" s="618">
        <v>0.31895718280000002</v>
      </c>
      <c r="C101" s="743">
        <v>0.33766696000000002</v>
      </c>
      <c r="D101" s="617">
        <v>0.41224732999999997</v>
      </c>
    </row>
    <row r="102" spans="1:4" ht="12" customHeight="1" thickBot="1" x14ac:dyDescent="0.3">
      <c r="A102" s="615" t="s">
        <v>1596</v>
      </c>
      <c r="B102" s="619">
        <v>0.52153315999999994</v>
      </c>
      <c r="C102" s="517">
        <v>0.82876521999999997</v>
      </c>
      <c r="D102" s="744">
        <v>1.1401249</v>
      </c>
    </row>
  </sheetData>
  <pageMargins left="0.70866141732283472" right="0.70866141732283472" top="0.19685039370078741" bottom="0.19685039370078741" header="0.31496062992125984" footer="0.31496062992125984"/>
  <pageSetup paperSize="9" scale="6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5" workbookViewId="0"/>
  </sheetViews>
  <sheetFormatPr defaultRowHeight="12.75" x14ac:dyDescent="0.2"/>
  <cols>
    <col min="1" max="1" width="13.7109375" style="152" customWidth="1"/>
    <col min="2" max="2" width="33.7109375" style="152" customWidth="1"/>
    <col min="3" max="3" width="13.140625" style="152" customWidth="1"/>
    <col min="4" max="6" width="10.7109375" style="152" customWidth="1"/>
    <col min="7" max="16384" width="9.140625" style="152"/>
  </cols>
  <sheetData>
    <row r="1" spans="1:6" ht="15.75" x14ac:dyDescent="0.25">
      <c r="A1" s="157" t="s">
        <v>678</v>
      </c>
    </row>
    <row r="2" spans="1:6" ht="12" customHeight="1" x14ac:dyDescent="0.25">
      <c r="A2" s="157"/>
    </row>
    <row r="3" spans="1:6" ht="15.75" x14ac:dyDescent="0.25">
      <c r="A3" s="157" t="s">
        <v>1595</v>
      </c>
    </row>
    <row r="4" spans="1:6" x14ac:dyDescent="0.2">
      <c r="A4" s="156"/>
      <c r="B4" s="155"/>
      <c r="C4" s="154"/>
    </row>
    <row r="5" spans="1:6" ht="15.75" x14ac:dyDescent="0.2">
      <c r="A5" s="558" t="s">
        <v>2739</v>
      </c>
      <c r="B5" s="558"/>
      <c r="C5" s="558"/>
      <c r="D5" s="558"/>
    </row>
    <row r="7" spans="1:6" x14ac:dyDescent="0.2">
      <c r="A7" s="325" t="s">
        <v>1692</v>
      </c>
    </row>
    <row r="8" spans="1:6" ht="13.5" thickBot="1" x14ac:dyDescent="0.25">
      <c r="A8" s="325"/>
    </row>
    <row r="9" spans="1:6" ht="12.75" customHeight="1" thickBot="1" x14ac:dyDescent="0.25">
      <c r="D9" s="606">
        <v>2011</v>
      </c>
      <c r="E9" s="606">
        <v>2012</v>
      </c>
      <c r="F9" s="606">
        <v>2013</v>
      </c>
    </row>
    <row r="10" spans="1:6" ht="13.5" thickBot="1" x14ac:dyDescent="0.25">
      <c r="A10" s="467" t="s">
        <v>1466</v>
      </c>
      <c r="B10" s="466" t="s">
        <v>620</v>
      </c>
      <c r="C10" s="465" t="s">
        <v>1691</v>
      </c>
      <c r="D10" s="313"/>
      <c r="E10" s="313"/>
      <c r="F10" s="313"/>
    </row>
    <row r="11" spans="1:6" ht="12.75" customHeight="1" x14ac:dyDescent="0.2">
      <c r="A11" s="1347" t="s">
        <v>1690</v>
      </c>
      <c r="B11" s="504" t="s">
        <v>687</v>
      </c>
      <c r="C11" s="503" t="s">
        <v>1688</v>
      </c>
      <c r="D11" s="502">
        <v>6716</v>
      </c>
      <c r="E11" s="502">
        <v>6482</v>
      </c>
      <c r="F11" s="502">
        <v>6425</v>
      </c>
    </row>
    <row r="12" spans="1:6" x14ac:dyDescent="0.2">
      <c r="A12" s="1348"/>
      <c r="B12" s="501" t="s">
        <v>1687</v>
      </c>
      <c r="C12" s="500" t="s">
        <v>1684</v>
      </c>
      <c r="D12" s="505">
        <v>67699.232000000004</v>
      </c>
      <c r="E12" s="505">
        <v>60915.536009999996</v>
      </c>
      <c r="F12" s="505">
        <v>58486.270939999995</v>
      </c>
    </row>
    <row r="13" spans="1:6" x14ac:dyDescent="0.2">
      <c r="A13" s="1348"/>
      <c r="B13" s="501" t="s">
        <v>1686</v>
      </c>
      <c r="C13" s="500" t="s">
        <v>1684</v>
      </c>
      <c r="D13" s="499">
        <v>3044.5340000000001</v>
      </c>
      <c r="E13" s="499">
        <v>2933.5917899999999</v>
      </c>
      <c r="F13" s="499">
        <v>3150.4780000000001</v>
      </c>
    </row>
    <row r="14" spans="1:6" ht="13.5" thickBot="1" x14ac:dyDescent="0.25">
      <c r="A14" s="1349"/>
      <c r="B14" s="498" t="s">
        <v>1685</v>
      </c>
      <c r="C14" s="497" t="s">
        <v>1684</v>
      </c>
      <c r="D14" s="496">
        <f>D12+D13</f>
        <v>70743.766000000003</v>
      </c>
      <c r="E14" s="496">
        <v>63849.127799999995</v>
      </c>
      <c r="F14" s="496">
        <v>61636.748939999998</v>
      </c>
    </row>
    <row r="15" spans="1:6" ht="12.75" customHeight="1" x14ac:dyDescent="0.2">
      <c r="A15" s="1347" t="s">
        <v>1689</v>
      </c>
      <c r="B15" s="504" t="s">
        <v>687</v>
      </c>
      <c r="C15" s="503" t="s">
        <v>1688</v>
      </c>
      <c r="D15" s="502">
        <v>421</v>
      </c>
      <c r="E15" s="502">
        <v>318</v>
      </c>
      <c r="F15" s="502">
        <v>217</v>
      </c>
    </row>
    <row r="16" spans="1:6" x14ac:dyDescent="0.2">
      <c r="A16" s="1348"/>
      <c r="B16" s="501" t="s">
        <v>1687</v>
      </c>
      <c r="C16" s="500" t="s">
        <v>1684</v>
      </c>
      <c r="D16" s="499">
        <v>55942.453999999998</v>
      </c>
      <c r="E16" s="499">
        <v>40810.670610000001</v>
      </c>
      <c r="F16" s="499">
        <v>28246.52203</v>
      </c>
    </row>
    <row r="17" spans="1:6" x14ac:dyDescent="0.2">
      <c r="A17" s="1348"/>
      <c r="B17" s="501" t="s">
        <v>1686</v>
      </c>
      <c r="C17" s="500" t="s">
        <v>1684</v>
      </c>
      <c r="D17" s="499">
        <v>7050.152</v>
      </c>
      <c r="E17" s="499">
        <v>7719.32197</v>
      </c>
      <c r="F17" s="499">
        <v>7966.2190000000001</v>
      </c>
    </row>
    <row r="18" spans="1:6" ht="13.5" thickBot="1" x14ac:dyDescent="0.25">
      <c r="A18" s="1349"/>
      <c r="B18" s="498" t="s">
        <v>1685</v>
      </c>
      <c r="C18" s="497" t="s">
        <v>1684</v>
      </c>
      <c r="D18" s="496">
        <f>D16+D17</f>
        <v>62992.606</v>
      </c>
      <c r="E18" s="496">
        <v>48529.992579999998</v>
      </c>
      <c r="F18" s="496">
        <v>36212.741029999997</v>
      </c>
    </row>
    <row r="20" spans="1:6" ht="15" x14ac:dyDescent="0.25">
      <c r="F20" s="470"/>
    </row>
  </sheetData>
  <mergeCells count="2">
    <mergeCell ref="A11:A14"/>
    <mergeCell ref="A15:A18"/>
  </mergeCells>
  <pageMargins left="0.78740157499999996" right="0.78740157499999996" top="0.984251969" bottom="0.984251969" header="0.4921259845" footer="0.4921259845"/>
  <pageSetup paperSize="9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="85" workbookViewId="0"/>
  </sheetViews>
  <sheetFormatPr defaultRowHeight="12.75" x14ac:dyDescent="0.2"/>
  <cols>
    <col min="1" max="1" width="64.5703125" style="152" customWidth="1"/>
    <col min="2" max="4" width="15.5703125" style="152" bestFit="1" customWidth="1"/>
    <col min="5" max="6" width="9.140625" style="152"/>
    <col min="7" max="7" width="7.7109375" style="152" customWidth="1"/>
    <col min="8" max="16384" width="9.140625" style="152"/>
  </cols>
  <sheetData>
    <row r="1" spans="1:4" ht="15.75" x14ac:dyDescent="0.25">
      <c r="A1" s="157" t="s">
        <v>678</v>
      </c>
    </row>
    <row r="2" spans="1:4" ht="12" customHeight="1" x14ac:dyDescent="0.25">
      <c r="A2" s="157"/>
    </row>
    <row r="3" spans="1:4" ht="15.75" x14ac:dyDescent="0.25">
      <c r="A3" s="157" t="s">
        <v>1595</v>
      </c>
    </row>
    <row r="4" spans="1:4" x14ac:dyDescent="0.2">
      <c r="A4" s="156"/>
      <c r="B4" s="155"/>
    </row>
    <row r="5" spans="1:4" ht="15.75" x14ac:dyDescent="0.2">
      <c r="A5" s="558" t="s">
        <v>2737</v>
      </c>
      <c r="B5" s="468"/>
    </row>
    <row r="6" spans="1:4" ht="12.75" customHeight="1" thickBot="1" x14ac:dyDescent="0.25"/>
    <row r="7" spans="1:4" ht="12.75" customHeight="1" thickBot="1" x14ac:dyDescent="0.25">
      <c r="B7" s="606">
        <v>2011</v>
      </c>
      <c r="C7" s="606">
        <v>2012</v>
      </c>
      <c r="D7" s="606">
        <v>2013</v>
      </c>
    </row>
    <row r="8" spans="1:4" ht="13.5" thickBot="1" x14ac:dyDescent="0.25">
      <c r="A8" s="494" t="s">
        <v>1594</v>
      </c>
      <c r="B8" s="313" t="s">
        <v>1721</v>
      </c>
      <c r="C8" s="313" t="s">
        <v>1721</v>
      </c>
      <c r="D8" s="313" t="s">
        <v>1721</v>
      </c>
    </row>
    <row r="9" spans="1:4" x14ac:dyDescent="0.2">
      <c r="A9" s="492" t="s">
        <v>1683</v>
      </c>
      <c r="B9" s="575">
        <v>11.39547997</v>
      </c>
      <c r="C9" s="464">
        <v>30.496011030000002</v>
      </c>
      <c r="D9" s="575">
        <v>33.533538659999998</v>
      </c>
    </row>
    <row r="10" spans="1:4" x14ac:dyDescent="0.2">
      <c r="A10" s="492" t="s">
        <v>1720</v>
      </c>
      <c r="B10" s="575">
        <v>138.55977706000002</v>
      </c>
      <c r="C10" s="464">
        <v>141.89928352999999</v>
      </c>
      <c r="D10" s="575">
        <v>165.20695586000002</v>
      </c>
    </row>
    <row r="11" spans="1:4" x14ac:dyDescent="0.2">
      <c r="A11" s="492" t="s">
        <v>1872</v>
      </c>
      <c r="B11" s="575">
        <v>245.02658613999998</v>
      </c>
      <c r="C11" s="464">
        <v>256.88565542999999</v>
      </c>
      <c r="D11" s="575">
        <v>237.46699061000001</v>
      </c>
    </row>
    <row r="12" spans="1:4" x14ac:dyDescent="0.2">
      <c r="A12" s="492" t="s">
        <v>1719</v>
      </c>
      <c r="B12" s="575">
        <v>29.488298739999998</v>
      </c>
      <c r="C12" s="464">
        <v>22.009119300000002</v>
      </c>
      <c r="D12" s="575">
        <v>27.641084579999998</v>
      </c>
    </row>
    <row r="13" spans="1:4" x14ac:dyDescent="0.2">
      <c r="A13" s="492" t="s">
        <v>1718</v>
      </c>
      <c r="B13" s="575">
        <v>105.1153944</v>
      </c>
      <c r="C13" s="464">
        <v>223.13982081999998</v>
      </c>
      <c r="D13" s="575">
        <v>182.74101358000001</v>
      </c>
    </row>
    <row r="14" spans="1:4" x14ac:dyDescent="0.2">
      <c r="A14" s="492" t="s">
        <v>1873</v>
      </c>
      <c r="B14" s="575">
        <v>2127.4608847599998</v>
      </c>
      <c r="C14" s="464">
        <v>2052.4890450899998</v>
      </c>
      <c r="D14" s="575">
        <v>1479.1070245799999</v>
      </c>
    </row>
    <row r="15" spans="1:4" x14ac:dyDescent="0.2">
      <c r="A15" s="492" t="s">
        <v>1717</v>
      </c>
      <c r="B15" s="575">
        <v>73.371843319999996</v>
      </c>
      <c r="C15" s="464">
        <v>68.240110430000001</v>
      </c>
      <c r="D15" s="575">
        <v>88.977670860000003</v>
      </c>
    </row>
    <row r="16" spans="1:4" x14ac:dyDescent="0.2">
      <c r="A16" s="492" t="s">
        <v>1716</v>
      </c>
      <c r="B16" s="575">
        <v>47.46902008</v>
      </c>
      <c r="C16" s="464">
        <v>44.2976381</v>
      </c>
      <c r="D16" s="575">
        <v>45.253896310000002</v>
      </c>
    </row>
    <row r="17" spans="1:4" x14ac:dyDescent="0.2">
      <c r="A17" s="492" t="s">
        <v>1715</v>
      </c>
      <c r="B17" s="575">
        <v>36.453454590000007</v>
      </c>
      <c r="C17" s="464">
        <v>37.847424400000001</v>
      </c>
      <c r="D17" s="575">
        <v>38.972206899999996</v>
      </c>
    </row>
    <row r="18" spans="1:4" x14ac:dyDescent="0.2">
      <c r="A18" s="492" t="s">
        <v>1714</v>
      </c>
      <c r="B18" s="575">
        <v>3.92401855</v>
      </c>
      <c r="C18" s="464">
        <v>3.29724766</v>
      </c>
      <c r="D18" s="575">
        <v>3.66367881</v>
      </c>
    </row>
    <row r="19" spans="1:4" x14ac:dyDescent="0.2">
      <c r="A19" s="492" t="s">
        <v>1713</v>
      </c>
      <c r="B19" s="575">
        <v>43.085695250000001</v>
      </c>
      <c r="C19" s="464">
        <v>46.290256640000003</v>
      </c>
      <c r="D19" s="575">
        <v>48.424310460000001</v>
      </c>
    </row>
    <row r="20" spans="1:4" x14ac:dyDescent="0.2">
      <c r="A20" s="491" t="s">
        <v>1712</v>
      </c>
      <c r="B20" s="608">
        <v>5.8555710899999998</v>
      </c>
      <c r="C20" s="741">
        <v>5.7659378099999996</v>
      </c>
      <c r="D20" s="608">
        <v>5.7736660500000001</v>
      </c>
    </row>
    <row r="21" spans="1:4" x14ac:dyDescent="0.2">
      <c r="A21" s="491" t="s">
        <v>1711</v>
      </c>
      <c r="B21" s="608">
        <v>79.277669099999997</v>
      </c>
      <c r="C21" s="741">
        <v>84.442783950000006</v>
      </c>
      <c r="D21" s="608">
        <v>69.668523239999999</v>
      </c>
    </row>
    <row r="22" spans="1:4" x14ac:dyDescent="0.2">
      <c r="A22" s="491" t="s">
        <v>1874</v>
      </c>
      <c r="B22" s="608">
        <v>270.26597383999996</v>
      </c>
      <c r="C22" s="741">
        <v>269.59892486000001</v>
      </c>
      <c r="D22" s="608">
        <v>273.16520118</v>
      </c>
    </row>
    <row r="23" spans="1:4" x14ac:dyDescent="0.2">
      <c r="A23" s="745" t="s">
        <v>1710</v>
      </c>
      <c r="B23" s="746">
        <v>161.93933744</v>
      </c>
      <c r="C23" s="747">
        <v>152.65684053000001</v>
      </c>
      <c r="D23" s="746">
        <v>145.42942597000001</v>
      </c>
    </row>
    <row r="24" spans="1:4" x14ac:dyDescent="0.2">
      <c r="A24" s="491" t="s">
        <v>1709</v>
      </c>
      <c r="B24" s="608">
        <v>59.171659570000003</v>
      </c>
      <c r="C24" s="741">
        <v>59.013886360000001</v>
      </c>
      <c r="D24" s="608">
        <v>57.562272110000002</v>
      </c>
    </row>
    <row r="25" spans="1:4" x14ac:dyDescent="0.2">
      <c r="A25" s="491" t="s">
        <v>1708</v>
      </c>
      <c r="B25" s="608">
        <v>10.946042480000001</v>
      </c>
      <c r="C25" s="741">
        <v>12.10331815</v>
      </c>
      <c r="D25" s="608">
        <v>18.043082739999999</v>
      </c>
    </row>
    <row r="26" spans="1:4" x14ac:dyDescent="0.2">
      <c r="A26" s="491" t="s">
        <v>1707</v>
      </c>
      <c r="B26" s="608">
        <v>90.94083762999999</v>
      </c>
      <c r="C26" s="741">
        <v>109.56852101000001</v>
      </c>
      <c r="D26" s="608">
        <v>113.35006799</v>
      </c>
    </row>
    <row r="27" spans="1:4" x14ac:dyDescent="0.2">
      <c r="A27" s="491" t="s">
        <v>1706</v>
      </c>
      <c r="B27" s="608">
        <v>1301.90380719</v>
      </c>
      <c r="C27" s="741">
        <v>1356.3892543499999</v>
      </c>
      <c r="D27" s="608">
        <v>1283.31120452</v>
      </c>
    </row>
    <row r="28" spans="1:4" x14ac:dyDescent="0.2">
      <c r="A28" s="491" t="s">
        <v>1705</v>
      </c>
      <c r="B28" s="608">
        <v>1014.6519190399999</v>
      </c>
      <c r="C28" s="741">
        <v>1030.60090304</v>
      </c>
      <c r="D28" s="608">
        <v>998.82748935000006</v>
      </c>
    </row>
    <row r="29" spans="1:4" x14ac:dyDescent="0.2">
      <c r="A29" s="491" t="s">
        <v>1704</v>
      </c>
      <c r="B29" s="608">
        <v>91.677760309999996</v>
      </c>
      <c r="C29" s="741">
        <v>104.76312751</v>
      </c>
      <c r="D29" s="608">
        <v>110.2252737</v>
      </c>
    </row>
    <row r="30" spans="1:4" x14ac:dyDescent="0.2">
      <c r="A30" s="491" t="s">
        <v>1703</v>
      </c>
      <c r="B30" s="608">
        <v>4.0030920200000004</v>
      </c>
      <c r="C30" s="741">
        <v>4.3520519200000001</v>
      </c>
      <c r="D30" s="608">
        <v>5.8492751299999997</v>
      </c>
    </row>
    <row r="31" spans="1:4" x14ac:dyDescent="0.2">
      <c r="A31" s="491" t="s">
        <v>1702</v>
      </c>
      <c r="B31" s="608">
        <v>459.98412898999999</v>
      </c>
      <c r="C31" s="741">
        <v>466.78384824</v>
      </c>
      <c r="D31" s="608">
        <v>450.37027949999998</v>
      </c>
    </row>
    <row r="32" spans="1:4" x14ac:dyDescent="0.2">
      <c r="A32" s="491" t="s">
        <v>1875</v>
      </c>
      <c r="B32" s="608">
        <v>27.785956899999999</v>
      </c>
      <c r="C32" s="741">
        <v>31.328565440000002</v>
      </c>
      <c r="D32" s="608">
        <v>34.602505960000002</v>
      </c>
    </row>
    <row r="33" spans="1:4" x14ac:dyDescent="0.2">
      <c r="A33" s="491" t="s">
        <v>1701</v>
      </c>
      <c r="B33" s="608">
        <v>330.74105807999996</v>
      </c>
      <c r="C33" s="741">
        <v>325.68804897000098</v>
      </c>
      <c r="D33" s="608">
        <v>320.01757985</v>
      </c>
    </row>
    <row r="34" spans="1:4" x14ac:dyDescent="0.2">
      <c r="A34" s="491" t="s">
        <v>1700</v>
      </c>
      <c r="B34" s="608">
        <v>188.42374359999999</v>
      </c>
      <c r="C34" s="741">
        <v>185.20947055000002</v>
      </c>
      <c r="D34" s="608">
        <v>170.12659311000002</v>
      </c>
    </row>
    <row r="35" spans="1:4" x14ac:dyDescent="0.2">
      <c r="A35" s="491" t="s">
        <v>1699</v>
      </c>
      <c r="B35" s="608">
        <v>444.31091318</v>
      </c>
      <c r="C35" s="741">
        <v>459.48719220999999</v>
      </c>
      <c r="D35" s="608">
        <v>444.84181523000001</v>
      </c>
    </row>
    <row r="36" spans="1:4" x14ac:dyDescent="0.2">
      <c r="A36" s="491" t="s">
        <v>1698</v>
      </c>
      <c r="B36" s="608">
        <v>416.90499055999999</v>
      </c>
      <c r="C36" s="741">
        <v>421.98355466000004</v>
      </c>
      <c r="D36" s="608">
        <v>413.56725305000003</v>
      </c>
    </row>
    <row r="37" spans="1:4" x14ac:dyDescent="0.2">
      <c r="A37" s="491" t="s">
        <v>1697</v>
      </c>
      <c r="B37" s="608">
        <v>28.063809550000002</v>
      </c>
      <c r="C37" s="741">
        <v>32.12753009</v>
      </c>
      <c r="D37" s="608">
        <v>31.677442539999998</v>
      </c>
    </row>
    <row r="38" spans="1:4" x14ac:dyDescent="0.2">
      <c r="A38" s="491" t="s">
        <v>1696</v>
      </c>
      <c r="B38" s="608">
        <v>41.132472740000004</v>
      </c>
      <c r="C38" s="741">
        <v>42.375661310000005</v>
      </c>
      <c r="D38" s="608">
        <v>42.286447520000003</v>
      </c>
    </row>
    <row r="39" spans="1:4" x14ac:dyDescent="0.2">
      <c r="A39" s="491" t="s">
        <v>1695</v>
      </c>
      <c r="B39" s="608">
        <v>64.286792130000009</v>
      </c>
      <c r="C39" s="741">
        <v>64.044933499999999</v>
      </c>
      <c r="D39" s="608">
        <v>42.266537649999997</v>
      </c>
    </row>
    <row r="40" spans="1:4" x14ac:dyDescent="0.2">
      <c r="A40" s="491" t="s">
        <v>1694</v>
      </c>
      <c r="B40" s="608">
        <v>10.41660544</v>
      </c>
      <c r="C40" s="741">
        <v>11.6503651</v>
      </c>
      <c r="D40" s="608">
        <v>11.14112875</v>
      </c>
    </row>
    <row r="41" spans="1:4" x14ac:dyDescent="0.2">
      <c r="A41" s="491" t="s">
        <v>1693</v>
      </c>
      <c r="B41" s="608">
        <v>14.859519669999999</v>
      </c>
      <c r="C41" s="741">
        <v>15.396745119999999</v>
      </c>
      <c r="D41" s="608">
        <v>13.51870007</v>
      </c>
    </row>
    <row r="42" spans="1:4" ht="13.5" thickBot="1" x14ac:dyDescent="0.25">
      <c r="A42" s="745" t="s">
        <v>1596</v>
      </c>
      <c r="B42" s="746">
        <v>9.4020824299999983</v>
      </c>
      <c r="C42" s="747">
        <v>8.211440679999999</v>
      </c>
      <c r="D42" s="746">
        <v>6.8131820099999993</v>
      </c>
    </row>
    <row r="43" spans="1:4" ht="13.5" thickBot="1" x14ac:dyDescent="0.25">
      <c r="A43" s="620" t="s">
        <v>1803</v>
      </c>
      <c r="B43" s="609">
        <v>7988.2961958399992</v>
      </c>
      <c r="C43" s="648">
        <f>SUM(C9:C42)</f>
        <v>8180.4345177900013</v>
      </c>
      <c r="D43" s="648">
        <f>SUM(D9:D42)</f>
        <v>7413.4233184299983</v>
      </c>
    </row>
    <row r="44" spans="1:4" ht="13.5" thickBot="1" x14ac:dyDescent="0.25">
      <c r="A44" s="489" t="s">
        <v>1802</v>
      </c>
      <c r="B44" s="609">
        <v>1486.87639859</v>
      </c>
      <c r="C44" s="488">
        <v>1382.8877354316712</v>
      </c>
      <c r="D44" s="609">
        <v>1301.20647958</v>
      </c>
    </row>
  </sheetData>
  <pageMargins left="0.78740157480314965" right="0.78740157480314965" top="0.98425196850393704" bottom="0.98425196850393704" header="0.51181102362204722" footer="0.51181102362204722"/>
  <pageSetup paperSize="9" scale="82" orientation="landscape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zoomScale="85" zoomScaleNormal="85" workbookViewId="0"/>
  </sheetViews>
  <sheetFormatPr defaultRowHeight="15" x14ac:dyDescent="0.25"/>
  <cols>
    <col min="1" max="1" width="72.7109375" style="519" bestFit="1" customWidth="1"/>
    <col min="2" max="2" width="15.5703125" style="519" bestFit="1" customWidth="1"/>
    <col min="3" max="3" width="15.5703125" style="470" bestFit="1" customWidth="1"/>
    <col min="4" max="4" width="15.5703125" style="495" bestFit="1" customWidth="1"/>
    <col min="5" max="16384" width="9.140625" style="470"/>
  </cols>
  <sheetData>
    <row r="1" spans="1:4" ht="15.75" x14ac:dyDescent="0.25">
      <c r="A1" s="157" t="s">
        <v>678</v>
      </c>
    </row>
    <row r="2" spans="1:4" ht="15.75" x14ac:dyDescent="0.25">
      <c r="A2" s="157"/>
    </row>
    <row r="3" spans="1:4" ht="15.75" x14ac:dyDescent="0.25">
      <c r="A3" s="157" t="s">
        <v>1595</v>
      </c>
    </row>
    <row r="4" spans="1:4" x14ac:dyDescent="0.25">
      <c r="A4" s="518"/>
    </row>
    <row r="5" spans="1:4" ht="15.75" x14ac:dyDescent="0.25">
      <c r="A5" s="558" t="s">
        <v>2738</v>
      </c>
      <c r="B5" s="468"/>
    </row>
    <row r="6" spans="1:4" ht="16.5" thickBot="1" x14ac:dyDescent="0.3">
      <c r="A6" s="580"/>
      <c r="B6" s="580"/>
    </row>
    <row r="7" spans="1:4" ht="15.75" thickBot="1" x14ac:dyDescent="0.3">
      <c r="B7" s="621">
        <v>2011</v>
      </c>
      <c r="C7" s="621">
        <v>2012</v>
      </c>
      <c r="D7" s="621">
        <v>2013</v>
      </c>
    </row>
    <row r="8" spans="1:4" ht="15.75" thickBot="1" x14ac:dyDescent="0.3">
      <c r="A8" s="622" t="s">
        <v>1594</v>
      </c>
      <c r="B8" s="627" t="s">
        <v>1721</v>
      </c>
      <c r="C8" s="520" t="s">
        <v>1721</v>
      </c>
      <c r="D8" s="520" t="s">
        <v>1721</v>
      </c>
    </row>
    <row r="9" spans="1:4" ht="12" customHeight="1" x14ac:dyDescent="0.25">
      <c r="A9" s="623" t="s">
        <v>1683</v>
      </c>
      <c r="B9" s="628">
        <v>11.39547997</v>
      </c>
      <c r="C9" s="521">
        <v>30.496011030000002</v>
      </c>
      <c r="D9" s="521">
        <v>33.533538659999998</v>
      </c>
    </row>
    <row r="10" spans="1:4" ht="12" customHeight="1" x14ac:dyDescent="0.25">
      <c r="A10" s="624" t="s">
        <v>1665</v>
      </c>
      <c r="B10" s="629">
        <v>0</v>
      </c>
      <c r="C10" s="748">
        <v>10.214536850000002</v>
      </c>
      <c r="D10" s="748">
        <v>10.372978530000001</v>
      </c>
    </row>
    <row r="11" spans="1:4" ht="12" customHeight="1" x14ac:dyDescent="0.25">
      <c r="A11" s="624" t="s">
        <v>1795</v>
      </c>
      <c r="B11" s="629">
        <v>0</v>
      </c>
      <c r="C11" s="748">
        <v>5.9608351600000002</v>
      </c>
      <c r="D11" s="748">
        <v>5.6309235599999994</v>
      </c>
    </row>
    <row r="12" spans="1:4" ht="12" customHeight="1" x14ac:dyDescent="0.25">
      <c r="A12" s="624" t="s">
        <v>1682</v>
      </c>
      <c r="B12" s="629">
        <v>8.0598464199999995</v>
      </c>
      <c r="C12" s="748">
        <v>8.9385923599999995</v>
      </c>
      <c r="D12" s="748">
        <v>12.123359559999999</v>
      </c>
    </row>
    <row r="13" spans="1:4" ht="12" customHeight="1" x14ac:dyDescent="0.25">
      <c r="A13" s="624" t="s">
        <v>1794</v>
      </c>
      <c r="B13" s="629">
        <v>1.104938</v>
      </c>
      <c r="C13" s="748">
        <v>2.6367300400000002</v>
      </c>
      <c r="D13" s="748">
        <v>2.4954166200000003</v>
      </c>
    </row>
    <row r="14" spans="1:4" ht="12" customHeight="1" x14ac:dyDescent="0.25">
      <c r="A14" s="625" t="s">
        <v>1720</v>
      </c>
      <c r="B14" s="630">
        <v>138.55977706000002</v>
      </c>
      <c r="C14" s="749">
        <v>141.89928352999999</v>
      </c>
      <c r="D14" s="749">
        <v>165.20695586000002</v>
      </c>
    </row>
    <row r="15" spans="1:4" ht="12" customHeight="1" x14ac:dyDescent="0.25">
      <c r="A15" s="624" t="s">
        <v>1777</v>
      </c>
      <c r="B15" s="629">
        <v>79.77203652999998</v>
      </c>
      <c r="C15" s="748">
        <v>85.663458009999999</v>
      </c>
      <c r="D15" s="748">
        <v>80.716468340000006</v>
      </c>
    </row>
    <row r="16" spans="1:4" ht="12" customHeight="1" x14ac:dyDescent="0.25">
      <c r="A16" s="624" t="s">
        <v>1793</v>
      </c>
      <c r="B16" s="629">
        <v>37.322200000000002</v>
      </c>
      <c r="C16" s="748">
        <v>38.300403079999995</v>
      </c>
      <c r="D16" s="748">
        <v>66.56298224999999</v>
      </c>
    </row>
    <row r="17" spans="1:4" ht="12" customHeight="1" x14ac:dyDescent="0.25">
      <c r="A17" s="624" t="s">
        <v>1792</v>
      </c>
      <c r="B17" s="629">
        <v>8.5380378599999993</v>
      </c>
      <c r="C17" s="748">
        <v>7.7626610500000002</v>
      </c>
      <c r="D17" s="748">
        <v>7.7433334100000009</v>
      </c>
    </row>
    <row r="18" spans="1:4" ht="12" customHeight="1" x14ac:dyDescent="0.25">
      <c r="A18" s="624" t="s">
        <v>1791</v>
      </c>
      <c r="B18" s="629">
        <v>5.5874269999999999</v>
      </c>
      <c r="C18" s="748">
        <v>5.0063639999999996</v>
      </c>
      <c r="D18" s="748">
        <v>4.7412679999999998</v>
      </c>
    </row>
    <row r="19" spans="1:4" ht="12" customHeight="1" x14ac:dyDescent="0.25">
      <c r="A19" s="624" t="s">
        <v>1790</v>
      </c>
      <c r="B19" s="629">
        <v>2.7539750000000001</v>
      </c>
      <c r="C19" s="748">
        <v>3.4804300000000001</v>
      </c>
      <c r="D19" s="748">
        <v>3.8310949999999999</v>
      </c>
    </row>
    <row r="20" spans="1:4" ht="12" customHeight="1" x14ac:dyDescent="0.25">
      <c r="A20" s="625" t="s">
        <v>1872</v>
      </c>
      <c r="B20" s="630">
        <v>245.02658613999998</v>
      </c>
      <c r="C20" s="749">
        <v>256.88565542999999</v>
      </c>
      <c r="D20" s="749">
        <v>237.46699061000001</v>
      </c>
    </row>
    <row r="21" spans="1:4" ht="12" customHeight="1" x14ac:dyDescent="0.25">
      <c r="A21" s="625" t="s">
        <v>1719</v>
      </c>
      <c r="B21" s="630">
        <v>29.488298739999998</v>
      </c>
      <c r="C21" s="749">
        <v>22.009119300000002</v>
      </c>
      <c r="D21" s="749">
        <v>27.641084580000005</v>
      </c>
    </row>
    <row r="22" spans="1:4" ht="12" customHeight="1" x14ac:dyDescent="0.25">
      <c r="A22" s="624" t="s">
        <v>1789</v>
      </c>
      <c r="B22" s="629">
        <v>17.636974900000002</v>
      </c>
      <c r="C22" s="748">
        <v>12.976222779999999</v>
      </c>
      <c r="D22" s="748">
        <v>17.885316960000001</v>
      </c>
    </row>
    <row r="23" spans="1:4" ht="12" customHeight="1" x14ac:dyDescent="0.25">
      <c r="A23" s="624" t="s">
        <v>1788</v>
      </c>
      <c r="B23" s="629">
        <v>4.6006979100000001</v>
      </c>
      <c r="C23" s="748">
        <v>4.4733627</v>
      </c>
      <c r="D23" s="748">
        <v>5.0675429800000007</v>
      </c>
    </row>
    <row r="24" spans="1:4" ht="12" customHeight="1" x14ac:dyDescent="0.25">
      <c r="A24" s="624" t="s">
        <v>1787</v>
      </c>
      <c r="B24" s="629">
        <v>4.6260856200000005</v>
      </c>
      <c r="C24" s="748">
        <v>4.3149913499999997</v>
      </c>
      <c r="D24" s="748">
        <v>4.6882246399999996</v>
      </c>
    </row>
    <row r="25" spans="1:4" ht="12" customHeight="1" x14ac:dyDescent="0.25">
      <c r="A25" s="625" t="s">
        <v>1718</v>
      </c>
      <c r="B25" s="630">
        <v>105.1153944</v>
      </c>
      <c r="C25" s="749">
        <v>223.13982081999998</v>
      </c>
      <c r="D25" s="749">
        <v>182.74101358000001</v>
      </c>
    </row>
    <row r="26" spans="1:4" ht="12" customHeight="1" x14ac:dyDescent="0.25">
      <c r="A26" s="624" t="s">
        <v>1786</v>
      </c>
      <c r="B26" s="629">
        <v>61.488033719999997</v>
      </c>
      <c r="C26" s="748">
        <v>172.41887858000001</v>
      </c>
      <c r="D26" s="748">
        <v>124.83198057</v>
      </c>
    </row>
    <row r="27" spans="1:4" ht="12" customHeight="1" x14ac:dyDescent="0.25">
      <c r="A27" s="624" t="s">
        <v>1785</v>
      </c>
      <c r="B27" s="629">
        <v>16.672578000000001</v>
      </c>
      <c r="C27" s="748">
        <v>3.6272727400000004</v>
      </c>
      <c r="D27" s="748">
        <v>24.757149999999999</v>
      </c>
    </row>
    <row r="28" spans="1:4" ht="12" customHeight="1" x14ac:dyDescent="0.25">
      <c r="A28" s="625" t="s">
        <v>1873</v>
      </c>
      <c r="B28" s="630">
        <v>2127.4608847599998</v>
      </c>
      <c r="C28" s="749">
        <v>2052.4890450899998</v>
      </c>
      <c r="D28" s="749">
        <v>1479.1070245799999</v>
      </c>
    </row>
    <row r="29" spans="1:4" ht="12" customHeight="1" x14ac:dyDescent="0.25">
      <c r="A29" s="624" t="s">
        <v>1784</v>
      </c>
      <c r="B29" s="629">
        <v>469.32219647999995</v>
      </c>
      <c r="C29" s="748">
        <v>460.46384916000005</v>
      </c>
      <c r="D29" s="748">
        <v>359.76803461999992</v>
      </c>
    </row>
    <row r="30" spans="1:4" ht="12" customHeight="1" x14ac:dyDescent="0.25">
      <c r="A30" s="624" t="s">
        <v>1783</v>
      </c>
      <c r="B30" s="629">
        <v>121.56926491999998</v>
      </c>
      <c r="C30" s="748">
        <v>114.19428973999999</v>
      </c>
      <c r="D30" s="748">
        <v>91.992714759999998</v>
      </c>
    </row>
    <row r="31" spans="1:4" ht="12" customHeight="1" x14ac:dyDescent="0.25">
      <c r="A31" s="624" t="s">
        <v>1782</v>
      </c>
      <c r="B31" s="629">
        <v>33.691241120000008</v>
      </c>
      <c r="C31" s="748">
        <v>41.621791460000004</v>
      </c>
      <c r="D31" s="748">
        <v>31.981457140000007</v>
      </c>
    </row>
    <row r="32" spans="1:4" ht="12" customHeight="1" x14ac:dyDescent="0.25">
      <c r="A32" s="624" t="s">
        <v>1781</v>
      </c>
      <c r="B32" s="629">
        <v>476.79183602999996</v>
      </c>
      <c r="C32" s="748">
        <v>474.62169712000002</v>
      </c>
      <c r="D32" s="748">
        <v>314.29767807000007</v>
      </c>
    </row>
    <row r="33" spans="1:4" ht="12" customHeight="1" x14ac:dyDescent="0.25">
      <c r="A33" s="624" t="s">
        <v>1780</v>
      </c>
      <c r="B33" s="629">
        <v>190.84981419999997</v>
      </c>
      <c r="C33" s="748">
        <v>204.98196290000001</v>
      </c>
      <c r="D33" s="748">
        <v>142.21557093000001</v>
      </c>
    </row>
    <row r="34" spans="1:4" ht="12" customHeight="1" x14ac:dyDescent="0.25">
      <c r="A34" s="624" t="s">
        <v>1779</v>
      </c>
      <c r="B34" s="629">
        <v>679.95802689000016</v>
      </c>
      <c r="C34" s="748">
        <v>645.83906133000005</v>
      </c>
      <c r="D34" s="748">
        <v>438.31063354000003</v>
      </c>
    </row>
    <row r="35" spans="1:4" ht="12" customHeight="1" x14ac:dyDescent="0.25">
      <c r="A35" s="624" t="s">
        <v>1778</v>
      </c>
      <c r="B35" s="629">
        <v>45.186412789999991</v>
      </c>
      <c r="C35" s="748">
        <v>45.699436130000002</v>
      </c>
      <c r="D35" s="748">
        <v>43.460292590000002</v>
      </c>
    </row>
    <row r="36" spans="1:4" ht="12" customHeight="1" x14ac:dyDescent="0.25">
      <c r="A36" s="624" t="s">
        <v>1777</v>
      </c>
      <c r="B36" s="629">
        <v>25.311983089999998</v>
      </c>
      <c r="C36" s="748">
        <v>23.959597149999993</v>
      </c>
      <c r="D36" s="748">
        <v>19.493305469999999</v>
      </c>
    </row>
    <row r="37" spans="1:4" ht="12" customHeight="1" x14ac:dyDescent="0.25">
      <c r="A37" s="625" t="s">
        <v>1717</v>
      </c>
      <c r="B37" s="630">
        <v>73.371843319999996</v>
      </c>
      <c r="C37" s="749">
        <v>68.240110430000001</v>
      </c>
      <c r="D37" s="749">
        <v>88.977670859999989</v>
      </c>
    </row>
    <row r="38" spans="1:4" ht="12" customHeight="1" x14ac:dyDescent="0.25">
      <c r="A38" s="624" t="s">
        <v>1776</v>
      </c>
      <c r="B38" s="629">
        <v>63.380033109999992</v>
      </c>
      <c r="C38" s="748">
        <v>66.085058199999992</v>
      </c>
      <c r="D38" s="748">
        <v>86.701085489999983</v>
      </c>
    </row>
    <row r="39" spans="1:4" ht="12" customHeight="1" x14ac:dyDescent="0.25">
      <c r="A39" s="624" t="s">
        <v>1775</v>
      </c>
      <c r="B39" s="629">
        <v>2.3793134600000001</v>
      </c>
      <c r="C39" s="748">
        <v>2.1550522299999999</v>
      </c>
      <c r="D39" s="748">
        <v>2.2765853700000003</v>
      </c>
    </row>
    <row r="40" spans="1:4" ht="12" customHeight="1" x14ac:dyDescent="0.25">
      <c r="A40" s="625" t="s">
        <v>1716</v>
      </c>
      <c r="B40" s="630">
        <v>47.46902008</v>
      </c>
      <c r="C40" s="749">
        <v>44.2976381</v>
      </c>
      <c r="D40" s="749">
        <v>45.253896309999988</v>
      </c>
    </row>
    <row r="41" spans="1:4" ht="12" customHeight="1" x14ac:dyDescent="0.25">
      <c r="A41" s="624" t="s">
        <v>1774</v>
      </c>
      <c r="B41" s="629">
        <v>39.279979500000017</v>
      </c>
      <c r="C41" s="748">
        <v>39.434836030000007</v>
      </c>
      <c r="D41" s="748">
        <v>39.97763716999998</v>
      </c>
    </row>
    <row r="42" spans="1:4" ht="12" customHeight="1" x14ac:dyDescent="0.25">
      <c r="A42" s="624" t="s">
        <v>1773</v>
      </c>
      <c r="B42" s="629">
        <v>2.5104430500000001</v>
      </c>
      <c r="C42" s="748">
        <v>2.1462685199999996</v>
      </c>
      <c r="D42" s="748">
        <v>2.8183823799999987</v>
      </c>
    </row>
    <row r="43" spans="1:4" ht="12" customHeight="1" x14ac:dyDescent="0.25">
      <c r="A43" s="624" t="s">
        <v>1772</v>
      </c>
      <c r="B43" s="629">
        <v>0.79789140000000003</v>
      </c>
      <c r="C43" s="748">
        <v>1.9986582500000003</v>
      </c>
      <c r="D43" s="748">
        <v>2.0021068500000001</v>
      </c>
    </row>
    <row r="44" spans="1:4" ht="12" customHeight="1" x14ac:dyDescent="0.25">
      <c r="A44" s="625" t="s">
        <v>1715</v>
      </c>
      <c r="B44" s="630">
        <v>36.453454590000007</v>
      </c>
      <c r="C44" s="749">
        <v>37.847424400000001</v>
      </c>
      <c r="D44" s="749">
        <v>38.972206899999996</v>
      </c>
    </row>
    <row r="45" spans="1:4" ht="12" customHeight="1" x14ac:dyDescent="0.25">
      <c r="A45" s="624" t="s">
        <v>1771</v>
      </c>
      <c r="B45" s="629">
        <v>19.104868599999993</v>
      </c>
      <c r="C45" s="748">
        <v>17.850802250000008</v>
      </c>
      <c r="D45" s="748">
        <v>17.649000679999997</v>
      </c>
    </row>
    <row r="46" spans="1:4" ht="12" customHeight="1" x14ac:dyDescent="0.25">
      <c r="A46" s="624" t="s">
        <v>1770</v>
      </c>
      <c r="B46" s="629">
        <v>6.8268157399999998</v>
      </c>
      <c r="C46" s="748">
        <v>7.6101633399999997</v>
      </c>
      <c r="D46" s="748">
        <v>8.3847829600000008</v>
      </c>
    </row>
    <row r="47" spans="1:4" ht="12" customHeight="1" x14ac:dyDescent="0.25">
      <c r="A47" s="624" t="s">
        <v>1769</v>
      </c>
      <c r="B47" s="629">
        <v>4.6717313300000001</v>
      </c>
      <c r="C47" s="748">
        <v>5.7673181100000006</v>
      </c>
      <c r="D47" s="748">
        <v>5.5598407700000001</v>
      </c>
    </row>
    <row r="48" spans="1:4" ht="12" customHeight="1" x14ac:dyDescent="0.25">
      <c r="A48" s="625" t="s">
        <v>1714</v>
      </c>
      <c r="B48" s="630">
        <v>3.92401855</v>
      </c>
      <c r="C48" s="749">
        <v>3.29724766</v>
      </c>
      <c r="D48" s="749">
        <v>3.6636788099999995</v>
      </c>
    </row>
    <row r="49" spans="1:4" ht="12" customHeight="1" x14ac:dyDescent="0.25">
      <c r="A49" s="625" t="s">
        <v>1713</v>
      </c>
      <c r="B49" s="630">
        <v>43.085695250000001</v>
      </c>
      <c r="C49" s="749">
        <v>46.290256640000003</v>
      </c>
      <c r="D49" s="749">
        <v>48.424310460000022</v>
      </c>
    </row>
    <row r="50" spans="1:4" ht="12" customHeight="1" x14ac:dyDescent="0.25">
      <c r="A50" s="624" t="s">
        <v>1768</v>
      </c>
      <c r="B50" s="629">
        <v>39.608461263999999</v>
      </c>
      <c r="C50" s="748">
        <v>31.735699</v>
      </c>
      <c r="D50" s="748">
        <v>44.225503850000017</v>
      </c>
    </row>
    <row r="51" spans="1:4" ht="12" customHeight="1" x14ac:dyDescent="0.25">
      <c r="A51" s="624" t="s">
        <v>1767</v>
      </c>
      <c r="B51" s="629">
        <v>1.7811943000000001</v>
      </c>
      <c r="C51" s="748">
        <v>2.7497691</v>
      </c>
      <c r="D51" s="748">
        <v>2.8950916900000001</v>
      </c>
    </row>
    <row r="52" spans="1:4" ht="12" customHeight="1" x14ac:dyDescent="0.25">
      <c r="A52" s="625" t="s">
        <v>1712</v>
      </c>
      <c r="B52" s="630">
        <v>5.8555710899999998</v>
      </c>
      <c r="C52" s="749">
        <v>5.7659378099999996</v>
      </c>
      <c r="D52" s="749">
        <v>5.7736660500000001</v>
      </c>
    </row>
    <row r="53" spans="1:4" ht="12" customHeight="1" x14ac:dyDescent="0.25">
      <c r="A53" s="625" t="s">
        <v>1711</v>
      </c>
      <c r="B53" s="630">
        <v>79.277669099999997</v>
      </c>
      <c r="C53" s="749">
        <v>84.442783950000006</v>
      </c>
      <c r="D53" s="749">
        <v>69.668523239999999</v>
      </c>
    </row>
    <row r="54" spans="1:4" ht="12" customHeight="1" x14ac:dyDescent="0.25">
      <c r="A54" s="624" t="s">
        <v>1766</v>
      </c>
      <c r="B54" s="629">
        <v>27.08819265</v>
      </c>
      <c r="C54" s="748">
        <v>28.673249920000003</v>
      </c>
      <c r="D54" s="748">
        <v>22.957812540000006</v>
      </c>
    </row>
    <row r="55" spans="1:4" ht="12" customHeight="1" x14ac:dyDescent="0.25">
      <c r="A55" s="624" t="s">
        <v>1765</v>
      </c>
      <c r="B55" s="629">
        <v>43.035539649999997</v>
      </c>
      <c r="C55" s="748">
        <v>43.860717990000005</v>
      </c>
      <c r="D55" s="748">
        <v>38.312388519999999</v>
      </c>
    </row>
    <row r="56" spans="1:4" ht="12" customHeight="1" x14ac:dyDescent="0.25">
      <c r="A56" s="624" t="s">
        <v>1764</v>
      </c>
      <c r="B56" s="629">
        <v>1.247549</v>
      </c>
      <c r="C56" s="748">
        <v>2.5541719999999999</v>
      </c>
      <c r="D56" s="748">
        <v>2.2145950000000001</v>
      </c>
    </row>
    <row r="57" spans="1:4" ht="12" customHeight="1" x14ac:dyDescent="0.25">
      <c r="A57" s="625" t="s">
        <v>1874</v>
      </c>
      <c r="B57" s="630">
        <v>270.26597383999996</v>
      </c>
      <c r="C57" s="749">
        <v>269.59892486000001</v>
      </c>
      <c r="D57" s="749">
        <v>273.16520118</v>
      </c>
    </row>
    <row r="58" spans="1:4" ht="12" customHeight="1" x14ac:dyDescent="0.25">
      <c r="A58" s="624" t="s">
        <v>1733</v>
      </c>
      <c r="B58" s="629">
        <v>114.46114676000001</v>
      </c>
      <c r="C58" s="748">
        <v>122.89466783000002</v>
      </c>
      <c r="D58" s="748">
        <v>126.83121419000005</v>
      </c>
    </row>
    <row r="59" spans="1:4" ht="12" customHeight="1" x14ac:dyDescent="0.25">
      <c r="A59" s="624" t="s">
        <v>1763</v>
      </c>
      <c r="B59" s="629">
        <v>36.659956299999997</v>
      </c>
      <c r="C59" s="748">
        <v>39.4796859</v>
      </c>
      <c r="D59" s="748">
        <v>40.143253039999983</v>
      </c>
    </row>
    <row r="60" spans="1:4" ht="12" customHeight="1" x14ac:dyDescent="0.25">
      <c r="A60" s="624" t="s">
        <v>1762</v>
      </c>
      <c r="B60" s="629">
        <v>16.15599053</v>
      </c>
      <c r="C60" s="748">
        <v>13.666792229999999</v>
      </c>
      <c r="D60" s="748">
        <v>13.501727510000004</v>
      </c>
    </row>
    <row r="61" spans="1:4" ht="12" customHeight="1" x14ac:dyDescent="0.25">
      <c r="A61" s="624" t="s">
        <v>1761</v>
      </c>
      <c r="B61" s="629">
        <v>15.79042952</v>
      </c>
      <c r="C61" s="748">
        <v>13.301768640000001</v>
      </c>
      <c r="D61" s="748">
        <v>12.578203349999999</v>
      </c>
    </row>
    <row r="62" spans="1:4" ht="12" customHeight="1" x14ac:dyDescent="0.25">
      <c r="A62" s="625" t="s">
        <v>1710</v>
      </c>
      <c r="B62" s="630">
        <v>161.93933744</v>
      </c>
      <c r="C62" s="749">
        <v>152.65684053000001</v>
      </c>
      <c r="D62" s="749">
        <v>145.42942596999998</v>
      </c>
    </row>
    <row r="63" spans="1:4" ht="12" customHeight="1" x14ac:dyDescent="0.25">
      <c r="A63" s="624" t="s">
        <v>1760</v>
      </c>
      <c r="B63" s="629">
        <v>80.890525599999989</v>
      </c>
      <c r="C63" s="748">
        <v>76.972464090000003</v>
      </c>
      <c r="D63" s="748">
        <v>75.14809489999999</v>
      </c>
    </row>
    <row r="64" spans="1:4" ht="12" customHeight="1" x14ac:dyDescent="0.25">
      <c r="A64" s="624" t="s">
        <v>1759</v>
      </c>
      <c r="B64" s="629">
        <v>36.9691622</v>
      </c>
      <c r="C64" s="748">
        <v>43.074728239999992</v>
      </c>
      <c r="D64" s="748">
        <v>41.67640686</v>
      </c>
    </row>
    <row r="65" spans="1:4" ht="12" customHeight="1" x14ac:dyDescent="0.25">
      <c r="A65" s="624" t="s">
        <v>1758</v>
      </c>
      <c r="B65" s="629">
        <v>5.57518373</v>
      </c>
      <c r="C65" s="748">
        <v>6.6371925899999997</v>
      </c>
      <c r="D65" s="748">
        <v>6.2907895099999998</v>
      </c>
    </row>
    <row r="66" spans="1:4" ht="12" customHeight="1" x14ac:dyDescent="0.25">
      <c r="A66" s="625" t="s">
        <v>1709</v>
      </c>
      <c r="B66" s="630">
        <v>59.171659570000003</v>
      </c>
      <c r="C66" s="749">
        <v>59.013886360000001</v>
      </c>
      <c r="D66" s="749">
        <v>57.562272110000009</v>
      </c>
    </row>
    <row r="67" spans="1:4" ht="12" customHeight="1" x14ac:dyDescent="0.25">
      <c r="A67" s="624" t="s">
        <v>1757</v>
      </c>
      <c r="B67" s="629">
        <v>10.15473993</v>
      </c>
      <c r="C67" s="748">
        <v>10.84544453</v>
      </c>
      <c r="D67" s="748">
        <v>9.6049211999999997</v>
      </c>
    </row>
    <row r="68" spans="1:4" ht="12" customHeight="1" x14ac:dyDescent="0.25">
      <c r="A68" s="624" t="s">
        <v>1733</v>
      </c>
      <c r="B68" s="629">
        <v>15.234284749999993</v>
      </c>
      <c r="C68" s="748">
        <v>16.160223550000001</v>
      </c>
      <c r="D68" s="748">
        <v>16.239294219999998</v>
      </c>
    </row>
    <row r="69" spans="1:4" ht="12" customHeight="1" x14ac:dyDescent="0.25">
      <c r="A69" s="624" t="s">
        <v>1756</v>
      </c>
      <c r="B69" s="629">
        <v>7.9019531199999999</v>
      </c>
      <c r="C69" s="748">
        <v>7.5260772699999992</v>
      </c>
      <c r="D69" s="748">
        <v>8.2868037800000014</v>
      </c>
    </row>
    <row r="70" spans="1:4" ht="12" customHeight="1" x14ac:dyDescent="0.25">
      <c r="A70" s="625" t="s">
        <v>1708</v>
      </c>
      <c r="B70" s="630">
        <v>10.946042480000001</v>
      </c>
      <c r="C70" s="749">
        <v>12.10331815</v>
      </c>
      <c r="D70" s="749">
        <v>18.043082740000003</v>
      </c>
    </row>
    <row r="71" spans="1:4" ht="12" customHeight="1" x14ac:dyDescent="0.25">
      <c r="A71" s="624" t="s">
        <v>1755</v>
      </c>
      <c r="B71" s="629">
        <v>3.9883326700000006</v>
      </c>
      <c r="C71" s="748">
        <v>3.8207326400000006</v>
      </c>
      <c r="D71" s="748">
        <v>3.6017742400000001</v>
      </c>
    </row>
    <row r="72" spans="1:4" ht="12" customHeight="1" x14ac:dyDescent="0.25">
      <c r="A72" s="624" t="s">
        <v>1754</v>
      </c>
      <c r="B72" s="629">
        <v>3.2193798600000005</v>
      </c>
      <c r="C72" s="748">
        <v>3.5408197400000003</v>
      </c>
      <c r="D72" s="748">
        <v>3.5852814900000003</v>
      </c>
    </row>
    <row r="73" spans="1:4" ht="12" customHeight="1" x14ac:dyDescent="0.25">
      <c r="A73" s="624" t="s">
        <v>1753</v>
      </c>
      <c r="B73" s="629">
        <v>2.6308799999999999</v>
      </c>
      <c r="C73" s="748">
        <v>3.1011084500000003</v>
      </c>
      <c r="D73" s="748">
        <v>2.7304625200000001</v>
      </c>
    </row>
    <row r="74" spans="1:4" ht="12" customHeight="1" x14ac:dyDescent="0.25">
      <c r="A74" s="625" t="s">
        <v>1752</v>
      </c>
      <c r="B74" s="630">
        <v>90.94083762999999</v>
      </c>
      <c r="C74" s="749">
        <v>109.56852101000001</v>
      </c>
      <c r="D74" s="749">
        <v>113.35006798999999</v>
      </c>
    </row>
    <row r="75" spans="1:4" ht="12" customHeight="1" x14ac:dyDescent="0.25">
      <c r="A75" s="624" t="s">
        <v>1749</v>
      </c>
      <c r="B75" s="629">
        <v>55.468183460000006</v>
      </c>
      <c r="C75" s="748">
        <v>60.155295039999999</v>
      </c>
      <c r="D75" s="748">
        <v>67.93410553999999</v>
      </c>
    </row>
    <row r="76" spans="1:4" ht="12" customHeight="1" x14ac:dyDescent="0.25">
      <c r="A76" s="624" t="s">
        <v>1751</v>
      </c>
      <c r="B76" s="629">
        <v>14.77262799</v>
      </c>
      <c r="C76" s="748">
        <v>18.613395100000002</v>
      </c>
      <c r="D76" s="748">
        <v>18.32385652</v>
      </c>
    </row>
    <row r="77" spans="1:4" ht="12" customHeight="1" x14ac:dyDescent="0.25">
      <c r="A77" s="624" t="s">
        <v>1750</v>
      </c>
      <c r="B77" s="629">
        <v>3.6062712400000003</v>
      </c>
      <c r="C77" s="748">
        <v>4.9908975300000007</v>
      </c>
      <c r="D77" s="748">
        <v>5.0638949699999998</v>
      </c>
    </row>
    <row r="78" spans="1:4" ht="12" customHeight="1" x14ac:dyDescent="0.25">
      <c r="A78" s="625" t="s">
        <v>1706</v>
      </c>
      <c r="B78" s="630">
        <v>1301.90380719</v>
      </c>
      <c r="C78" s="749">
        <v>1356.3892543499999</v>
      </c>
      <c r="D78" s="749">
        <v>1283.3112045200003</v>
      </c>
    </row>
    <row r="79" spans="1:4" ht="12" customHeight="1" x14ac:dyDescent="0.25">
      <c r="A79" s="624" t="s">
        <v>1749</v>
      </c>
      <c r="B79" s="629">
        <v>300.41741902999996</v>
      </c>
      <c r="C79" s="748">
        <v>313.07849324</v>
      </c>
      <c r="D79" s="748">
        <v>304.20254184999993</v>
      </c>
    </row>
    <row r="80" spans="1:4" ht="12" customHeight="1" x14ac:dyDescent="0.25">
      <c r="A80" s="624" t="s">
        <v>1748</v>
      </c>
      <c r="B80" s="629">
        <v>85.972077280000008</v>
      </c>
      <c r="C80" s="748">
        <v>85.235531080000001</v>
      </c>
      <c r="D80" s="748">
        <v>80.17342558</v>
      </c>
    </row>
    <row r="81" spans="1:4" ht="12" customHeight="1" x14ac:dyDescent="0.25">
      <c r="A81" s="624" t="s">
        <v>1747</v>
      </c>
      <c r="B81" s="629">
        <v>96.947814740000027</v>
      </c>
      <c r="C81" s="748">
        <v>193.96525061000003</v>
      </c>
      <c r="D81" s="748">
        <v>95.464542589999979</v>
      </c>
    </row>
    <row r="82" spans="1:4" ht="12" customHeight="1" x14ac:dyDescent="0.25">
      <c r="A82" s="624" t="s">
        <v>1876</v>
      </c>
      <c r="B82" s="629">
        <v>384.49483535000013</v>
      </c>
      <c r="C82" s="748">
        <v>319.58743399999997</v>
      </c>
      <c r="D82" s="748">
        <v>389.32433282000017</v>
      </c>
    </row>
    <row r="83" spans="1:4" ht="12" customHeight="1" x14ac:dyDescent="0.25">
      <c r="A83" s="624" t="s">
        <v>1746</v>
      </c>
      <c r="B83" s="629">
        <v>99.914252989999994</v>
      </c>
      <c r="C83" s="748">
        <v>110.59559417</v>
      </c>
      <c r="D83" s="748">
        <v>101.60264110000001</v>
      </c>
    </row>
    <row r="84" spans="1:4" ht="12" customHeight="1" x14ac:dyDescent="0.25">
      <c r="A84" s="624" t="s">
        <v>1745</v>
      </c>
      <c r="B84" s="629">
        <v>44.636310900000005</v>
      </c>
      <c r="C84" s="748">
        <v>52.814555259999999</v>
      </c>
      <c r="D84" s="748">
        <v>51.936533680000004</v>
      </c>
    </row>
    <row r="85" spans="1:4" ht="12" customHeight="1" x14ac:dyDescent="0.25">
      <c r="A85" s="624" t="s">
        <v>1744</v>
      </c>
      <c r="B85" s="629">
        <v>54.389201649999997</v>
      </c>
      <c r="C85" s="748">
        <v>53.260910229999993</v>
      </c>
      <c r="D85" s="748">
        <v>52.68995782999999</v>
      </c>
    </row>
    <row r="86" spans="1:4" ht="12" customHeight="1" x14ac:dyDescent="0.25">
      <c r="A86" s="625" t="s">
        <v>1705</v>
      </c>
      <c r="B86" s="630">
        <v>1014.6519190399999</v>
      </c>
      <c r="C86" s="749">
        <v>1030.60090304</v>
      </c>
      <c r="D86" s="749">
        <v>998.82748935000041</v>
      </c>
    </row>
    <row r="87" spans="1:4" ht="12" customHeight="1" x14ac:dyDescent="0.25">
      <c r="A87" s="624" t="s">
        <v>1743</v>
      </c>
      <c r="B87" s="629">
        <v>66.542661340000009</v>
      </c>
      <c r="C87" s="748">
        <v>60.583096359999999</v>
      </c>
      <c r="D87" s="748">
        <v>66.519679609999997</v>
      </c>
    </row>
    <row r="88" spans="1:4" ht="12" customHeight="1" x14ac:dyDescent="0.25">
      <c r="A88" s="624" t="s">
        <v>1742</v>
      </c>
      <c r="B88" s="629">
        <v>720.19820007999999</v>
      </c>
      <c r="C88" s="748">
        <v>748.01982516999999</v>
      </c>
      <c r="D88" s="748">
        <v>712.71932583</v>
      </c>
    </row>
    <row r="89" spans="1:4" ht="12" customHeight="1" x14ac:dyDescent="0.25">
      <c r="A89" s="624" t="s">
        <v>1741</v>
      </c>
      <c r="B89" s="629">
        <v>198.27051805000056</v>
      </c>
      <c r="C89" s="748">
        <v>215.81080571000001</v>
      </c>
      <c r="D89" s="748">
        <v>213.15383448000037</v>
      </c>
    </row>
    <row r="90" spans="1:4" ht="12" customHeight="1" x14ac:dyDescent="0.25">
      <c r="A90" s="625" t="s">
        <v>1704</v>
      </c>
      <c r="B90" s="630">
        <v>91.677760309999996</v>
      </c>
      <c r="C90" s="749">
        <v>104.76312751</v>
      </c>
      <c r="D90" s="749">
        <v>110.22527369999999</v>
      </c>
    </row>
    <row r="91" spans="1:4" ht="12" customHeight="1" x14ac:dyDescent="0.25">
      <c r="A91" s="624" t="s">
        <v>1877</v>
      </c>
      <c r="B91" s="629">
        <v>12.944071109999999</v>
      </c>
      <c r="C91" s="748">
        <v>16.161083510000001</v>
      </c>
      <c r="D91" s="748">
        <v>17.152035940000001</v>
      </c>
    </row>
    <row r="92" spans="1:4" ht="12" customHeight="1" x14ac:dyDescent="0.25">
      <c r="A92" s="624" t="s">
        <v>1740</v>
      </c>
      <c r="B92" s="629">
        <v>14.224931349999999</v>
      </c>
      <c r="C92" s="748">
        <v>15.009894529999999</v>
      </c>
      <c r="D92" s="748">
        <v>16.459123630000004</v>
      </c>
    </row>
    <row r="93" spans="1:4" ht="12" customHeight="1" x14ac:dyDescent="0.25">
      <c r="A93" s="624" t="s">
        <v>1739</v>
      </c>
      <c r="B93" s="629">
        <v>11.350423940000001</v>
      </c>
      <c r="C93" s="748">
        <v>12.98904112</v>
      </c>
      <c r="D93" s="748">
        <v>13.084181270000002</v>
      </c>
    </row>
    <row r="94" spans="1:4" ht="12" customHeight="1" x14ac:dyDescent="0.25">
      <c r="A94" s="625" t="s">
        <v>1703</v>
      </c>
      <c r="B94" s="630">
        <v>4.0030920200000004</v>
      </c>
      <c r="C94" s="749">
        <v>4.3520519200000001</v>
      </c>
      <c r="D94" s="749">
        <v>5.8492751299999997</v>
      </c>
    </row>
    <row r="95" spans="1:4" ht="12" customHeight="1" x14ac:dyDescent="0.25">
      <c r="A95" s="625" t="s">
        <v>1702</v>
      </c>
      <c r="B95" s="630">
        <v>459.98412898999999</v>
      </c>
      <c r="C95" s="749">
        <v>466.78384824</v>
      </c>
      <c r="D95" s="749">
        <v>450.37027949999992</v>
      </c>
    </row>
    <row r="96" spans="1:4" ht="12" customHeight="1" x14ac:dyDescent="0.25">
      <c r="A96" s="624" t="s">
        <v>1738</v>
      </c>
      <c r="B96" s="629">
        <v>138.25273402000002</v>
      </c>
      <c r="C96" s="748">
        <v>142.11388359</v>
      </c>
      <c r="D96" s="748">
        <v>130.89522466</v>
      </c>
    </row>
    <row r="97" spans="1:4" ht="12" customHeight="1" x14ac:dyDescent="0.25">
      <c r="A97" s="624" t="s">
        <v>1878</v>
      </c>
      <c r="B97" s="629">
        <v>46.688551600000004</v>
      </c>
      <c r="C97" s="748">
        <v>49.975386</v>
      </c>
      <c r="D97" s="748">
        <v>52.238537200000003</v>
      </c>
    </row>
    <row r="98" spans="1:4" ht="12" customHeight="1" x14ac:dyDescent="0.25">
      <c r="A98" s="624" t="s">
        <v>1737</v>
      </c>
      <c r="B98" s="629">
        <v>46.560605899999999</v>
      </c>
      <c r="C98" s="748">
        <v>48.635632999999999</v>
      </c>
      <c r="D98" s="748">
        <v>48.920943000000001</v>
      </c>
    </row>
    <row r="99" spans="1:4" ht="12" customHeight="1" x14ac:dyDescent="0.25">
      <c r="A99" s="624" t="s">
        <v>1879</v>
      </c>
      <c r="B99" s="629">
        <v>28.076546950000001</v>
      </c>
      <c r="C99" s="748">
        <v>28.275330629999999</v>
      </c>
      <c r="D99" s="748">
        <v>27.3485896</v>
      </c>
    </row>
    <row r="100" spans="1:4" ht="12" customHeight="1" x14ac:dyDescent="0.25">
      <c r="A100" s="624" t="s">
        <v>1736</v>
      </c>
      <c r="B100" s="629">
        <v>15.66786905</v>
      </c>
      <c r="C100" s="748">
        <v>16.4412764</v>
      </c>
      <c r="D100" s="748">
        <v>16.525022199999999</v>
      </c>
    </row>
    <row r="101" spans="1:4" ht="12" customHeight="1" x14ac:dyDescent="0.25">
      <c r="A101" s="625" t="s">
        <v>1875</v>
      </c>
      <c r="B101" s="630">
        <v>27.785956899999999</v>
      </c>
      <c r="C101" s="749">
        <v>31.328565440000002</v>
      </c>
      <c r="D101" s="749">
        <v>34.602505959999995</v>
      </c>
    </row>
    <row r="102" spans="1:4" ht="12" customHeight="1" x14ac:dyDescent="0.25">
      <c r="A102" s="624" t="s">
        <v>1735</v>
      </c>
      <c r="B102" s="629">
        <v>9.5064339800000006</v>
      </c>
      <c r="C102" s="748">
        <v>13.554253080000001</v>
      </c>
      <c r="D102" s="748">
        <v>14.471542330000002</v>
      </c>
    </row>
    <row r="103" spans="1:4" ht="12" customHeight="1" x14ac:dyDescent="0.25">
      <c r="A103" s="624" t="s">
        <v>1734</v>
      </c>
      <c r="B103" s="629">
        <v>7.2040308299999989</v>
      </c>
      <c r="C103" s="748">
        <v>7.7241611700000004</v>
      </c>
      <c r="D103" s="748">
        <v>6.4659098600000009</v>
      </c>
    </row>
    <row r="104" spans="1:4" ht="12" customHeight="1" x14ac:dyDescent="0.25">
      <c r="A104" s="624" t="s">
        <v>1733</v>
      </c>
      <c r="B104" s="629">
        <v>6.0498223599999994</v>
      </c>
      <c r="C104" s="748">
        <v>6.6256197300000004</v>
      </c>
      <c r="D104" s="748">
        <v>8.1810917599999975</v>
      </c>
    </row>
    <row r="105" spans="1:4" ht="12" customHeight="1" x14ac:dyDescent="0.25">
      <c r="A105" s="625" t="s">
        <v>1701</v>
      </c>
      <c r="B105" s="630">
        <v>330.74105807999996</v>
      </c>
      <c r="C105" s="749">
        <v>325.68804897000098</v>
      </c>
      <c r="D105" s="749">
        <v>320.01757984999983</v>
      </c>
    </row>
    <row r="106" spans="1:4" ht="12" customHeight="1" x14ac:dyDescent="0.25">
      <c r="A106" s="624" t="s">
        <v>1732</v>
      </c>
      <c r="B106" s="629">
        <v>115.29055159000009</v>
      </c>
      <c r="C106" s="748">
        <v>122.68406420999999</v>
      </c>
      <c r="D106" s="748">
        <v>113.10646851999996</v>
      </c>
    </row>
    <row r="107" spans="1:4" ht="12" customHeight="1" x14ac:dyDescent="0.25">
      <c r="A107" s="624" t="s">
        <v>1731</v>
      </c>
      <c r="B107" s="629">
        <v>60.014091669999978</v>
      </c>
      <c r="C107" s="748">
        <v>66.672064370000001</v>
      </c>
      <c r="D107" s="748">
        <v>64.604818120000019</v>
      </c>
    </row>
    <row r="108" spans="1:4" ht="12" customHeight="1" x14ac:dyDescent="0.25">
      <c r="A108" s="624" t="s">
        <v>1665</v>
      </c>
      <c r="B108" s="629">
        <v>56.980288770000044</v>
      </c>
      <c r="C108" s="748">
        <v>55.70263155</v>
      </c>
      <c r="D108" s="748">
        <v>58.924030099999918</v>
      </c>
    </row>
    <row r="109" spans="1:4" ht="12" customHeight="1" x14ac:dyDescent="0.25">
      <c r="A109" s="624" t="s">
        <v>1730</v>
      </c>
      <c r="B109" s="629">
        <v>23.997911999999996</v>
      </c>
      <c r="C109" s="748">
        <v>32.663486259999999</v>
      </c>
      <c r="D109" s="748">
        <v>32.574993350000007</v>
      </c>
    </row>
    <row r="110" spans="1:4" ht="12" customHeight="1" x14ac:dyDescent="0.25">
      <c r="A110" s="625" t="s">
        <v>1700</v>
      </c>
      <c r="B110" s="630">
        <v>188.42374359999999</v>
      </c>
      <c r="C110" s="749">
        <v>185.20947055000002</v>
      </c>
      <c r="D110" s="749">
        <v>170.12659311000002</v>
      </c>
    </row>
    <row r="111" spans="1:4" ht="12" customHeight="1" x14ac:dyDescent="0.25">
      <c r="A111" s="624" t="s">
        <v>1729</v>
      </c>
      <c r="B111" s="629">
        <v>133.77158548</v>
      </c>
      <c r="C111" s="748">
        <v>131.25790936999999</v>
      </c>
      <c r="D111" s="748">
        <v>118.19216139000001</v>
      </c>
    </row>
    <row r="112" spans="1:4" ht="12" customHeight="1" x14ac:dyDescent="0.25">
      <c r="A112" s="624" t="s">
        <v>1728</v>
      </c>
      <c r="B112" s="629">
        <v>28.024041449999995</v>
      </c>
      <c r="C112" s="748">
        <v>30.273918640000002</v>
      </c>
      <c r="D112" s="748">
        <v>24.258099680000001</v>
      </c>
    </row>
    <row r="113" spans="1:4" ht="12" customHeight="1" x14ac:dyDescent="0.25">
      <c r="A113" s="625" t="s">
        <v>1699</v>
      </c>
      <c r="B113" s="630">
        <v>444.31091318</v>
      </c>
      <c r="C113" s="749">
        <v>459.48719220999999</v>
      </c>
      <c r="D113" s="749">
        <v>444.84181523000001</v>
      </c>
    </row>
    <row r="114" spans="1:4" ht="12" customHeight="1" x14ac:dyDescent="0.25">
      <c r="A114" s="625" t="s">
        <v>1698</v>
      </c>
      <c r="B114" s="630">
        <v>416.90499055999999</v>
      </c>
      <c r="C114" s="749">
        <v>421.98355466000004</v>
      </c>
      <c r="D114" s="749">
        <v>413.56725305000003</v>
      </c>
    </row>
    <row r="115" spans="1:4" ht="12" customHeight="1" x14ac:dyDescent="0.25">
      <c r="A115" s="625" t="s">
        <v>1697</v>
      </c>
      <c r="B115" s="630">
        <v>28.063809550000002</v>
      </c>
      <c r="C115" s="749">
        <v>32.12753009</v>
      </c>
      <c r="D115" s="749">
        <v>31.677442539999998</v>
      </c>
    </row>
    <row r="116" spans="1:4" ht="12" customHeight="1" x14ac:dyDescent="0.25">
      <c r="A116" s="624" t="s">
        <v>1727</v>
      </c>
      <c r="B116" s="629">
        <v>16.97332068</v>
      </c>
      <c r="C116" s="748">
        <v>21.437872469999999</v>
      </c>
      <c r="D116" s="748">
        <v>22.71289349000001</v>
      </c>
    </row>
    <row r="117" spans="1:4" ht="12" customHeight="1" x14ac:dyDescent="0.25">
      <c r="A117" s="624" t="s">
        <v>1726</v>
      </c>
      <c r="B117" s="629">
        <v>2.6090226099999994</v>
      </c>
      <c r="C117" s="748">
        <v>1.2152158799999999</v>
      </c>
      <c r="D117" s="748">
        <v>1.6186359400000001</v>
      </c>
    </row>
    <row r="118" spans="1:4" ht="12" customHeight="1" x14ac:dyDescent="0.25">
      <c r="A118" s="625" t="s">
        <v>1696</v>
      </c>
      <c r="B118" s="630">
        <v>41.132472740000004</v>
      </c>
      <c r="C118" s="749">
        <v>42.375661310000005</v>
      </c>
      <c r="D118" s="749">
        <v>42.286447520000003</v>
      </c>
    </row>
    <row r="119" spans="1:4" ht="12" customHeight="1" x14ac:dyDescent="0.25">
      <c r="A119" s="625" t="s">
        <v>1695</v>
      </c>
      <c r="B119" s="630">
        <v>64.286792130000009</v>
      </c>
      <c r="C119" s="749">
        <v>64.044933499999999</v>
      </c>
      <c r="D119" s="749">
        <v>42.266537649999997</v>
      </c>
    </row>
    <row r="120" spans="1:4" ht="12" customHeight="1" x14ac:dyDescent="0.25">
      <c r="A120" s="624" t="s">
        <v>1725</v>
      </c>
      <c r="B120" s="629">
        <v>30.431913410000003</v>
      </c>
      <c r="C120" s="748">
        <v>32.57948554</v>
      </c>
      <c r="D120" s="748">
        <v>22.349500410000001</v>
      </c>
    </row>
    <row r="121" spans="1:4" ht="12" customHeight="1" x14ac:dyDescent="0.25">
      <c r="A121" s="624" t="s">
        <v>1724</v>
      </c>
      <c r="B121" s="629">
        <v>13.48898033</v>
      </c>
      <c r="C121" s="748">
        <v>11.91671023</v>
      </c>
      <c r="D121" s="748">
        <v>7.7352545900000003</v>
      </c>
    </row>
    <row r="122" spans="1:4" ht="12" customHeight="1" x14ac:dyDescent="0.25">
      <c r="A122" s="624" t="s">
        <v>1723</v>
      </c>
      <c r="B122" s="629">
        <v>10.257481310000001</v>
      </c>
      <c r="C122" s="748">
        <v>9.3794774000000007</v>
      </c>
      <c r="D122" s="748">
        <v>5.9595519100000001</v>
      </c>
    </row>
    <row r="123" spans="1:4" ht="12" customHeight="1" x14ac:dyDescent="0.25">
      <c r="A123" s="624" t="s">
        <v>1722</v>
      </c>
      <c r="B123" s="629">
        <v>5.5817363599999998</v>
      </c>
      <c r="C123" s="748">
        <v>7.0858788800000001</v>
      </c>
      <c r="D123" s="748">
        <v>5.3136252799999992</v>
      </c>
    </row>
    <row r="124" spans="1:4" ht="12" customHeight="1" x14ac:dyDescent="0.25">
      <c r="A124" s="625" t="s">
        <v>1694</v>
      </c>
      <c r="B124" s="630">
        <v>10.41660544</v>
      </c>
      <c r="C124" s="749">
        <v>11.6503651</v>
      </c>
      <c r="D124" s="749">
        <v>11.14112875</v>
      </c>
    </row>
    <row r="125" spans="1:4" ht="12" customHeight="1" x14ac:dyDescent="0.25">
      <c r="A125" s="625" t="s">
        <v>1693</v>
      </c>
      <c r="B125" s="630">
        <v>14.859519669999999</v>
      </c>
      <c r="C125" s="749">
        <v>15.396745119999999</v>
      </c>
      <c r="D125" s="749">
        <v>13.518700070000001</v>
      </c>
    </row>
    <row r="126" spans="1:4" ht="12" customHeight="1" thickBot="1" x14ac:dyDescent="0.3">
      <c r="A126" s="626" t="s">
        <v>1596</v>
      </c>
      <c r="B126" s="631">
        <v>9.4020824300000001</v>
      </c>
      <c r="C126" s="522">
        <v>8.211440679999999</v>
      </c>
      <c r="D126" s="522">
        <v>6.8131820099999993</v>
      </c>
    </row>
  </sheetData>
  <pageMargins left="0.70866141732283472" right="0.70866141732283472" top="0.51181102362204722" bottom="0.39370078740157483" header="0.31496062992125984" footer="0.31496062992125984"/>
  <pageSetup paperSize="9" scale="73" fitToHeight="2" orientation="portrait" r:id="rId1"/>
  <rowBreaks count="3" manualBreakCount="3">
    <brk id="77" max="3" man="1"/>
    <brk id="85" max="3" man="1"/>
    <brk id="89" max="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="85" workbookViewId="0"/>
  </sheetViews>
  <sheetFormatPr defaultRowHeight="12.75" x14ac:dyDescent="0.2"/>
  <cols>
    <col min="1" max="1" width="55" style="152" bestFit="1" customWidth="1"/>
    <col min="2" max="2" width="5.140625" style="152" bestFit="1" customWidth="1"/>
    <col min="3" max="3" width="6.7109375" style="152" bestFit="1" customWidth="1"/>
    <col min="4" max="4" width="15.140625" style="152" bestFit="1" customWidth="1"/>
    <col min="5" max="5" width="5.85546875" style="152" bestFit="1" customWidth="1"/>
    <col min="6" max="6" width="15.140625" style="152" bestFit="1" customWidth="1"/>
    <col min="7" max="7" width="6.7109375" style="152" bestFit="1" customWidth="1"/>
    <col min="8" max="8" width="15.140625" style="152" bestFit="1" customWidth="1"/>
    <col min="9" max="9" width="5.85546875" style="152" bestFit="1" customWidth="1"/>
    <col min="10" max="10" width="15.140625" style="152" bestFit="1" customWidth="1"/>
    <col min="11" max="12" width="9.140625" style="152"/>
    <col min="13" max="13" width="9.140625" style="152" customWidth="1"/>
    <col min="14" max="14" width="7.42578125" style="152" customWidth="1"/>
    <col min="15" max="15" width="6.140625" style="152" bestFit="1" customWidth="1"/>
    <col min="16" max="16" width="8.140625" style="152" bestFit="1" customWidth="1"/>
    <col min="17" max="17" width="5.140625" style="152" bestFit="1" customWidth="1"/>
    <col min="18" max="18" width="7.140625" style="152" bestFit="1" customWidth="1"/>
    <col min="19" max="19" width="6.140625" style="152" bestFit="1" customWidth="1"/>
    <col min="20" max="20" width="7.140625" style="152" bestFit="1" customWidth="1"/>
    <col min="21" max="21" width="3.140625" style="152" bestFit="1" customWidth="1"/>
    <col min="22" max="22" width="5.140625" style="152" bestFit="1" customWidth="1"/>
    <col min="23" max="16384" width="9.140625" style="152"/>
  </cols>
  <sheetData>
    <row r="1" spans="1:10" ht="15.75" x14ac:dyDescent="0.25">
      <c r="A1" s="157" t="s">
        <v>678</v>
      </c>
    </row>
    <row r="2" spans="1:10" ht="12" customHeight="1" x14ac:dyDescent="0.25">
      <c r="A2" s="157"/>
    </row>
    <row r="3" spans="1:10" ht="15.75" x14ac:dyDescent="0.25">
      <c r="A3" s="157" t="s">
        <v>856</v>
      </c>
    </row>
    <row r="4" spans="1:10" x14ac:dyDescent="0.2">
      <c r="A4" s="156"/>
      <c r="B4" s="155"/>
      <c r="C4" s="154"/>
    </row>
    <row r="5" spans="1:10" ht="15.75" x14ac:dyDescent="0.2">
      <c r="A5" s="558" t="s">
        <v>2740</v>
      </c>
      <c r="B5" s="483"/>
      <c r="C5" s="483"/>
      <c r="D5" s="483"/>
      <c r="E5" s="483"/>
      <c r="F5" s="483"/>
      <c r="G5" s="483"/>
      <c r="H5" s="483"/>
      <c r="I5" s="483"/>
    </row>
    <row r="6" spans="1:10" ht="12.75" customHeight="1" thickBot="1" x14ac:dyDescent="0.25"/>
    <row r="7" spans="1:10" ht="15" customHeight="1" x14ac:dyDescent="0.2">
      <c r="A7" s="1350" t="s">
        <v>1821</v>
      </c>
      <c r="B7" s="1217" t="s">
        <v>560</v>
      </c>
      <c r="C7" s="1220" t="s">
        <v>1820</v>
      </c>
      <c r="D7" s="1221"/>
      <c r="E7" s="1221"/>
      <c r="F7" s="1222"/>
      <c r="G7" s="1221" t="s">
        <v>1819</v>
      </c>
      <c r="H7" s="1353"/>
      <c r="I7" s="1353"/>
      <c r="J7" s="1354"/>
    </row>
    <row r="8" spans="1:10" x14ac:dyDescent="0.2">
      <c r="A8" s="1351"/>
      <c r="B8" s="1218"/>
      <c r="C8" s="1355" t="s">
        <v>1818</v>
      </c>
      <c r="D8" s="1356"/>
      <c r="E8" s="1357" t="s">
        <v>1817</v>
      </c>
      <c r="F8" s="1358"/>
      <c r="G8" s="1359" t="s">
        <v>1818</v>
      </c>
      <c r="H8" s="1360"/>
      <c r="I8" s="1357" t="s">
        <v>1817</v>
      </c>
      <c r="J8" s="1358"/>
    </row>
    <row r="9" spans="1:10" ht="13.5" thickBot="1" x14ac:dyDescent="0.25">
      <c r="A9" s="1352"/>
      <c r="B9" s="1219"/>
      <c r="C9" s="456" t="s">
        <v>687</v>
      </c>
      <c r="D9" s="455" t="s">
        <v>1801</v>
      </c>
      <c r="E9" s="455" t="s">
        <v>687</v>
      </c>
      <c r="F9" s="497" t="s">
        <v>1801</v>
      </c>
      <c r="G9" s="469" t="s">
        <v>687</v>
      </c>
      <c r="H9" s="455" t="s">
        <v>1801</v>
      </c>
      <c r="I9" s="455" t="s">
        <v>687</v>
      </c>
      <c r="J9" s="497" t="s">
        <v>1801</v>
      </c>
    </row>
    <row r="10" spans="1:10" x14ac:dyDescent="0.2">
      <c r="A10" s="1361" t="s">
        <v>1816</v>
      </c>
      <c r="B10" s="1091">
        <v>2011</v>
      </c>
      <c r="C10" s="1087">
        <v>1712</v>
      </c>
      <c r="D10" s="1088">
        <v>43271</v>
      </c>
      <c r="E10" s="1088">
        <v>11</v>
      </c>
      <c r="F10" s="1089">
        <v>754</v>
      </c>
      <c r="G10" s="1094">
        <v>171</v>
      </c>
      <c r="H10" s="1088">
        <v>2098</v>
      </c>
      <c r="I10" s="1088">
        <v>0</v>
      </c>
      <c r="J10" s="1089">
        <v>0</v>
      </c>
    </row>
    <row r="11" spans="1:10" x14ac:dyDescent="0.2">
      <c r="A11" s="1362"/>
      <c r="B11" s="1092">
        <v>2012</v>
      </c>
      <c r="C11" s="1090">
        <v>1453</v>
      </c>
      <c r="D11" s="316">
        <v>35227.595999999998</v>
      </c>
      <c r="E11" s="316">
        <v>4</v>
      </c>
      <c r="F11" s="315">
        <v>286.858</v>
      </c>
      <c r="G11" s="1095">
        <v>157</v>
      </c>
      <c r="H11" s="316">
        <v>1734.6210000000001</v>
      </c>
      <c r="I11" s="316">
        <v>0</v>
      </c>
      <c r="J11" s="315">
        <v>0</v>
      </c>
    </row>
    <row r="12" spans="1:10" ht="13.5" thickBot="1" x14ac:dyDescent="0.25">
      <c r="A12" s="1363"/>
      <c r="B12" s="1093">
        <v>2013</v>
      </c>
      <c r="C12" s="531">
        <v>1349</v>
      </c>
      <c r="D12" s="453">
        <v>29672.157999999999</v>
      </c>
      <c r="E12" s="453">
        <v>8</v>
      </c>
      <c r="F12" s="452">
        <v>294.81299999999999</v>
      </c>
      <c r="G12" s="1096">
        <v>192</v>
      </c>
      <c r="H12" s="453">
        <v>1894.6179999999999</v>
      </c>
      <c r="I12" s="453">
        <v>0</v>
      </c>
      <c r="J12" s="452">
        <v>0</v>
      </c>
    </row>
    <row r="13" spans="1:10" x14ac:dyDescent="0.2">
      <c r="A13" s="1361" t="s">
        <v>1815</v>
      </c>
      <c r="B13" s="1091">
        <v>2011</v>
      </c>
      <c r="C13" s="1087">
        <v>6463</v>
      </c>
      <c r="D13" s="1088">
        <v>187880</v>
      </c>
      <c r="E13" s="1088">
        <v>38</v>
      </c>
      <c r="F13" s="1089">
        <v>1487</v>
      </c>
      <c r="G13" s="1094">
        <v>604</v>
      </c>
      <c r="H13" s="1088">
        <v>7782</v>
      </c>
      <c r="I13" s="1088">
        <v>0</v>
      </c>
      <c r="J13" s="1089">
        <v>0</v>
      </c>
    </row>
    <row r="14" spans="1:10" x14ac:dyDescent="0.2">
      <c r="A14" s="1362"/>
      <c r="B14" s="1092">
        <v>2012</v>
      </c>
      <c r="C14" s="1090">
        <v>5169</v>
      </c>
      <c r="D14" s="316">
        <v>148004.54699999999</v>
      </c>
      <c r="E14" s="316">
        <v>35</v>
      </c>
      <c r="F14" s="315">
        <v>1357.172</v>
      </c>
      <c r="G14" s="1095">
        <v>763</v>
      </c>
      <c r="H14" s="316">
        <v>8893.9740000000002</v>
      </c>
      <c r="I14" s="316">
        <v>0</v>
      </c>
      <c r="J14" s="315">
        <v>0</v>
      </c>
    </row>
    <row r="15" spans="1:10" ht="13.5" thickBot="1" x14ac:dyDescent="0.25">
      <c r="A15" s="1363"/>
      <c r="B15" s="1093">
        <v>2013</v>
      </c>
      <c r="C15" s="531">
        <v>3588</v>
      </c>
      <c r="D15" s="453">
        <v>83468.754000000001</v>
      </c>
      <c r="E15" s="453">
        <v>26</v>
      </c>
      <c r="F15" s="452">
        <v>956.49599999999998</v>
      </c>
      <c r="G15" s="1096">
        <v>798</v>
      </c>
      <c r="H15" s="453">
        <v>6948.5569999999998</v>
      </c>
      <c r="I15" s="453">
        <v>0</v>
      </c>
      <c r="J15" s="452">
        <v>0</v>
      </c>
    </row>
    <row r="16" spans="1:10" x14ac:dyDescent="0.2">
      <c r="A16" s="1361" t="s">
        <v>1814</v>
      </c>
      <c r="B16" s="1091">
        <v>2011</v>
      </c>
      <c r="C16" s="1087">
        <v>888</v>
      </c>
      <c r="D16" s="1088">
        <v>19766</v>
      </c>
      <c r="E16" s="1088">
        <v>77</v>
      </c>
      <c r="F16" s="1089">
        <v>2721</v>
      </c>
      <c r="G16" s="1094">
        <v>187</v>
      </c>
      <c r="H16" s="1088">
        <v>1881</v>
      </c>
      <c r="I16" s="1088">
        <v>0</v>
      </c>
      <c r="J16" s="1089">
        <v>0</v>
      </c>
    </row>
    <row r="17" spans="1:10" x14ac:dyDescent="0.2">
      <c r="A17" s="1362"/>
      <c r="B17" s="1092">
        <v>2012</v>
      </c>
      <c r="C17" s="1090">
        <v>694</v>
      </c>
      <c r="D17" s="316">
        <v>14785.465</v>
      </c>
      <c r="E17" s="316">
        <v>60</v>
      </c>
      <c r="F17" s="315">
        <v>2047.2199999999998</v>
      </c>
      <c r="G17" s="1095">
        <v>149</v>
      </c>
      <c r="H17" s="316">
        <v>1353.682</v>
      </c>
      <c r="I17" s="316">
        <v>0</v>
      </c>
      <c r="J17" s="315">
        <v>0</v>
      </c>
    </row>
    <row r="18" spans="1:10" ht="13.5" thickBot="1" x14ac:dyDescent="0.25">
      <c r="A18" s="1363"/>
      <c r="B18" s="1093">
        <v>2013</v>
      </c>
      <c r="C18" s="531">
        <v>308</v>
      </c>
      <c r="D18" s="453">
        <v>6248.2</v>
      </c>
      <c r="E18" s="453">
        <v>46</v>
      </c>
      <c r="F18" s="452">
        <v>1521.0450000000001</v>
      </c>
      <c r="G18" s="1096">
        <v>161</v>
      </c>
      <c r="H18" s="453">
        <v>1322.182</v>
      </c>
      <c r="I18" s="453">
        <v>0</v>
      </c>
      <c r="J18" s="452">
        <v>0</v>
      </c>
    </row>
    <row r="19" spans="1:10" x14ac:dyDescent="0.2">
      <c r="A19" s="1361" t="s">
        <v>1813</v>
      </c>
      <c r="B19" s="1091">
        <v>2011</v>
      </c>
      <c r="C19" s="1087">
        <v>1535</v>
      </c>
      <c r="D19" s="1088">
        <v>24124</v>
      </c>
      <c r="E19" s="1088">
        <v>728</v>
      </c>
      <c r="F19" s="1089">
        <v>27747</v>
      </c>
      <c r="G19" s="1094">
        <v>95</v>
      </c>
      <c r="H19" s="1088">
        <v>984</v>
      </c>
      <c r="I19" s="1088">
        <v>0</v>
      </c>
      <c r="J19" s="1089">
        <v>0</v>
      </c>
    </row>
    <row r="20" spans="1:10" x14ac:dyDescent="0.2">
      <c r="A20" s="1362"/>
      <c r="B20" s="1092">
        <v>2012</v>
      </c>
      <c r="C20" s="1090">
        <v>819</v>
      </c>
      <c r="D20" s="316">
        <v>13416.48</v>
      </c>
      <c r="E20" s="316">
        <v>574</v>
      </c>
      <c r="F20" s="315">
        <v>21106.768</v>
      </c>
      <c r="G20" s="1095">
        <v>81</v>
      </c>
      <c r="H20" s="316">
        <v>747.22199999999998</v>
      </c>
      <c r="I20" s="316">
        <v>0</v>
      </c>
      <c r="J20" s="315">
        <v>0</v>
      </c>
    </row>
    <row r="21" spans="1:10" ht="13.5" thickBot="1" x14ac:dyDescent="0.25">
      <c r="A21" s="1363"/>
      <c r="B21" s="1093">
        <v>2013</v>
      </c>
      <c r="C21" s="531">
        <v>248</v>
      </c>
      <c r="D21" s="453">
        <v>5050.2690000000002</v>
      </c>
      <c r="E21" s="453">
        <v>466</v>
      </c>
      <c r="F21" s="452">
        <v>13969.62</v>
      </c>
      <c r="G21" s="1096">
        <v>73</v>
      </c>
      <c r="H21" s="453">
        <v>597.97400000000005</v>
      </c>
      <c r="I21" s="453">
        <v>0</v>
      </c>
      <c r="J21" s="452">
        <v>0</v>
      </c>
    </row>
    <row r="22" spans="1:10" x14ac:dyDescent="0.2">
      <c r="A22" s="1361" t="s">
        <v>1812</v>
      </c>
      <c r="B22" s="1091">
        <v>2011</v>
      </c>
      <c r="C22" s="1087">
        <v>2926</v>
      </c>
      <c r="D22" s="1088">
        <v>92529</v>
      </c>
      <c r="E22" s="1088">
        <v>1536</v>
      </c>
      <c r="F22" s="1089">
        <v>69053</v>
      </c>
      <c r="G22" s="1094">
        <v>435</v>
      </c>
      <c r="H22" s="1088">
        <v>4686</v>
      </c>
      <c r="I22" s="1088">
        <v>5</v>
      </c>
      <c r="J22" s="1089">
        <v>95</v>
      </c>
    </row>
    <row r="23" spans="1:10" x14ac:dyDescent="0.2">
      <c r="A23" s="1362"/>
      <c r="B23" s="1092">
        <v>2012</v>
      </c>
      <c r="C23" s="1090">
        <v>3295</v>
      </c>
      <c r="D23" s="316">
        <v>113456.667</v>
      </c>
      <c r="E23" s="316">
        <v>547</v>
      </c>
      <c r="F23" s="315">
        <v>22418.212</v>
      </c>
      <c r="G23" s="1095">
        <v>392</v>
      </c>
      <c r="H23" s="316">
        <v>3817.8980000000001</v>
      </c>
      <c r="I23" s="316">
        <v>7</v>
      </c>
      <c r="J23" s="315">
        <v>114.303</v>
      </c>
    </row>
    <row r="24" spans="1:10" ht="13.5" thickBot="1" x14ac:dyDescent="0.25">
      <c r="A24" s="1363"/>
      <c r="B24" s="1093">
        <v>2013</v>
      </c>
      <c r="C24" s="531">
        <v>2801</v>
      </c>
      <c r="D24" s="453">
        <v>69825.342999999993</v>
      </c>
      <c r="E24" s="453">
        <v>489</v>
      </c>
      <c r="F24" s="452">
        <v>18576.357</v>
      </c>
      <c r="G24" s="1096">
        <v>348</v>
      </c>
      <c r="H24" s="453">
        <v>3136.942</v>
      </c>
      <c r="I24" s="453">
        <v>3</v>
      </c>
      <c r="J24" s="452">
        <v>42.930999999999997</v>
      </c>
    </row>
    <row r="25" spans="1:10" x14ac:dyDescent="0.2">
      <c r="A25" s="1361" t="s">
        <v>1811</v>
      </c>
      <c r="B25" s="1091">
        <v>2011</v>
      </c>
      <c r="C25" s="1087">
        <v>8712</v>
      </c>
      <c r="D25" s="1088">
        <v>237381</v>
      </c>
      <c r="E25" s="1088">
        <v>962</v>
      </c>
      <c r="F25" s="1089">
        <v>58841</v>
      </c>
      <c r="G25" s="1094">
        <v>1151</v>
      </c>
      <c r="H25" s="1088">
        <v>14073</v>
      </c>
      <c r="I25" s="1088">
        <v>55</v>
      </c>
      <c r="J25" s="1089">
        <v>1779</v>
      </c>
    </row>
    <row r="26" spans="1:10" x14ac:dyDescent="0.2">
      <c r="A26" s="1362"/>
      <c r="B26" s="1092">
        <v>2012</v>
      </c>
      <c r="C26" s="1090">
        <v>6928</v>
      </c>
      <c r="D26" s="316">
        <v>184706.06700000001</v>
      </c>
      <c r="E26" s="316">
        <v>853</v>
      </c>
      <c r="F26" s="315">
        <v>54601.05</v>
      </c>
      <c r="G26" s="1095">
        <v>1329</v>
      </c>
      <c r="H26" s="316">
        <v>14637.456</v>
      </c>
      <c r="I26" s="316">
        <v>52</v>
      </c>
      <c r="J26" s="315">
        <v>1495.2239999999999</v>
      </c>
    </row>
    <row r="27" spans="1:10" ht="13.5" thickBot="1" x14ac:dyDescent="0.25">
      <c r="A27" s="1363"/>
      <c r="B27" s="1093">
        <v>2013</v>
      </c>
      <c r="C27" s="531">
        <v>3869</v>
      </c>
      <c r="D27" s="453">
        <v>89516.960999999996</v>
      </c>
      <c r="E27" s="453">
        <v>802</v>
      </c>
      <c r="F27" s="452">
        <v>40958.196000000004</v>
      </c>
      <c r="G27" s="1096">
        <v>1963</v>
      </c>
      <c r="H27" s="453">
        <v>18856.066999999999</v>
      </c>
      <c r="I27" s="453">
        <v>45</v>
      </c>
      <c r="J27" s="452">
        <v>871.84299999999996</v>
      </c>
    </row>
    <row r="28" spans="1:10" x14ac:dyDescent="0.2">
      <c r="A28" s="1361" t="s">
        <v>1810</v>
      </c>
      <c r="B28" s="1091">
        <v>2011</v>
      </c>
      <c r="C28" s="1087">
        <v>25291</v>
      </c>
      <c r="D28" s="1088">
        <v>718477</v>
      </c>
      <c r="E28" s="1088">
        <v>472</v>
      </c>
      <c r="F28" s="1089">
        <v>22805</v>
      </c>
      <c r="G28" s="1094">
        <v>7372</v>
      </c>
      <c r="H28" s="1088">
        <v>83087</v>
      </c>
      <c r="I28" s="1088">
        <v>20</v>
      </c>
      <c r="J28" s="1089">
        <v>692</v>
      </c>
    </row>
    <row r="29" spans="1:10" x14ac:dyDescent="0.2">
      <c r="A29" s="1362"/>
      <c r="B29" s="1092">
        <v>2012</v>
      </c>
      <c r="C29" s="1090">
        <v>21646</v>
      </c>
      <c r="D29" s="316">
        <v>599218.44499999995</v>
      </c>
      <c r="E29" s="316">
        <v>404</v>
      </c>
      <c r="F29" s="315">
        <v>18891.878000000001</v>
      </c>
      <c r="G29" s="1095">
        <v>6446</v>
      </c>
      <c r="H29" s="316">
        <v>66226.902000000002</v>
      </c>
      <c r="I29" s="316">
        <v>14</v>
      </c>
      <c r="J29" s="315">
        <v>380.23899999999998</v>
      </c>
    </row>
    <row r="30" spans="1:10" ht="13.5" thickBot="1" x14ac:dyDescent="0.25">
      <c r="A30" s="1363"/>
      <c r="B30" s="1093">
        <v>2013</v>
      </c>
      <c r="C30" s="531">
        <v>15587</v>
      </c>
      <c r="D30" s="453">
        <v>344476.75699999998</v>
      </c>
      <c r="E30" s="453">
        <v>316</v>
      </c>
      <c r="F30" s="452">
        <v>11272.616</v>
      </c>
      <c r="G30" s="1096">
        <v>3331</v>
      </c>
      <c r="H30" s="453">
        <v>31336.25</v>
      </c>
      <c r="I30" s="453">
        <v>13</v>
      </c>
      <c r="J30" s="452">
        <v>194.60300000000001</v>
      </c>
    </row>
    <row r="31" spans="1:10" x14ac:dyDescent="0.2">
      <c r="A31" s="1361" t="s">
        <v>1809</v>
      </c>
      <c r="B31" s="1091">
        <v>2011</v>
      </c>
      <c r="C31" s="1087">
        <v>304</v>
      </c>
      <c r="D31" s="1088">
        <v>7088</v>
      </c>
      <c r="E31" s="1088">
        <v>52</v>
      </c>
      <c r="F31" s="1089">
        <v>2479</v>
      </c>
      <c r="G31" s="1094">
        <v>33</v>
      </c>
      <c r="H31" s="1088">
        <v>358</v>
      </c>
      <c r="I31" s="1088">
        <v>0</v>
      </c>
      <c r="J31" s="1089">
        <v>0</v>
      </c>
    </row>
    <row r="32" spans="1:10" x14ac:dyDescent="0.2">
      <c r="A32" s="1362"/>
      <c r="B32" s="1092">
        <v>2012</v>
      </c>
      <c r="C32" s="1090">
        <v>296</v>
      </c>
      <c r="D32" s="316">
        <v>7440.0969999999998</v>
      </c>
      <c r="E32" s="316">
        <v>11</v>
      </c>
      <c r="F32" s="315">
        <v>434.44299999999998</v>
      </c>
      <c r="G32" s="1095">
        <v>41</v>
      </c>
      <c r="H32" s="316">
        <v>396.28800000000001</v>
      </c>
      <c r="I32" s="316">
        <v>0</v>
      </c>
      <c r="J32" s="315">
        <v>0</v>
      </c>
    </row>
    <row r="33" spans="1:10" ht="13.5" thickBot="1" x14ac:dyDescent="0.25">
      <c r="A33" s="1363"/>
      <c r="B33" s="1093">
        <v>2013</v>
      </c>
      <c r="C33" s="531">
        <v>102</v>
      </c>
      <c r="D33" s="453">
        <v>2411.6010000000001</v>
      </c>
      <c r="E33" s="453">
        <v>0</v>
      </c>
      <c r="F33" s="452">
        <v>0</v>
      </c>
      <c r="G33" s="1096">
        <v>90</v>
      </c>
      <c r="H33" s="453">
        <v>723.41499999999996</v>
      </c>
      <c r="I33" s="453">
        <v>0</v>
      </c>
      <c r="J33" s="452">
        <v>0</v>
      </c>
    </row>
    <row r="34" spans="1:10" x14ac:dyDescent="0.2">
      <c r="A34" s="1361" t="s">
        <v>1808</v>
      </c>
      <c r="B34" s="1091">
        <v>2011</v>
      </c>
      <c r="C34" s="1087">
        <v>956</v>
      </c>
      <c r="D34" s="1088">
        <v>24163</v>
      </c>
      <c r="E34" s="1088">
        <v>1</v>
      </c>
      <c r="F34" s="1089">
        <v>42</v>
      </c>
      <c r="G34" s="1094">
        <v>83</v>
      </c>
      <c r="H34" s="1088">
        <v>738</v>
      </c>
      <c r="I34" s="1088">
        <v>0</v>
      </c>
      <c r="J34" s="1089">
        <v>0</v>
      </c>
    </row>
    <row r="35" spans="1:10" x14ac:dyDescent="0.2">
      <c r="A35" s="1362"/>
      <c r="B35" s="1092">
        <v>2012</v>
      </c>
      <c r="C35" s="1090">
        <v>726</v>
      </c>
      <c r="D35" s="316">
        <v>17866.57</v>
      </c>
      <c r="E35" s="316">
        <v>0</v>
      </c>
      <c r="F35" s="315">
        <v>0</v>
      </c>
      <c r="G35" s="1095">
        <v>100</v>
      </c>
      <c r="H35" s="316">
        <v>807.92600000000004</v>
      </c>
      <c r="I35" s="316">
        <v>0</v>
      </c>
      <c r="J35" s="315">
        <v>0</v>
      </c>
    </row>
    <row r="36" spans="1:10" ht="13.5" thickBot="1" x14ac:dyDescent="0.25">
      <c r="A36" s="1363"/>
      <c r="B36" s="1093">
        <v>2013</v>
      </c>
      <c r="C36" s="531">
        <v>662</v>
      </c>
      <c r="D36" s="453">
        <v>12549.357</v>
      </c>
      <c r="E36" s="453">
        <v>0</v>
      </c>
      <c r="F36" s="452">
        <v>0</v>
      </c>
      <c r="G36" s="1096">
        <v>70</v>
      </c>
      <c r="H36" s="453">
        <v>502.97</v>
      </c>
      <c r="I36" s="453">
        <v>0</v>
      </c>
      <c r="J36" s="452">
        <v>0</v>
      </c>
    </row>
    <row r="37" spans="1:10" x14ac:dyDescent="0.2">
      <c r="A37" s="1361" t="s">
        <v>1807</v>
      </c>
      <c r="B37" s="1091">
        <v>2011</v>
      </c>
      <c r="C37" s="1087">
        <v>648</v>
      </c>
      <c r="D37" s="1088">
        <v>19281</v>
      </c>
      <c r="E37" s="1088">
        <v>135</v>
      </c>
      <c r="F37" s="1089">
        <v>6455</v>
      </c>
      <c r="G37" s="1094">
        <v>55</v>
      </c>
      <c r="H37" s="1088">
        <v>736</v>
      </c>
      <c r="I37" s="1088">
        <v>2</v>
      </c>
      <c r="J37" s="1089">
        <v>45</v>
      </c>
    </row>
    <row r="38" spans="1:10" x14ac:dyDescent="0.2">
      <c r="A38" s="1362"/>
      <c r="B38" s="1092">
        <v>2012</v>
      </c>
      <c r="C38" s="1090">
        <v>634</v>
      </c>
      <c r="D38" s="316">
        <v>20063.973999999998</v>
      </c>
      <c r="E38" s="316">
        <v>46</v>
      </c>
      <c r="F38" s="315">
        <v>2104.0569999999998</v>
      </c>
      <c r="G38" s="1095">
        <v>65</v>
      </c>
      <c r="H38" s="316">
        <v>813.15899999999999</v>
      </c>
      <c r="I38" s="316">
        <v>0</v>
      </c>
      <c r="J38" s="315">
        <v>0</v>
      </c>
    </row>
    <row r="39" spans="1:10" ht="13.5" thickBot="1" x14ac:dyDescent="0.25">
      <c r="A39" s="1363"/>
      <c r="B39" s="1093">
        <v>2013</v>
      </c>
      <c r="C39" s="531">
        <v>362</v>
      </c>
      <c r="D39" s="453">
        <v>9146.7720000000008</v>
      </c>
      <c r="E39" s="453">
        <v>59</v>
      </c>
      <c r="F39" s="452">
        <v>2207.8240000000001</v>
      </c>
      <c r="G39" s="1096">
        <v>112</v>
      </c>
      <c r="H39" s="453">
        <v>984.81899999999996</v>
      </c>
      <c r="I39" s="453">
        <v>0</v>
      </c>
      <c r="J39" s="452">
        <v>0</v>
      </c>
    </row>
    <row r="40" spans="1:10" x14ac:dyDescent="0.2">
      <c r="A40" s="1361" t="s">
        <v>1806</v>
      </c>
      <c r="B40" s="1091">
        <v>2011</v>
      </c>
      <c r="C40" s="1087">
        <v>654</v>
      </c>
      <c r="D40" s="1088">
        <v>19192</v>
      </c>
      <c r="E40" s="1088">
        <v>343</v>
      </c>
      <c r="F40" s="1089">
        <v>12531</v>
      </c>
      <c r="G40" s="1094">
        <v>50</v>
      </c>
      <c r="H40" s="1088">
        <v>677</v>
      </c>
      <c r="I40" s="1088">
        <v>1</v>
      </c>
      <c r="J40" s="1089">
        <v>19</v>
      </c>
    </row>
    <row r="41" spans="1:10" x14ac:dyDescent="0.2">
      <c r="A41" s="1362"/>
      <c r="B41" s="1092">
        <v>2012</v>
      </c>
      <c r="C41" s="1090">
        <v>528</v>
      </c>
      <c r="D41" s="316">
        <v>14879.123</v>
      </c>
      <c r="E41" s="316">
        <v>318</v>
      </c>
      <c r="F41" s="315">
        <v>11450.687</v>
      </c>
      <c r="G41" s="1095">
        <v>51</v>
      </c>
      <c r="H41" s="316">
        <v>643.93799999999999</v>
      </c>
      <c r="I41" s="316">
        <v>0</v>
      </c>
      <c r="J41" s="315">
        <v>0</v>
      </c>
    </row>
    <row r="42" spans="1:10" ht="13.5" thickBot="1" x14ac:dyDescent="0.25">
      <c r="A42" s="1363"/>
      <c r="B42" s="1093">
        <v>2013</v>
      </c>
      <c r="C42" s="531">
        <v>259</v>
      </c>
      <c r="D42" s="453">
        <v>5571.6279999999997</v>
      </c>
      <c r="E42" s="453">
        <v>195</v>
      </c>
      <c r="F42" s="452">
        <v>5953.72</v>
      </c>
      <c r="G42" s="1096">
        <v>6</v>
      </c>
      <c r="H42" s="453">
        <v>65.040999999999997</v>
      </c>
      <c r="I42" s="453">
        <v>2</v>
      </c>
      <c r="J42" s="452">
        <v>16.452999999999999</v>
      </c>
    </row>
    <row r="43" spans="1:10" x14ac:dyDescent="0.2">
      <c r="A43" s="1361" t="s">
        <v>746</v>
      </c>
      <c r="B43" s="1091">
        <v>2011</v>
      </c>
      <c r="C43" s="1087">
        <v>50089</v>
      </c>
      <c r="D43" s="1088">
        <v>1393152</v>
      </c>
      <c r="E43" s="1088">
        <v>4355</v>
      </c>
      <c r="F43" s="1089">
        <v>204915</v>
      </c>
      <c r="G43" s="1094">
        <v>10236</v>
      </c>
      <c r="H43" s="1088">
        <v>117100</v>
      </c>
      <c r="I43" s="1088">
        <v>83</v>
      </c>
      <c r="J43" s="1089">
        <v>2630</v>
      </c>
    </row>
    <row r="44" spans="1:10" x14ac:dyDescent="0.2">
      <c r="A44" s="1362"/>
      <c r="B44" s="1092">
        <v>2012</v>
      </c>
      <c r="C44" s="1090">
        <v>42188</v>
      </c>
      <c r="D44" s="316">
        <v>1169065.031</v>
      </c>
      <c r="E44" s="316">
        <v>2852</v>
      </c>
      <c r="F44" s="315">
        <v>134698.345</v>
      </c>
      <c r="G44" s="1095">
        <v>9574</v>
      </c>
      <c r="H44" s="316">
        <v>100073.06600000001</v>
      </c>
      <c r="I44" s="316">
        <v>73</v>
      </c>
      <c r="J44" s="315">
        <v>1989.7660000000001</v>
      </c>
    </row>
    <row r="45" spans="1:10" ht="13.5" thickBot="1" x14ac:dyDescent="0.25">
      <c r="A45" s="1363"/>
      <c r="B45" s="1093">
        <v>2013</v>
      </c>
      <c r="C45" s="531">
        <v>29135</v>
      </c>
      <c r="D45" s="453">
        <v>657937.80000000005</v>
      </c>
      <c r="E45" s="453">
        <v>2407</v>
      </c>
      <c r="F45" s="452">
        <v>95710.686999999991</v>
      </c>
      <c r="G45" s="1096">
        <v>7144</v>
      </c>
      <c r="H45" s="453">
        <v>66368.834999999992</v>
      </c>
      <c r="I45" s="453">
        <v>63</v>
      </c>
      <c r="J45" s="452">
        <v>1125.83</v>
      </c>
    </row>
  </sheetData>
  <mergeCells count="20">
    <mergeCell ref="A43:A45"/>
    <mergeCell ref="A40:A42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7:A9"/>
    <mergeCell ref="B7:B9"/>
    <mergeCell ref="C7:F7"/>
    <mergeCell ref="G7:J7"/>
    <mergeCell ref="C8:D8"/>
    <mergeCell ref="E8:F8"/>
    <mergeCell ref="G8:H8"/>
    <mergeCell ref="I8:J8"/>
  </mergeCells>
  <pageMargins left="0.78740157480314965" right="0.78740157480314965" top="0.98425196850393704" bottom="0.98425196850393704" header="0.51181102362204722" footer="0.51181102362204722"/>
  <pageSetup paperSize="9" scale="7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7" zoomScale="80" zoomScaleNormal="80" workbookViewId="0">
      <selection activeCell="G28" sqref="G28"/>
    </sheetView>
  </sheetViews>
  <sheetFormatPr defaultRowHeight="12.75" x14ac:dyDescent="0.2"/>
  <cols>
    <col min="1" max="1" width="16.28515625" style="21" customWidth="1"/>
    <col min="2" max="3" width="11.42578125" style="21" customWidth="1"/>
    <col min="4" max="4" width="6.7109375" style="21" customWidth="1"/>
    <col min="5" max="6" width="11.42578125" style="21" customWidth="1"/>
    <col min="7" max="7" width="6.7109375" style="21" customWidth="1"/>
    <col min="8" max="9" width="11.42578125" style="21" customWidth="1"/>
    <col min="10" max="10" width="6.7109375" style="21" customWidth="1"/>
    <col min="11" max="16384" width="9.140625" style="21"/>
  </cols>
  <sheetData>
    <row r="1" spans="1:10" ht="15.75" x14ac:dyDescent="0.25">
      <c r="A1" s="7" t="s">
        <v>795</v>
      </c>
    </row>
    <row r="2" spans="1:10" ht="12" customHeight="1" x14ac:dyDescent="0.25">
      <c r="A2" s="7"/>
    </row>
    <row r="3" spans="1:10" ht="15.75" x14ac:dyDescent="0.25">
      <c r="A3" s="7" t="s">
        <v>794</v>
      </c>
    </row>
    <row r="4" spans="1:10" ht="12" customHeight="1" x14ac:dyDescent="0.25">
      <c r="A4" s="7"/>
    </row>
    <row r="5" spans="1:10" ht="15.75" x14ac:dyDescent="0.25">
      <c r="A5" s="7" t="s">
        <v>1906</v>
      </c>
    </row>
    <row r="6" spans="1:10" ht="13.5" thickBot="1" x14ac:dyDescent="0.25"/>
    <row r="7" spans="1:10" x14ac:dyDescent="0.2">
      <c r="A7" s="1198" t="s">
        <v>828</v>
      </c>
      <c r="B7" s="1201" t="s">
        <v>783</v>
      </c>
      <c r="C7" s="1202"/>
      <c r="D7" s="1203"/>
      <c r="E7" s="1201" t="s">
        <v>782</v>
      </c>
      <c r="F7" s="1202"/>
      <c r="G7" s="1203"/>
      <c r="H7" s="1191" t="s">
        <v>1086</v>
      </c>
      <c r="I7" s="1192"/>
      <c r="J7" s="1193"/>
    </row>
    <row r="8" spans="1:10" ht="12.75" customHeight="1" x14ac:dyDescent="0.2">
      <c r="A8" s="1199"/>
      <c r="B8" s="1204" t="s">
        <v>1085</v>
      </c>
      <c r="C8" s="1206" t="s">
        <v>1084</v>
      </c>
      <c r="D8" s="1207"/>
      <c r="E8" s="1204" t="s">
        <v>1085</v>
      </c>
      <c r="F8" s="1206" t="s">
        <v>1084</v>
      </c>
      <c r="G8" s="1207"/>
      <c r="H8" s="1194" t="s">
        <v>1085</v>
      </c>
      <c r="I8" s="1196" t="s">
        <v>1084</v>
      </c>
      <c r="J8" s="1197"/>
    </row>
    <row r="9" spans="1:10" ht="13.5" thickBot="1" x14ac:dyDescent="0.25">
      <c r="A9" s="1200"/>
      <c r="B9" s="1205"/>
      <c r="C9" s="207" t="s">
        <v>687</v>
      </c>
      <c r="D9" s="72" t="s">
        <v>1083</v>
      </c>
      <c r="E9" s="1205"/>
      <c r="F9" s="207" t="s">
        <v>687</v>
      </c>
      <c r="G9" s="72" t="s">
        <v>1083</v>
      </c>
      <c r="H9" s="1195"/>
      <c r="I9" s="206" t="s">
        <v>687</v>
      </c>
      <c r="J9" s="69" t="s">
        <v>1083</v>
      </c>
    </row>
    <row r="10" spans="1:10" x14ac:dyDescent="0.2">
      <c r="A10" s="105" t="s">
        <v>1862</v>
      </c>
      <c r="B10" s="67">
        <v>289839</v>
      </c>
      <c r="C10" s="66">
        <v>149610</v>
      </c>
      <c r="D10" s="210">
        <v>51.6</v>
      </c>
      <c r="E10" s="67">
        <v>276434</v>
      </c>
      <c r="F10" s="66">
        <v>142047</v>
      </c>
      <c r="G10" s="210">
        <v>51.4</v>
      </c>
      <c r="H10" s="692">
        <f>B10+E10</f>
        <v>566273</v>
      </c>
      <c r="I10" s="693">
        <f>C10+F10</f>
        <v>291657</v>
      </c>
      <c r="J10" s="210">
        <v>51.5</v>
      </c>
    </row>
    <row r="11" spans="1:10" x14ac:dyDescent="0.2">
      <c r="A11" s="212" t="s">
        <v>1471</v>
      </c>
      <c r="B11" s="694">
        <v>281374</v>
      </c>
      <c r="C11" s="211">
        <v>137397</v>
      </c>
      <c r="D11" s="210">
        <v>48.8</v>
      </c>
      <c r="E11" s="694">
        <v>267166</v>
      </c>
      <c r="F11" s="211">
        <v>130453</v>
      </c>
      <c r="G11" s="210">
        <v>48.8</v>
      </c>
      <c r="H11" s="692">
        <f t="shared" ref="H11:H26" si="0">B11+E11</f>
        <v>548540</v>
      </c>
      <c r="I11" s="693">
        <f t="shared" ref="I11:I26" si="1">C11+F11</f>
        <v>267850</v>
      </c>
      <c r="J11" s="210">
        <v>48.8</v>
      </c>
    </row>
    <row r="12" spans="1:10" x14ac:dyDescent="0.2">
      <c r="A12" s="212" t="s">
        <v>820</v>
      </c>
      <c r="B12" s="694">
        <v>238278</v>
      </c>
      <c r="C12" s="211">
        <v>117663</v>
      </c>
      <c r="D12" s="210">
        <v>49.4</v>
      </c>
      <c r="E12" s="694">
        <v>225299</v>
      </c>
      <c r="F12" s="211">
        <v>110622</v>
      </c>
      <c r="G12" s="210">
        <v>49.1</v>
      </c>
      <c r="H12" s="692">
        <f t="shared" si="0"/>
        <v>463577</v>
      </c>
      <c r="I12" s="693">
        <f t="shared" si="1"/>
        <v>228285</v>
      </c>
      <c r="J12" s="210">
        <v>49.2</v>
      </c>
    </row>
    <row r="13" spans="1:10" x14ac:dyDescent="0.2">
      <c r="A13" s="212" t="s">
        <v>819</v>
      </c>
      <c r="B13" s="694">
        <v>246330</v>
      </c>
      <c r="C13" s="211">
        <v>131825</v>
      </c>
      <c r="D13" s="210">
        <v>53.5</v>
      </c>
      <c r="E13" s="694">
        <v>233426</v>
      </c>
      <c r="F13" s="211">
        <v>122976</v>
      </c>
      <c r="G13" s="210">
        <v>52.7</v>
      </c>
      <c r="H13" s="692">
        <f t="shared" si="0"/>
        <v>479756</v>
      </c>
      <c r="I13" s="693">
        <f t="shared" si="1"/>
        <v>254801</v>
      </c>
      <c r="J13" s="210">
        <v>53.1</v>
      </c>
    </row>
    <row r="14" spans="1:10" x14ac:dyDescent="0.2">
      <c r="A14" s="212" t="s">
        <v>818</v>
      </c>
      <c r="B14" s="694">
        <v>327139</v>
      </c>
      <c r="C14" s="211">
        <v>187037</v>
      </c>
      <c r="D14" s="210">
        <v>57.2</v>
      </c>
      <c r="E14" s="694">
        <v>308932</v>
      </c>
      <c r="F14" s="211">
        <v>169881</v>
      </c>
      <c r="G14" s="210">
        <v>55</v>
      </c>
      <c r="H14" s="692">
        <f t="shared" si="0"/>
        <v>636071</v>
      </c>
      <c r="I14" s="693">
        <f t="shared" si="1"/>
        <v>356918</v>
      </c>
      <c r="J14" s="210">
        <v>56.1</v>
      </c>
    </row>
    <row r="15" spans="1:10" x14ac:dyDescent="0.2">
      <c r="A15" s="212" t="s">
        <v>817</v>
      </c>
      <c r="B15" s="694">
        <v>350267</v>
      </c>
      <c r="C15" s="211">
        <v>209642</v>
      </c>
      <c r="D15" s="210">
        <v>59.9</v>
      </c>
      <c r="E15" s="694">
        <v>330019</v>
      </c>
      <c r="F15" s="211">
        <v>184613</v>
      </c>
      <c r="G15" s="210">
        <v>55.9</v>
      </c>
      <c r="H15" s="692">
        <f t="shared" si="0"/>
        <v>680286</v>
      </c>
      <c r="I15" s="693">
        <f t="shared" si="1"/>
        <v>394255</v>
      </c>
      <c r="J15" s="210">
        <v>58</v>
      </c>
    </row>
    <row r="16" spans="1:10" x14ac:dyDescent="0.2">
      <c r="A16" s="212" t="s">
        <v>816</v>
      </c>
      <c r="B16" s="694">
        <v>387014</v>
      </c>
      <c r="C16" s="211">
        <v>231295</v>
      </c>
      <c r="D16" s="210">
        <v>59.8</v>
      </c>
      <c r="E16" s="694">
        <v>362058</v>
      </c>
      <c r="F16" s="211">
        <v>194709</v>
      </c>
      <c r="G16" s="210">
        <v>53.8</v>
      </c>
      <c r="H16" s="692">
        <f t="shared" si="0"/>
        <v>749072</v>
      </c>
      <c r="I16" s="693">
        <f t="shared" si="1"/>
        <v>426004</v>
      </c>
      <c r="J16" s="210">
        <v>56.9</v>
      </c>
    </row>
    <row r="17" spans="1:10" x14ac:dyDescent="0.2">
      <c r="A17" s="212" t="s">
        <v>815</v>
      </c>
      <c r="B17" s="694">
        <v>470274</v>
      </c>
      <c r="C17" s="211">
        <v>264472</v>
      </c>
      <c r="D17" s="210">
        <v>56.2</v>
      </c>
      <c r="E17" s="694">
        <v>442994</v>
      </c>
      <c r="F17" s="211">
        <v>226016</v>
      </c>
      <c r="G17" s="210">
        <v>51</v>
      </c>
      <c r="H17" s="692">
        <f t="shared" si="0"/>
        <v>913268</v>
      </c>
      <c r="I17" s="693">
        <f t="shared" si="1"/>
        <v>490488</v>
      </c>
      <c r="J17" s="210">
        <v>53.7</v>
      </c>
    </row>
    <row r="18" spans="1:10" x14ac:dyDescent="0.2">
      <c r="A18" s="212" t="s">
        <v>814</v>
      </c>
      <c r="B18" s="694">
        <v>400533</v>
      </c>
      <c r="C18" s="211">
        <v>226599</v>
      </c>
      <c r="D18" s="210">
        <v>56.6</v>
      </c>
      <c r="E18" s="694">
        <v>377334</v>
      </c>
      <c r="F18" s="211">
        <v>195688</v>
      </c>
      <c r="G18" s="210">
        <v>51.9</v>
      </c>
      <c r="H18" s="692">
        <f t="shared" si="0"/>
        <v>777867</v>
      </c>
      <c r="I18" s="693">
        <f t="shared" si="1"/>
        <v>422287</v>
      </c>
      <c r="J18" s="210">
        <v>54.3</v>
      </c>
    </row>
    <row r="19" spans="1:10" x14ac:dyDescent="0.2">
      <c r="A19" s="212" t="s">
        <v>813</v>
      </c>
      <c r="B19" s="694">
        <v>356605</v>
      </c>
      <c r="C19" s="211">
        <v>211805</v>
      </c>
      <c r="D19" s="210">
        <v>59.4</v>
      </c>
      <c r="E19" s="694">
        <v>339164</v>
      </c>
      <c r="F19" s="211">
        <v>185102</v>
      </c>
      <c r="G19" s="210">
        <v>54.6</v>
      </c>
      <c r="H19" s="692">
        <f t="shared" si="0"/>
        <v>695769</v>
      </c>
      <c r="I19" s="693">
        <f t="shared" si="1"/>
        <v>396907</v>
      </c>
      <c r="J19" s="210">
        <v>57</v>
      </c>
    </row>
    <row r="20" spans="1:10" x14ac:dyDescent="0.2">
      <c r="A20" s="212" t="s">
        <v>812</v>
      </c>
      <c r="B20" s="694">
        <v>324626</v>
      </c>
      <c r="C20" s="211">
        <v>200361</v>
      </c>
      <c r="D20" s="210">
        <v>61.7</v>
      </c>
      <c r="E20" s="694">
        <v>315603</v>
      </c>
      <c r="F20" s="211">
        <v>179953</v>
      </c>
      <c r="G20" s="210">
        <v>57</v>
      </c>
      <c r="H20" s="692">
        <f t="shared" si="0"/>
        <v>640229</v>
      </c>
      <c r="I20" s="693">
        <f t="shared" si="1"/>
        <v>380314</v>
      </c>
      <c r="J20" s="210">
        <v>59.4</v>
      </c>
    </row>
    <row r="21" spans="1:10" x14ac:dyDescent="0.2">
      <c r="A21" s="212" t="s">
        <v>811</v>
      </c>
      <c r="B21" s="694">
        <v>350029</v>
      </c>
      <c r="C21" s="211">
        <v>222685</v>
      </c>
      <c r="D21" s="210">
        <v>63.6</v>
      </c>
      <c r="E21" s="694">
        <v>358559</v>
      </c>
      <c r="F21" s="211">
        <v>211918</v>
      </c>
      <c r="G21" s="210">
        <v>59.1</v>
      </c>
      <c r="H21" s="692">
        <f t="shared" si="0"/>
        <v>708588</v>
      </c>
      <c r="I21" s="693">
        <f t="shared" si="1"/>
        <v>434603</v>
      </c>
      <c r="J21" s="210">
        <v>61.3</v>
      </c>
    </row>
    <row r="22" spans="1:10" x14ac:dyDescent="0.2">
      <c r="A22" s="212" t="s">
        <v>810</v>
      </c>
      <c r="B22" s="694">
        <v>349069</v>
      </c>
      <c r="C22" s="211">
        <v>224453</v>
      </c>
      <c r="D22" s="210">
        <v>64.3</v>
      </c>
      <c r="E22" s="694">
        <v>380202</v>
      </c>
      <c r="F22" s="211">
        <v>230043</v>
      </c>
      <c r="G22" s="210">
        <v>60.5</v>
      </c>
      <c r="H22" s="692">
        <f t="shared" si="0"/>
        <v>729271</v>
      </c>
      <c r="I22" s="693">
        <f t="shared" si="1"/>
        <v>454496</v>
      </c>
      <c r="J22" s="210">
        <v>62.3</v>
      </c>
    </row>
    <row r="23" spans="1:10" x14ac:dyDescent="0.2">
      <c r="A23" s="212" t="s">
        <v>809</v>
      </c>
      <c r="B23" s="694">
        <v>301502</v>
      </c>
      <c r="C23" s="211">
        <v>197266</v>
      </c>
      <c r="D23" s="210">
        <v>65.400000000000006</v>
      </c>
      <c r="E23" s="694">
        <v>355451</v>
      </c>
      <c r="F23" s="211">
        <v>224871</v>
      </c>
      <c r="G23" s="210">
        <v>63.3</v>
      </c>
      <c r="H23" s="692">
        <f t="shared" si="0"/>
        <v>656953</v>
      </c>
      <c r="I23" s="693">
        <f t="shared" si="1"/>
        <v>422137</v>
      </c>
      <c r="J23" s="210">
        <v>64.3</v>
      </c>
    </row>
    <row r="24" spans="1:10" x14ac:dyDescent="0.2">
      <c r="A24" s="212" t="s">
        <v>808</v>
      </c>
      <c r="B24" s="694">
        <v>196266</v>
      </c>
      <c r="C24" s="211">
        <v>132553</v>
      </c>
      <c r="D24" s="210">
        <v>67.5</v>
      </c>
      <c r="E24" s="694">
        <v>256564</v>
      </c>
      <c r="F24" s="211">
        <v>173772</v>
      </c>
      <c r="G24" s="210">
        <v>67.7</v>
      </c>
      <c r="H24" s="692">
        <f t="shared" si="0"/>
        <v>452830</v>
      </c>
      <c r="I24" s="693">
        <f t="shared" si="1"/>
        <v>306325</v>
      </c>
      <c r="J24" s="210">
        <v>67.599999999999994</v>
      </c>
    </row>
    <row r="25" spans="1:10" x14ac:dyDescent="0.2">
      <c r="A25" s="212" t="s">
        <v>807</v>
      </c>
      <c r="B25" s="694">
        <v>120573</v>
      </c>
      <c r="C25" s="211">
        <v>85640</v>
      </c>
      <c r="D25" s="210">
        <v>71</v>
      </c>
      <c r="E25" s="694">
        <v>183406</v>
      </c>
      <c r="F25" s="211">
        <v>136969</v>
      </c>
      <c r="G25" s="210">
        <v>74.7</v>
      </c>
      <c r="H25" s="692">
        <f t="shared" si="0"/>
        <v>303979</v>
      </c>
      <c r="I25" s="693">
        <f t="shared" si="1"/>
        <v>222609</v>
      </c>
      <c r="J25" s="210">
        <v>73.2</v>
      </c>
    </row>
    <row r="26" spans="1:10" x14ac:dyDescent="0.2">
      <c r="A26" s="212" t="s">
        <v>806</v>
      </c>
      <c r="B26" s="694">
        <v>84625</v>
      </c>
      <c r="C26" s="211">
        <v>64501</v>
      </c>
      <c r="D26" s="210">
        <v>76.2</v>
      </c>
      <c r="E26" s="694">
        <v>153229</v>
      </c>
      <c r="F26" s="211">
        <v>120263</v>
      </c>
      <c r="G26" s="210">
        <v>78.5</v>
      </c>
      <c r="H26" s="692">
        <f t="shared" si="0"/>
        <v>237854</v>
      </c>
      <c r="I26" s="693">
        <f t="shared" si="1"/>
        <v>184764</v>
      </c>
      <c r="J26" s="210">
        <v>77.7</v>
      </c>
    </row>
    <row r="27" spans="1:10" ht="13.5" thickBot="1" x14ac:dyDescent="0.25">
      <c r="A27" s="103" t="s">
        <v>846</v>
      </c>
      <c r="B27" s="695">
        <v>49694</v>
      </c>
      <c r="C27" s="696">
        <v>38738</v>
      </c>
      <c r="D27" s="557">
        <v>78</v>
      </c>
      <c r="E27" s="695">
        <v>125606</v>
      </c>
      <c r="F27" s="696">
        <v>103289</v>
      </c>
      <c r="G27" s="557">
        <v>82.2</v>
      </c>
      <c r="H27" s="692">
        <v>175300</v>
      </c>
      <c r="I27" s="693">
        <v>142027</v>
      </c>
      <c r="J27" s="557">
        <v>81</v>
      </c>
    </row>
    <row r="28" spans="1:10" ht="13.5" thickBot="1" x14ac:dyDescent="0.25">
      <c r="A28" s="54" t="s">
        <v>746</v>
      </c>
      <c r="B28" s="53">
        <v>5124037</v>
      </c>
      <c r="C28" s="52">
        <v>3033542</v>
      </c>
      <c r="D28" s="92">
        <v>59.2</v>
      </c>
      <c r="E28" s="53">
        <v>5291446</v>
      </c>
      <c r="F28" s="52">
        <v>3043185</v>
      </c>
      <c r="G28" s="92">
        <v>57.5</v>
      </c>
      <c r="H28" s="209">
        <f>SUM(H10:H27)</f>
        <v>10415483</v>
      </c>
      <c r="I28" s="52">
        <f>SUM(I10:I27)</f>
        <v>6076727</v>
      </c>
      <c r="J28" s="92">
        <v>58.3</v>
      </c>
    </row>
    <row r="50" spans="1:7" x14ac:dyDescent="0.2">
      <c r="G50" s="1071"/>
    </row>
    <row r="51" spans="1:7" x14ac:dyDescent="0.2">
      <c r="A51" s="1071"/>
      <c r="G51" s="1071"/>
    </row>
    <row r="52" spans="1:7" x14ac:dyDescent="0.2">
      <c r="A52" s="1071"/>
      <c r="G52" s="1071"/>
    </row>
    <row r="53" spans="1:7" x14ac:dyDescent="0.2">
      <c r="G53" s="1071"/>
    </row>
  </sheetData>
  <mergeCells count="10">
    <mergeCell ref="H7:J7"/>
    <mergeCell ref="H8:H9"/>
    <mergeCell ref="I8:J8"/>
    <mergeCell ref="A7:A9"/>
    <mergeCell ref="B7:D7"/>
    <mergeCell ref="E7:G7"/>
    <mergeCell ref="B8:B9"/>
    <mergeCell ref="C8:D8"/>
    <mergeCell ref="E8:E9"/>
    <mergeCell ref="F8:G8"/>
  </mergeCells>
  <pageMargins left="0.78740157499999996" right="0.78740157499999996" top="0.984251969" bottom="0.984251969" header="0.4921259845" footer="0.4921259845"/>
  <pageSetup paperSize="9" orientation="landscape" horizontalDpi="204" verticalDpi="196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85" workbookViewId="0"/>
  </sheetViews>
  <sheetFormatPr defaultRowHeight="12.75" x14ac:dyDescent="0.2"/>
  <cols>
    <col min="1" max="1" width="22.7109375" style="141" customWidth="1"/>
    <col min="2" max="2" width="23.85546875" style="141" bestFit="1" customWidth="1"/>
    <col min="3" max="3" width="31" style="141" customWidth="1"/>
    <col min="4" max="4" width="23.85546875" style="141" bestFit="1" customWidth="1"/>
    <col min="5" max="5" width="31" style="141" bestFit="1" customWidth="1"/>
    <col min="6" max="6" width="23.85546875" style="141" bestFit="1" customWidth="1"/>
    <col min="7" max="7" width="31" style="141" bestFit="1" customWidth="1"/>
    <col min="8" max="16384" width="9.140625" style="141"/>
  </cols>
  <sheetData>
    <row r="1" spans="1:7" s="152" customFormat="1" ht="15.75" x14ac:dyDescent="0.25">
      <c r="A1" s="157" t="s">
        <v>678</v>
      </c>
    </row>
    <row r="2" spans="1:7" s="152" customFormat="1" ht="12" customHeight="1" x14ac:dyDescent="0.25">
      <c r="A2" s="157"/>
    </row>
    <row r="3" spans="1:7" s="152" customFormat="1" ht="15.75" x14ac:dyDescent="0.25">
      <c r="A3" s="157" t="s">
        <v>856</v>
      </c>
    </row>
    <row r="4" spans="1:7" s="152" customFormat="1" x14ac:dyDescent="0.2">
      <c r="A4" s="156"/>
      <c r="B4" s="155"/>
      <c r="C4" s="154"/>
    </row>
    <row r="5" spans="1:7" s="152" customFormat="1" ht="15.75" x14ac:dyDescent="0.25">
      <c r="A5" s="153" t="s">
        <v>2741</v>
      </c>
    </row>
    <row r="6" spans="1:7" s="152" customFormat="1" ht="16.5" thickBot="1" x14ac:dyDescent="0.3">
      <c r="A6" s="153"/>
    </row>
    <row r="7" spans="1:7" ht="13.5" thickBot="1" x14ac:dyDescent="0.25">
      <c r="B7" s="1364">
        <v>2011</v>
      </c>
      <c r="C7" s="1365"/>
      <c r="D7" s="1364">
        <v>2012</v>
      </c>
      <c r="E7" s="1365"/>
      <c r="F7" s="1364">
        <v>2013</v>
      </c>
      <c r="G7" s="1365"/>
    </row>
    <row r="8" spans="1:7" ht="13.5" thickBot="1" x14ac:dyDescent="0.25">
      <c r="A8" s="674" t="s">
        <v>855</v>
      </c>
      <c r="B8" s="669" t="s">
        <v>854</v>
      </c>
      <c r="C8" s="150" t="s">
        <v>853</v>
      </c>
      <c r="D8" s="151" t="s">
        <v>854</v>
      </c>
      <c r="E8" s="150" t="s">
        <v>853</v>
      </c>
      <c r="F8" s="151" t="s">
        <v>854</v>
      </c>
      <c r="G8" s="150" t="s">
        <v>853</v>
      </c>
    </row>
    <row r="9" spans="1:7" x14ac:dyDescent="0.2">
      <c r="A9" s="538" t="s">
        <v>1880</v>
      </c>
      <c r="B9" s="670">
        <v>465</v>
      </c>
      <c r="C9" s="649">
        <v>5342000</v>
      </c>
      <c r="D9" s="149">
        <v>395</v>
      </c>
      <c r="E9" s="148">
        <v>4546924</v>
      </c>
      <c r="F9" s="149">
        <v>321</v>
      </c>
      <c r="G9" s="148">
        <v>3677104</v>
      </c>
    </row>
    <row r="10" spans="1:7" x14ac:dyDescent="0.2">
      <c r="A10" s="535" t="s">
        <v>1881</v>
      </c>
      <c r="B10" s="671">
        <v>182</v>
      </c>
      <c r="C10" s="650">
        <v>2087000</v>
      </c>
      <c r="D10" s="147">
        <v>187</v>
      </c>
      <c r="E10" s="146">
        <v>2143892</v>
      </c>
      <c r="F10" s="147">
        <v>145</v>
      </c>
      <c r="G10" s="146">
        <v>1645422</v>
      </c>
    </row>
    <row r="11" spans="1:7" ht="13.5" thickBot="1" x14ac:dyDescent="0.25">
      <c r="A11" s="675" t="s">
        <v>1882</v>
      </c>
      <c r="B11" s="672">
        <v>342</v>
      </c>
      <c r="C11" s="651">
        <v>3952000</v>
      </c>
      <c r="D11" s="145">
        <v>233</v>
      </c>
      <c r="E11" s="144">
        <v>2700839</v>
      </c>
      <c r="F11" s="145">
        <v>202</v>
      </c>
      <c r="G11" s="144">
        <v>2341047</v>
      </c>
    </row>
    <row r="12" spans="1:7" ht="13.5" thickBot="1" x14ac:dyDescent="0.25">
      <c r="A12" s="676" t="s">
        <v>746</v>
      </c>
      <c r="B12" s="673">
        <f>SUM(B9:B11)</f>
        <v>989</v>
      </c>
      <c r="C12" s="652">
        <f>SUM(C9:C11)</f>
        <v>11381000</v>
      </c>
      <c r="D12" s="143">
        <v>815</v>
      </c>
      <c r="E12" s="142">
        <v>9391655</v>
      </c>
      <c r="F12" s="143">
        <v>668</v>
      </c>
      <c r="G12" s="142">
        <v>7663573</v>
      </c>
    </row>
  </sheetData>
  <mergeCells count="3">
    <mergeCell ref="B7:C7"/>
    <mergeCell ref="D7:E7"/>
    <mergeCell ref="F7:G7"/>
  </mergeCells>
  <pageMargins left="0.78740157480314965" right="0.78740157480314965" top="0.98425196850393704" bottom="0.98425196850393704" header="0.51181102362204722" footer="0.51181102362204722"/>
  <pageSetup paperSize="9" scale="69" orientation="landscape" horizont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/>
  </sheetViews>
  <sheetFormatPr defaultRowHeight="12.75" x14ac:dyDescent="0.2"/>
  <cols>
    <col min="1" max="1" width="19.7109375" style="21" customWidth="1"/>
    <col min="2" max="4" width="10.42578125" style="21" customWidth="1"/>
    <col min="5" max="6" width="15.85546875" style="21" customWidth="1"/>
    <col min="7" max="7" width="15.7109375" style="21" customWidth="1"/>
    <col min="8" max="16384" width="9.140625" style="21"/>
  </cols>
  <sheetData>
    <row r="1" spans="1:7" ht="15.75" x14ac:dyDescent="0.25">
      <c r="A1" s="20" t="s">
        <v>678</v>
      </c>
    </row>
    <row r="2" spans="1:7" ht="12" customHeight="1" x14ac:dyDescent="0.25">
      <c r="A2" s="20"/>
    </row>
    <row r="3" spans="1:7" ht="15.75" x14ac:dyDescent="0.25">
      <c r="A3" s="20" t="s">
        <v>785</v>
      </c>
    </row>
    <row r="4" spans="1:7" x14ac:dyDescent="0.2">
      <c r="A4" s="46"/>
    </row>
    <row r="5" spans="1:7" ht="15.75" x14ac:dyDescent="0.25">
      <c r="A5" s="75" t="s">
        <v>1935</v>
      </c>
    </row>
    <row r="6" spans="1:7" ht="12.75" customHeight="1" thickBot="1" x14ac:dyDescent="0.25"/>
    <row r="7" spans="1:7" x14ac:dyDescent="0.2">
      <c r="A7" s="1186" t="s">
        <v>764</v>
      </c>
      <c r="B7" s="1188" t="s">
        <v>687</v>
      </c>
      <c r="C7" s="1189"/>
      <c r="D7" s="1190"/>
      <c r="E7" s="1366" t="s">
        <v>784</v>
      </c>
      <c r="F7" s="1367"/>
      <c r="G7" s="1368"/>
    </row>
    <row r="8" spans="1:7" ht="13.5" thickBot="1" x14ac:dyDescent="0.25">
      <c r="A8" s="1187"/>
      <c r="B8" s="74" t="s">
        <v>783</v>
      </c>
      <c r="C8" s="73" t="s">
        <v>782</v>
      </c>
      <c r="D8" s="72" t="s">
        <v>746</v>
      </c>
      <c r="E8" s="71" t="s">
        <v>783</v>
      </c>
      <c r="F8" s="70" t="s">
        <v>782</v>
      </c>
      <c r="G8" s="69" t="s">
        <v>746</v>
      </c>
    </row>
    <row r="9" spans="1:7" x14ac:dyDescent="0.2">
      <c r="A9" s="68" t="s">
        <v>760</v>
      </c>
      <c r="B9" s="67">
        <v>346360</v>
      </c>
      <c r="C9" s="66">
        <v>348185</v>
      </c>
      <c r="D9" s="65">
        <v>694545</v>
      </c>
      <c r="E9" s="64">
        <v>89.6</v>
      </c>
      <c r="F9" s="63">
        <v>93.2</v>
      </c>
      <c r="G9" s="62">
        <v>91.4</v>
      </c>
    </row>
    <row r="10" spans="1:7" x14ac:dyDescent="0.2">
      <c r="A10" s="61" t="s">
        <v>759</v>
      </c>
      <c r="B10" s="60">
        <v>337310</v>
      </c>
      <c r="C10" s="59">
        <v>334582</v>
      </c>
      <c r="D10" s="58">
        <v>671892</v>
      </c>
      <c r="E10" s="57">
        <v>95.1</v>
      </c>
      <c r="F10" s="56">
        <v>96.9</v>
      </c>
      <c r="G10" s="55">
        <v>96</v>
      </c>
    </row>
    <row r="11" spans="1:7" x14ac:dyDescent="0.2">
      <c r="A11" s="61" t="s">
        <v>758</v>
      </c>
      <c r="B11" s="60">
        <v>189077</v>
      </c>
      <c r="C11" s="59">
        <v>195955</v>
      </c>
      <c r="D11" s="58">
        <v>385032</v>
      </c>
      <c r="E11" s="57">
        <v>97.1</v>
      </c>
      <c r="F11" s="56">
        <v>97.9</v>
      </c>
      <c r="G11" s="55">
        <v>97.5</v>
      </c>
    </row>
    <row r="12" spans="1:7" x14ac:dyDescent="0.2">
      <c r="A12" s="61" t="s">
        <v>757</v>
      </c>
      <c r="B12" s="60">
        <v>159006</v>
      </c>
      <c r="C12" s="59">
        <v>164776</v>
      </c>
      <c r="D12" s="58">
        <v>323782</v>
      </c>
      <c r="E12" s="57">
        <v>96.8</v>
      </c>
      <c r="F12" s="56">
        <v>97.8</v>
      </c>
      <c r="G12" s="55">
        <v>97.3</v>
      </c>
    </row>
    <row r="13" spans="1:7" x14ac:dyDescent="0.2">
      <c r="A13" s="61" t="s">
        <v>756</v>
      </c>
      <c r="B13" s="60">
        <v>96648</v>
      </c>
      <c r="C13" s="59">
        <v>99741</v>
      </c>
      <c r="D13" s="58">
        <v>196389</v>
      </c>
      <c r="E13" s="57">
        <v>96.9</v>
      </c>
      <c r="F13" s="56">
        <v>97.7</v>
      </c>
      <c r="G13" s="55">
        <v>97.3</v>
      </c>
    </row>
    <row r="14" spans="1:7" x14ac:dyDescent="0.2">
      <c r="A14" s="61" t="s">
        <v>755</v>
      </c>
      <c r="B14" s="60">
        <v>268598</v>
      </c>
      <c r="C14" s="59">
        <v>275709</v>
      </c>
      <c r="D14" s="58">
        <v>544307</v>
      </c>
      <c r="E14" s="57">
        <v>96.2</v>
      </c>
      <c r="F14" s="56">
        <v>97.4</v>
      </c>
      <c r="G14" s="55">
        <v>96.8</v>
      </c>
    </row>
    <row r="15" spans="1:7" x14ac:dyDescent="0.2">
      <c r="A15" s="61" t="s">
        <v>754</v>
      </c>
      <c r="B15" s="60">
        <v>154034</v>
      </c>
      <c r="C15" s="59">
        <v>163489</v>
      </c>
      <c r="D15" s="58">
        <v>317523</v>
      </c>
      <c r="E15" s="57">
        <v>96.5</v>
      </c>
      <c r="F15" s="56">
        <v>97.8</v>
      </c>
      <c r="G15" s="55">
        <v>97.2</v>
      </c>
    </row>
    <row r="16" spans="1:7" x14ac:dyDescent="0.2">
      <c r="A16" s="61" t="s">
        <v>753</v>
      </c>
      <c r="B16" s="60">
        <v>156678</v>
      </c>
      <c r="C16" s="59">
        <v>162016</v>
      </c>
      <c r="D16" s="58">
        <v>318694</v>
      </c>
      <c r="E16" s="57">
        <v>96.6</v>
      </c>
      <c r="F16" s="56">
        <v>97.6</v>
      </c>
      <c r="G16" s="55">
        <v>97.1</v>
      </c>
    </row>
    <row r="17" spans="1:7" x14ac:dyDescent="0.2">
      <c r="A17" s="61" t="s">
        <v>752</v>
      </c>
      <c r="B17" s="60">
        <v>171464</v>
      </c>
      <c r="C17" s="59">
        <v>180197</v>
      </c>
      <c r="D17" s="58">
        <v>351661</v>
      </c>
      <c r="E17" s="57">
        <v>97.3</v>
      </c>
      <c r="F17" s="56">
        <v>98.3</v>
      </c>
      <c r="G17" s="55">
        <v>97.8</v>
      </c>
    </row>
    <row r="18" spans="1:7" x14ac:dyDescent="0.2">
      <c r="A18" s="61" t="s">
        <v>751</v>
      </c>
      <c r="B18" s="60">
        <v>180616</v>
      </c>
      <c r="C18" s="59">
        <v>184367</v>
      </c>
      <c r="D18" s="58">
        <v>364983</v>
      </c>
      <c r="E18" s="57">
        <v>96.8</v>
      </c>
      <c r="F18" s="56">
        <v>97.9</v>
      </c>
      <c r="G18" s="55">
        <v>97.4</v>
      </c>
    </row>
    <row r="19" spans="1:7" x14ac:dyDescent="0.2">
      <c r="A19" s="61" t="s">
        <v>750</v>
      </c>
      <c r="B19" s="60">
        <v>323672</v>
      </c>
      <c r="C19" s="59">
        <v>333369</v>
      </c>
      <c r="D19" s="58">
        <v>657041</v>
      </c>
      <c r="E19" s="57">
        <v>95.9</v>
      </c>
      <c r="F19" s="56">
        <v>97.7</v>
      </c>
      <c r="G19" s="55">
        <v>96.8</v>
      </c>
    </row>
    <row r="20" spans="1:7" x14ac:dyDescent="0.2">
      <c r="A20" s="61" t="s">
        <v>749</v>
      </c>
      <c r="B20" s="60">
        <v>128546</v>
      </c>
      <c r="C20" s="59">
        <v>125566</v>
      </c>
      <c r="D20" s="58">
        <v>254112</v>
      </c>
      <c r="E20" s="57">
        <v>96.1</v>
      </c>
      <c r="F20" s="56">
        <v>97.4</v>
      </c>
      <c r="G20" s="55">
        <v>96.7</v>
      </c>
    </row>
    <row r="21" spans="1:7" x14ac:dyDescent="0.2">
      <c r="A21" s="61" t="s">
        <v>748</v>
      </c>
      <c r="B21" s="60">
        <v>202789</v>
      </c>
      <c r="C21" s="59">
        <v>200760</v>
      </c>
      <c r="D21" s="58">
        <v>403549</v>
      </c>
      <c r="E21" s="57">
        <v>95.1</v>
      </c>
      <c r="F21" s="56">
        <v>97.1</v>
      </c>
      <c r="G21" s="55">
        <v>96</v>
      </c>
    </row>
    <row r="22" spans="1:7" ht="13.5" thickBot="1" x14ac:dyDescent="0.25">
      <c r="A22" s="61" t="s">
        <v>747</v>
      </c>
      <c r="B22" s="60">
        <v>180088</v>
      </c>
      <c r="C22" s="59">
        <v>185633</v>
      </c>
      <c r="D22" s="58">
        <v>365721</v>
      </c>
      <c r="E22" s="57">
        <v>97.2</v>
      </c>
      <c r="F22" s="56">
        <v>98.3</v>
      </c>
      <c r="G22" s="55">
        <v>97.7</v>
      </c>
    </row>
    <row r="23" spans="1:7" ht="13.5" thickBot="1" x14ac:dyDescent="0.25">
      <c r="A23" s="54" t="s">
        <v>746</v>
      </c>
      <c r="B23" s="53">
        <v>2894886</v>
      </c>
      <c r="C23" s="52">
        <v>2954345</v>
      </c>
      <c r="D23" s="51">
        <v>5849231</v>
      </c>
      <c r="E23" s="50">
        <v>95.4</v>
      </c>
      <c r="F23" s="49">
        <v>97.1</v>
      </c>
      <c r="G23" s="48">
        <v>96.3</v>
      </c>
    </row>
  </sheetData>
  <mergeCells count="3">
    <mergeCell ref="A7:A8"/>
    <mergeCell ref="B7:D7"/>
    <mergeCell ref="E7:G7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0" zoomScaleNormal="80" workbookViewId="0"/>
  </sheetViews>
  <sheetFormatPr defaultRowHeight="12.75" x14ac:dyDescent="0.2"/>
  <cols>
    <col min="1" max="1" width="19.7109375" style="21" customWidth="1"/>
    <col min="2" max="4" width="10.42578125" style="21" customWidth="1"/>
    <col min="5" max="7" width="11.42578125" style="21" customWidth="1"/>
    <col min="8" max="16384" width="9.140625" style="21"/>
  </cols>
  <sheetData>
    <row r="1" spans="1:7" ht="15.75" x14ac:dyDescent="0.25">
      <c r="A1" s="20" t="s">
        <v>678</v>
      </c>
    </row>
    <row r="2" spans="1:7" ht="12" customHeight="1" x14ac:dyDescent="0.25">
      <c r="A2" s="20"/>
    </row>
    <row r="3" spans="1:7" ht="15.75" x14ac:dyDescent="0.25">
      <c r="A3" s="20" t="s">
        <v>785</v>
      </c>
    </row>
    <row r="4" spans="1:7" x14ac:dyDescent="0.2">
      <c r="A4" s="46"/>
    </row>
    <row r="5" spans="1:7" ht="33" customHeight="1" x14ac:dyDescent="0.2">
      <c r="A5" s="1370" t="s">
        <v>1936</v>
      </c>
      <c r="B5" s="1370"/>
      <c r="C5" s="1370"/>
      <c r="D5" s="1370"/>
      <c r="E5" s="1370"/>
      <c r="F5" s="1370"/>
      <c r="G5" s="1370"/>
    </row>
    <row r="6" spans="1:7" ht="12.75" customHeight="1" thickBot="1" x14ac:dyDescent="0.25"/>
    <row r="7" spans="1:7" x14ac:dyDescent="0.2">
      <c r="A7" s="1186" t="s">
        <v>764</v>
      </c>
      <c r="B7" s="1371" t="s">
        <v>788</v>
      </c>
      <c r="C7" s="1372"/>
      <c r="D7" s="1372"/>
      <c r="E7" s="1372"/>
      <c r="F7" s="1372"/>
      <c r="G7" s="1373"/>
    </row>
    <row r="8" spans="1:7" x14ac:dyDescent="0.2">
      <c r="A8" s="1369"/>
      <c r="B8" s="1374" t="s">
        <v>787</v>
      </c>
      <c r="C8" s="1375"/>
      <c r="D8" s="1376"/>
      <c r="E8" s="1374" t="s">
        <v>786</v>
      </c>
      <c r="F8" s="1375"/>
      <c r="G8" s="1376"/>
    </row>
    <row r="9" spans="1:7" ht="13.5" thickBot="1" x14ac:dyDescent="0.25">
      <c r="A9" s="1187"/>
      <c r="B9" s="74" t="s">
        <v>783</v>
      </c>
      <c r="C9" s="73" t="s">
        <v>782</v>
      </c>
      <c r="D9" s="72" t="s">
        <v>746</v>
      </c>
      <c r="E9" s="74" t="s">
        <v>783</v>
      </c>
      <c r="F9" s="73" t="s">
        <v>782</v>
      </c>
      <c r="G9" s="72" t="s">
        <v>746</v>
      </c>
    </row>
    <row r="10" spans="1:7" x14ac:dyDescent="0.2">
      <c r="A10" s="68" t="s">
        <v>760</v>
      </c>
      <c r="B10" s="67">
        <v>292994</v>
      </c>
      <c r="C10" s="66">
        <v>297732</v>
      </c>
      <c r="D10" s="65">
        <v>590726</v>
      </c>
      <c r="E10" s="67">
        <v>53366</v>
      </c>
      <c r="F10" s="66">
        <v>50453</v>
      </c>
      <c r="G10" s="65">
        <v>103819</v>
      </c>
    </row>
    <row r="11" spans="1:7" x14ac:dyDescent="0.2">
      <c r="A11" s="61" t="s">
        <v>759</v>
      </c>
      <c r="B11" s="60">
        <v>279308</v>
      </c>
      <c r="C11" s="59">
        <v>280037</v>
      </c>
      <c r="D11" s="58">
        <v>559345</v>
      </c>
      <c r="E11" s="60">
        <v>58002</v>
      </c>
      <c r="F11" s="59">
        <v>54545</v>
      </c>
      <c r="G11" s="58">
        <v>112547</v>
      </c>
    </row>
    <row r="12" spans="1:7" x14ac:dyDescent="0.2">
      <c r="A12" s="61" t="s">
        <v>758</v>
      </c>
      <c r="B12" s="60">
        <v>154624</v>
      </c>
      <c r="C12" s="59">
        <v>163504</v>
      </c>
      <c r="D12" s="58">
        <v>318128</v>
      </c>
      <c r="E12" s="60">
        <v>34453</v>
      </c>
      <c r="F12" s="59">
        <v>32451</v>
      </c>
      <c r="G12" s="58">
        <v>66904</v>
      </c>
    </row>
    <row r="13" spans="1:7" x14ac:dyDescent="0.2">
      <c r="A13" s="61" t="s">
        <v>757</v>
      </c>
      <c r="B13" s="60">
        <v>131945</v>
      </c>
      <c r="C13" s="59">
        <v>138891</v>
      </c>
      <c r="D13" s="58">
        <v>270836</v>
      </c>
      <c r="E13" s="60">
        <v>27061</v>
      </c>
      <c r="F13" s="59">
        <v>25885</v>
      </c>
      <c r="G13" s="58">
        <v>52946</v>
      </c>
    </row>
    <row r="14" spans="1:7" x14ac:dyDescent="0.2">
      <c r="A14" s="61" t="s">
        <v>756</v>
      </c>
      <c r="B14" s="60">
        <v>78679</v>
      </c>
      <c r="C14" s="59">
        <v>83029</v>
      </c>
      <c r="D14" s="58">
        <v>161708</v>
      </c>
      <c r="E14" s="60">
        <v>17969</v>
      </c>
      <c r="F14" s="59">
        <v>16712</v>
      </c>
      <c r="G14" s="58">
        <v>34681</v>
      </c>
    </row>
    <row r="15" spans="1:7" x14ac:dyDescent="0.2">
      <c r="A15" s="61" t="s">
        <v>755</v>
      </c>
      <c r="B15" s="60">
        <v>217808</v>
      </c>
      <c r="C15" s="59">
        <v>227581</v>
      </c>
      <c r="D15" s="58">
        <v>445389</v>
      </c>
      <c r="E15" s="60">
        <v>50790</v>
      </c>
      <c r="F15" s="59">
        <v>48128</v>
      </c>
      <c r="G15" s="58">
        <v>98918</v>
      </c>
    </row>
    <row r="16" spans="1:7" x14ac:dyDescent="0.2">
      <c r="A16" s="61" t="s">
        <v>754</v>
      </c>
      <c r="B16" s="60">
        <v>124420</v>
      </c>
      <c r="C16" s="59">
        <v>135408</v>
      </c>
      <c r="D16" s="58">
        <v>259828</v>
      </c>
      <c r="E16" s="60">
        <v>29614</v>
      </c>
      <c r="F16" s="59">
        <v>28081</v>
      </c>
      <c r="G16" s="58">
        <v>57695</v>
      </c>
    </row>
    <row r="17" spans="1:7" x14ac:dyDescent="0.2">
      <c r="A17" s="61" t="s">
        <v>753</v>
      </c>
      <c r="B17" s="60">
        <v>129162</v>
      </c>
      <c r="C17" s="59">
        <v>136396</v>
      </c>
      <c r="D17" s="58">
        <v>265558</v>
      </c>
      <c r="E17" s="60">
        <v>27516</v>
      </c>
      <c r="F17" s="59">
        <v>25620</v>
      </c>
      <c r="G17" s="58">
        <v>53136</v>
      </c>
    </row>
    <row r="18" spans="1:7" x14ac:dyDescent="0.2">
      <c r="A18" s="61" t="s">
        <v>752</v>
      </c>
      <c r="B18" s="60">
        <v>140042</v>
      </c>
      <c r="C18" s="59">
        <v>150534</v>
      </c>
      <c r="D18" s="58">
        <v>290576</v>
      </c>
      <c r="E18" s="60">
        <v>31422</v>
      </c>
      <c r="F18" s="59">
        <v>29663</v>
      </c>
      <c r="G18" s="58">
        <v>61085</v>
      </c>
    </row>
    <row r="19" spans="1:7" x14ac:dyDescent="0.2">
      <c r="A19" s="61" t="s">
        <v>751</v>
      </c>
      <c r="B19" s="60">
        <v>148083</v>
      </c>
      <c r="C19" s="59">
        <v>153705</v>
      </c>
      <c r="D19" s="58">
        <v>301788</v>
      </c>
      <c r="E19" s="60">
        <v>32533</v>
      </c>
      <c r="F19" s="59">
        <v>30662</v>
      </c>
      <c r="G19" s="58">
        <v>63195</v>
      </c>
    </row>
    <row r="20" spans="1:7" x14ac:dyDescent="0.2">
      <c r="A20" s="61" t="s">
        <v>750</v>
      </c>
      <c r="B20" s="60">
        <v>270504</v>
      </c>
      <c r="C20" s="59">
        <v>282628</v>
      </c>
      <c r="D20" s="58">
        <v>553132</v>
      </c>
      <c r="E20" s="60">
        <v>53168</v>
      </c>
      <c r="F20" s="59">
        <v>50741</v>
      </c>
      <c r="G20" s="58">
        <v>103909</v>
      </c>
    </row>
    <row r="21" spans="1:7" x14ac:dyDescent="0.2">
      <c r="A21" s="61" t="s">
        <v>749</v>
      </c>
      <c r="B21" s="60">
        <v>111901</v>
      </c>
      <c r="C21" s="59">
        <v>109904</v>
      </c>
      <c r="D21" s="58">
        <v>221805</v>
      </c>
      <c r="E21" s="60">
        <v>16645</v>
      </c>
      <c r="F21" s="59">
        <v>15662</v>
      </c>
      <c r="G21" s="58">
        <v>32307</v>
      </c>
    </row>
    <row r="22" spans="1:7" x14ac:dyDescent="0.2">
      <c r="A22" s="61" t="s">
        <v>748</v>
      </c>
      <c r="B22" s="60">
        <v>177223</v>
      </c>
      <c r="C22" s="59">
        <v>176788</v>
      </c>
      <c r="D22" s="58">
        <v>354011</v>
      </c>
      <c r="E22" s="60">
        <v>25566</v>
      </c>
      <c r="F22" s="59">
        <v>23972</v>
      </c>
      <c r="G22" s="58">
        <v>49538</v>
      </c>
    </row>
    <row r="23" spans="1:7" ht="13.5" thickBot="1" x14ac:dyDescent="0.25">
      <c r="A23" s="61" t="s">
        <v>747</v>
      </c>
      <c r="B23" s="60">
        <v>150444</v>
      </c>
      <c r="C23" s="59">
        <v>157928</v>
      </c>
      <c r="D23" s="58">
        <v>308372</v>
      </c>
      <c r="E23" s="60">
        <v>29644</v>
      </c>
      <c r="F23" s="59">
        <v>27705</v>
      </c>
      <c r="G23" s="58">
        <v>57349</v>
      </c>
    </row>
    <row r="24" spans="1:7" ht="13.5" thickBot="1" x14ac:dyDescent="0.25">
      <c r="A24" s="54" t="s">
        <v>746</v>
      </c>
      <c r="B24" s="53">
        <v>2407137</v>
      </c>
      <c r="C24" s="52">
        <v>2494065</v>
      </c>
      <c r="D24" s="51">
        <v>4901202</v>
      </c>
      <c r="E24" s="53">
        <v>487749</v>
      </c>
      <c r="F24" s="52">
        <v>460280</v>
      </c>
      <c r="G24" s="51">
        <v>948029</v>
      </c>
    </row>
  </sheetData>
  <mergeCells count="5">
    <mergeCell ref="A7:A9"/>
    <mergeCell ref="A5:G5"/>
    <mergeCell ref="B7:G7"/>
    <mergeCell ref="B8:D8"/>
    <mergeCell ref="E8:G8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80" zoomScaleNormal="80" workbookViewId="0"/>
  </sheetViews>
  <sheetFormatPr defaultRowHeight="12.75" x14ac:dyDescent="0.2"/>
  <cols>
    <col min="1" max="1" width="19.85546875" style="21" customWidth="1"/>
    <col min="2" max="2" width="17" style="21" customWidth="1"/>
    <col min="3" max="3" width="13.7109375" style="21" customWidth="1"/>
    <col min="4" max="4" width="14.28515625" style="21" customWidth="1"/>
    <col min="5" max="5" width="13.7109375" style="21" customWidth="1"/>
    <col min="6" max="6" width="16.7109375" style="21" customWidth="1"/>
    <col min="7" max="16384" width="9.140625" style="21"/>
  </cols>
  <sheetData>
    <row r="1" spans="1:5" s="19" customFormat="1" ht="15.75" x14ac:dyDescent="0.25">
      <c r="A1" s="20" t="s">
        <v>678</v>
      </c>
    </row>
    <row r="2" spans="1:5" s="19" customFormat="1" ht="12" customHeight="1" x14ac:dyDescent="0.25">
      <c r="A2" s="20"/>
    </row>
    <row r="3" spans="1:5" s="19" customFormat="1" ht="15.75" x14ac:dyDescent="0.25">
      <c r="A3" s="20" t="s">
        <v>1805</v>
      </c>
    </row>
    <row r="4" spans="1:5" s="19" customFormat="1" x14ac:dyDescent="0.2">
      <c r="A4" s="46"/>
      <c r="B4" s="45"/>
      <c r="C4" s="44"/>
    </row>
    <row r="5" spans="1:5" ht="15.75" x14ac:dyDescent="0.25">
      <c r="A5" s="7" t="s">
        <v>1979</v>
      </c>
    </row>
    <row r="6" spans="1:5" ht="13.5" thickBot="1" x14ac:dyDescent="0.25"/>
    <row r="7" spans="1:5" ht="12.75" customHeight="1" x14ac:dyDescent="0.2">
      <c r="A7" s="1198" t="s">
        <v>764</v>
      </c>
      <c r="B7" s="1198" t="s">
        <v>1937</v>
      </c>
      <c r="C7" s="1377" t="s">
        <v>1938</v>
      </c>
      <c r="D7" s="1202"/>
      <c r="E7" s="1203"/>
    </row>
    <row r="8" spans="1:5" ht="13.5" thickBot="1" x14ac:dyDescent="0.25">
      <c r="A8" s="1200"/>
      <c r="B8" s="1200"/>
      <c r="C8" s="1074" t="s">
        <v>575</v>
      </c>
      <c r="D8" s="1075" t="s">
        <v>1804</v>
      </c>
      <c r="E8" s="1076" t="s">
        <v>746</v>
      </c>
    </row>
    <row r="9" spans="1:5" x14ac:dyDescent="0.2">
      <c r="A9" s="89" t="s">
        <v>760</v>
      </c>
      <c r="B9" s="1072">
        <v>484903</v>
      </c>
      <c r="C9" s="1077">
        <v>1243.0345</v>
      </c>
      <c r="D9" s="1078">
        <v>303.38350000000003</v>
      </c>
      <c r="E9" s="1079">
        <v>1546.4179999999999</v>
      </c>
    </row>
    <row r="10" spans="1:5" x14ac:dyDescent="0.2">
      <c r="A10" s="84" t="s">
        <v>759</v>
      </c>
      <c r="B10" s="1072">
        <v>344330</v>
      </c>
      <c r="C10" s="204">
        <v>1073.7726</v>
      </c>
      <c r="D10" s="203">
        <v>337.57549999999998</v>
      </c>
      <c r="E10" s="202">
        <v>1411.3481999999999</v>
      </c>
    </row>
    <row r="11" spans="1:5" x14ac:dyDescent="0.2">
      <c r="A11" s="84" t="s">
        <v>758</v>
      </c>
      <c r="B11" s="1072">
        <v>250706</v>
      </c>
      <c r="C11" s="204">
        <v>1161.1324999999999</v>
      </c>
      <c r="D11" s="203">
        <v>356.1635</v>
      </c>
      <c r="E11" s="202">
        <v>1517.2961</v>
      </c>
    </row>
    <row r="12" spans="1:5" x14ac:dyDescent="0.2">
      <c r="A12" s="84" t="s">
        <v>757</v>
      </c>
      <c r="B12" s="1072">
        <v>210082</v>
      </c>
      <c r="C12" s="204">
        <v>1174.8883000000001</v>
      </c>
      <c r="D12" s="203">
        <v>359.59559999999999</v>
      </c>
      <c r="E12" s="202">
        <v>1534.4838999999999</v>
      </c>
    </row>
    <row r="13" spans="1:5" x14ac:dyDescent="0.2">
      <c r="A13" s="84" t="s">
        <v>756</v>
      </c>
      <c r="B13" s="1072">
        <v>108994</v>
      </c>
      <c r="C13" s="204">
        <v>1137.2174</v>
      </c>
      <c r="D13" s="203">
        <v>388.81259999999997</v>
      </c>
      <c r="E13" s="202">
        <v>1526.03</v>
      </c>
    </row>
    <row r="14" spans="1:5" x14ac:dyDescent="0.2">
      <c r="A14" s="84" t="s">
        <v>755</v>
      </c>
      <c r="B14" s="1072">
        <v>314696</v>
      </c>
      <c r="C14" s="204">
        <v>1171.5030999999999</v>
      </c>
      <c r="D14" s="203">
        <v>389.399</v>
      </c>
      <c r="E14" s="202">
        <v>1560.9021</v>
      </c>
    </row>
    <row r="15" spans="1:5" x14ac:dyDescent="0.2">
      <c r="A15" s="84" t="s">
        <v>754</v>
      </c>
      <c r="B15" s="1072">
        <v>200695</v>
      </c>
      <c r="C15" s="204">
        <v>1137.8230000000001</v>
      </c>
      <c r="D15" s="203">
        <v>329.28</v>
      </c>
      <c r="E15" s="202">
        <v>1467.1030000000001</v>
      </c>
    </row>
    <row r="16" spans="1:5" x14ac:dyDescent="0.2">
      <c r="A16" s="84" t="s">
        <v>753</v>
      </c>
      <c r="B16" s="1072">
        <v>211555</v>
      </c>
      <c r="C16" s="204">
        <v>1157.1960999999999</v>
      </c>
      <c r="D16" s="203">
        <v>329.92829999999998</v>
      </c>
      <c r="E16" s="202">
        <v>1487.1243999999999</v>
      </c>
    </row>
    <row r="17" spans="1:5" x14ac:dyDescent="0.2">
      <c r="A17" s="84" t="s">
        <v>752</v>
      </c>
      <c r="B17" s="1072">
        <v>229852</v>
      </c>
      <c r="C17" s="204">
        <v>1174.9114999999999</v>
      </c>
      <c r="D17" s="203">
        <v>359.34140000000002</v>
      </c>
      <c r="E17" s="202">
        <v>1534.2529</v>
      </c>
    </row>
    <row r="18" spans="1:5" x14ac:dyDescent="0.2">
      <c r="A18" s="84" t="s">
        <v>751</v>
      </c>
      <c r="B18" s="1072">
        <v>242437</v>
      </c>
      <c r="C18" s="204">
        <v>1214.1626000000001</v>
      </c>
      <c r="D18" s="203">
        <v>339.642</v>
      </c>
      <c r="E18" s="202">
        <v>1553.8045999999999</v>
      </c>
    </row>
    <row r="19" spans="1:5" x14ac:dyDescent="0.2">
      <c r="A19" s="84" t="s">
        <v>750</v>
      </c>
      <c r="B19" s="1072">
        <v>398235</v>
      </c>
      <c r="C19" s="204">
        <v>1234.9511</v>
      </c>
      <c r="D19" s="203">
        <v>369.9409</v>
      </c>
      <c r="E19" s="202">
        <v>1604.8920000000001</v>
      </c>
    </row>
    <row r="20" spans="1:5" x14ac:dyDescent="0.2">
      <c r="A20" s="84" t="s">
        <v>749</v>
      </c>
      <c r="B20" s="1072">
        <v>164105</v>
      </c>
      <c r="C20" s="204">
        <v>1272.9245000000001</v>
      </c>
      <c r="D20" s="203">
        <v>406.45260000000002</v>
      </c>
      <c r="E20" s="202">
        <v>1679.3783000000001</v>
      </c>
    </row>
    <row r="21" spans="1:5" x14ac:dyDescent="0.2">
      <c r="A21" s="84" t="s">
        <v>748</v>
      </c>
      <c r="B21" s="1072">
        <v>240158</v>
      </c>
      <c r="C21" s="204">
        <v>1195.0880999999999</v>
      </c>
      <c r="D21" s="203">
        <v>429.97640000000001</v>
      </c>
      <c r="E21" s="202">
        <v>1625.0645999999999</v>
      </c>
    </row>
    <row r="22" spans="1:5" ht="13.5" thickBot="1" x14ac:dyDescent="0.25">
      <c r="A22" s="750" t="s">
        <v>747</v>
      </c>
      <c r="B22" s="1072">
        <v>236903</v>
      </c>
      <c r="C22" s="204">
        <v>1225.864</v>
      </c>
      <c r="D22" s="203">
        <v>379.87290000000002</v>
      </c>
      <c r="E22" s="202">
        <v>1605.7369000000001</v>
      </c>
    </row>
    <row r="23" spans="1:5" ht="13.5" thickBot="1" x14ac:dyDescent="0.25">
      <c r="A23" s="82" t="s">
        <v>746</v>
      </c>
      <c r="B23" s="1073">
        <v>3637651</v>
      </c>
      <c r="C23" s="1080">
        <v>1187.2279000000001</v>
      </c>
      <c r="D23" s="1081">
        <v>357.70499999999998</v>
      </c>
      <c r="E23" s="1082">
        <v>1544.933</v>
      </c>
    </row>
  </sheetData>
  <mergeCells count="3">
    <mergeCell ref="A7:A8"/>
    <mergeCell ref="B7:B8"/>
    <mergeCell ref="C7:E7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horizont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22" zoomScale="80" zoomScaleNormal="80" workbookViewId="0"/>
  </sheetViews>
  <sheetFormatPr defaultRowHeight="12.75" x14ac:dyDescent="0.2"/>
  <cols>
    <col min="1" max="1" width="45.42578125" style="21" customWidth="1"/>
    <col min="2" max="2" width="10.28515625" style="21" customWidth="1"/>
    <col min="3" max="8" width="13.7109375" style="21" customWidth="1"/>
    <col min="9" max="11" width="13.28515625" style="21" customWidth="1"/>
    <col min="12" max="16384" width="9.140625" style="21"/>
  </cols>
  <sheetData>
    <row r="1" spans="1:8" s="19" customFormat="1" ht="15.75" x14ac:dyDescent="0.25">
      <c r="A1" s="20" t="s">
        <v>678</v>
      </c>
    </row>
    <row r="2" spans="1:8" s="19" customFormat="1" ht="12" customHeight="1" x14ac:dyDescent="0.25">
      <c r="A2" s="20"/>
    </row>
    <row r="3" spans="1:8" s="19" customFormat="1" ht="15.75" x14ac:dyDescent="0.25">
      <c r="A3" s="20" t="s">
        <v>991</v>
      </c>
    </row>
    <row r="4" spans="1:8" s="19" customFormat="1" x14ac:dyDescent="0.2">
      <c r="A4" s="46"/>
      <c r="B4" s="45"/>
      <c r="C4" s="44"/>
    </row>
    <row r="5" spans="1:8" ht="25.5" x14ac:dyDescent="0.35">
      <c r="A5" s="7" t="s">
        <v>1990</v>
      </c>
      <c r="E5" s="180"/>
    </row>
    <row r="6" spans="1:8" ht="13.5" thickBot="1" x14ac:dyDescent="0.25"/>
    <row r="7" spans="1:8" ht="51.75" thickBot="1" x14ac:dyDescent="0.25">
      <c r="A7" s="179" t="s">
        <v>576</v>
      </c>
      <c r="B7" s="100" t="s">
        <v>990</v>
      </c>
      <c r="C7" s="91" t="s">
        <v>1939</v>
      </c>
      <c r="D7" s="178" t="s">
        <v>1940</v>
      </c>
      <c r="E7" s="178" t="s">
        <v>1941</v>
      </c>
      <c r="F7" s="178" t="s">
        <v>2735</v>
      </c>
      <c r="G7" s="178" t="s">
        <v>1942</v>
      </c>
      <c r="H7" s="100" t="s">
        <v>1943</v>
      </c>
    </row>
    <row r="8" spans="1:8" x14ac:dyDescent="0.2">
      <c r="A8" s="177" t="s">
        <v>989</v>
      </c>
      <c r="B8" s="176" t="s">
        <v>554</v>
      </c>
      <c r="C8" s="137">
        <v>2041984</v>
      </c>
      <c r="D8" s="136">
        <v>699242</v>
      </c>
      <c r="E8" s="136">
        <v>548274960</v>
      </c>
      <c r="F8" s="136">
        <v>960663754.15999997</v>
      </c>
      <c r="G8" s="136">
        <v>784.1</v>
      </c>
      <c r="H8" s="135">
        <v>1373.86</v>
      </c>
    </row>
    <row r="9" spans="1:8" x14ac:dyDescent="0.2">
      <c r="A9" s="888" t="s">
        <v>988</v>
      </c>
      <c r="B9" s="889" t="s">
        <v>553</v>
      </c>
      <c r="C9" s="890">
        <v>86071</v>
      </c>
      <c r="D9" s="891">
        <v>44592</v>
      </c>
      <c r="E9" s="891">
        <v>93816583</v>
      </c>
      <c r="F9" s="891">
        <v>86760043.530000001</v>
      </c>
      <c r="G9" s="891">
        <v>2103.89</v>
      </c>
      <c r="H9" s="892">
        <v>1945.64</v>
      </c>
    </row>
    <row r="10" spans="1:8" x14ac:dyDescent="0.2">
      <c r="A10" s="888" t="s">
        <v>987</v>
      </c>
      <c r="B10" s="889" t="s">
        <v>552</v>
      </c>
      <c r="C10" s="890">
        <v>1058348</v>
      </c>
      <c r="D10" s="891">
        <v>278112</v>
      </c>
      <c r="E10" s="891">
        <v>325218974</v>
      </c>
      <c r="F10" s="891">
        <v>1721389326.5599999</v>
      </c>
      <c r="G10" s="891">
        <v>1169.3800000000001</v>
      </c>
      <c r="H10" s="892">
        <v>6189.55</v>
      </c>
    </row>
    <row r="11" spans="1:8" ht="25.5" x14ac:dyDescent="0.2">
      <c r="A11" s="888" t="s">
        <v>986</v>
      </c>
      <c r="B11" s="889" t="s">
        <v>551</v>
      </c>
      <c r="C11" s="890">
        <v>513739</v>
      </c>
      <c r="D11" s="891">
        <v>225641</v>
      </c>
      <c r="E11" s="891">
        <v>143000929</v>
      </c>
      <c r="F11" s="891">
        <v>106704605.58</v>
      </c>
      <c r="G11" s="891">
        <v>633.75</v>
      </c>
      <c r="H11" s="892">
        <v>472.9</v>
      </c>
    </row>
    <row r="12" spans="1:8" x14ac:dyDescent="0.2">
      <c r="A12" s="888" t="s">
        <v>985</v>
      </c>
      <c r="B12" s="889" t="s">
        <v>550</v>
      </c>
      <c r="C12" s="890">
        <v>338027</v>
      </c>
      <c r="D12" s="891">
        <v>146439</v>
      </c>
      <c r="E12" s="891">
        <v>261461671</v>
      </c>
      <c r="F12" s="891">
        <v>290800827.34999996</v>
      </c>
      <c r="G12" s="891">
        <v>1785.46</v>
      </c>
      <c r="H12" s="892">
        <v>1985.82</v>
      </c>
    </row>
    <row r="13" spans="1:8" x14ac:dyDescent="0.2">
      <c r="A13" s="888" t="s">
        <v>984</v>
      </c>
      <c r="B13" s="889" t="s">
        <v>549</v>
      </c>
      <c r="C13" s="890">
        <v>7542</v>
      </c>
      <c r="D13" s="891">
        <v>1910</v>
      </c>
      <c r="E13" s="891">
        <v>2195843</v>
      </c>
      <c r="F13" s="891">
        <v>4372476.91</v>
      </c>
      <c r="G13" s="891">
        <v>1149.6600000000001</v>
      </c>
      <c r="H13" s="892">
        <v>2289.25</v>
      </c>
    </row>
    <row r="14" spans="1:8" x14ac:dyDescent="0.2">
      <c r="A14" s="888" t="s">
        <v>983</v>
      </c>
      <c r="B14" s="889" t="s">
        <v>548</v>
      </c>
      <c r="C14" s="890">
        <v>964050</v>
      </c>
      <c r="D14" s="891">
        <v>354128</v>
      </c>
      <c r="E14" s="891">
        <v>633891129</v>
      </c>
      <c r="F14" s="891">
        <v>684985570.00999999</v>
      </c>
      <c r="G14" s="891">
        <v>1790.01</v>
      </c>
      <c r="H14" s="892">
        <v>1934.29</v>
      </c>
    </row>
    <row r="15" spans="1:8" x14ac:dyDescent="0.2">
      <c r="A15" s="888" t="s">
        <v>982</v>
      </c>
      <c r="B15" s="889" t="s">
        <v>547</v>
      </c>
      <c r="C15" s="890">
        <v>106052</v>
      </c>
      <c r="D15" s="891">
        <v>32694</v>
      </c>
      <c r="E15" s="891">
        <v>27414687</v>
      </c>
      <c r="F15" s="891">
        <v>49246803.289999999</v>
      </c>
      <c r="G15" s="891">
        <v>838.52</v>
      </c>
      <c r="H15" s="892">
        <v>1506.29</v>
      </c>
    </row>
    <row r="16" spans="1:8" x14ac:dyDescent="0.2">
      <c r="A16" s="888" t="s">
        <v>981</v>
      </c>
      <c r="B16" s="889" t="s">
        <v>546</v>
      </c>
      <c r="C16" s="890">
        <v>389427</v>
      </c>
      <c r="D16" s="891">
        <v>111513</v>
      </c>
      <c r="E16" s="891">
        <v>98047329</v>
      </c>
      <c r="F16" s="891">
        <v>400537304.99999994</v>
      </c>
      <c r="G16" s="891">
        <v>879.25</v>
      </c>
      <c r="H16" s="892">
        <v>3591.84</v>
      </c>
    </row>
    <row r="17" spans="1:8" x14ac:dyDescent="0.2">
      <c r="A17" s="888" t="s">
        <v>980</v>
      </c>
      <c r="B17" s="889" t="s">
        <v>545</v>
      </c>
      <c r="C17" s="890">
        <v>366102</v>
      </c>
      <c r="D17" s="891">
        <v>3681</v>
      </c>
      <c r="E17" s="891">
        <v>1922789337</v>
      </c>
      <c r="F17" s="891">
        <v>231543285.41000003</v>
      </c>
      <c r="G17" s="891">
        <v>522355.16</v>
      </c>
      <c r="H17" s="892">
        <v>62902.28</v>
      </c>
    </row>
    <row r="18" spans="1:8" x14ac:dyDescent="0.2">
      <c r="A18" s="888" t="s">
        <v>979</v>
      </c>
      <c r="B18" s="889" t="s">
        <v>544</v>
      </c>
      <c r="C18" s="890">
        <v>539928</v>
      </c>
      <c r="D18" s="891">
        <v>246720</v>
      </c>
      <c r="E18" s="891">
        <v>225977275</v>
      </c>
      <c r="F18" s="891">
        <v>33932480.850000001</v>
      </c>
      <c r="G18" s="891">
        <v>915.93</v>
      </c>
      <c r="H18" s="892">
        <v>137.53</v>
      </c>
    </row>
    <row r="19" spans="1:8" x14ac:dyDescent="0.2">
      <c r="A19" s="888" t="s">
        <v>978</v>
      </c>
      <c r="B19" s="889" t="s">
        <v>543</v>
      </c>
      <c r="C19" s="890">
        <v>59169</v>
      </c>
      <c r="D19" s="891">
        <v>17457</v>
      </c>
      <c r="E19" s="891">
        <v>12941748</v>
      </c>
      <c r="F19" s="891">
        <v>93871677.620000005</v>
      </c>
      <c r="G19" s="891">
        <v>741.35</v>
      </c>
      <c r="H19" s="892">
        <v>5377.31</v>
      </c>
    </row>
    <row r="20" spans="1:8" x14ac:dyDescent="0.2">
      <c r="A20" s="888" t="s">
        <v>977</v>
      </c>
      <c r="B20" s="889" t="s">
        <v>542</v>
      </c>
      <c r="C20" s="890">
        <v>13687</v>
      </c>
      <c r="D20" s="891">
        <v>5320</v>
      </c>
      <c r="E20" s="891">
        <v>4124475</v>
      </c>
      <c r="F20" s="891">
        <v>38657855.43</v>
      </c>
      <c r="G20" s="891">
        <v>775.28</v>
      </c>
      <c r="H20" s="892">
        <v>7266.51</v>
      </c>
    </row>
    <row r="21" spans="1:8" x14ac:dyDescent="0.2">
      <c r="A21" s="888" t="s">
        <v>976</v>
      </c>
      <c r="B21" s="889" t="s">
        <v>541</v>
      </c>
      <c r="C21" s="890">
        <v>1225</v>
      </c>
      <c r="D21" s="891">
        <v>866</v>
      </c>
      <c r="E21" s="891">
        <v>457407</v>
      </c>
      <c r="F21" s="891">
        <v>7690.96</v>
      </c>
      <c r="G21" s="891">
        <v>528.17999999999995</v>
      </c>
      <c r="H21" s="892">
        <v>8.8800000000000008</v>
      </c>
    </row>
    <row r="22" spans="1:8" x14ac:dyDescent="0.2">
      <c r="A22" s="888" t="s">
        <v>975</v>
      </c>
      <c r="B22" s="889" t="s">
        <v>540</v>
      </c>
      <c r="C22" s="890">
        <v>676312</v>
      </c>
      <c r="D22" s="891">
        <v>256043</v>
      </c>
      <c r="E22" s="891">
        <v>278176251</v>
      </c>
      <c r="F22" s="891">
        <v>672984677.01999998</v>
      </c>
      <c r="G22" s="891">
        <v>1086.44</v>
      </c>
      <c r="H22" s="892">
        <v>2628.4</v>
      </c>
    </row>
    <row r="23" spans="1:8" x14ac:dyDescent="0.2">
      <c r="A23" s="888" t="s">
        <v>974</v>
      </c>
      <c r="B23" s="889" t="s">
        <v>538</v>
      </c>
      <c r="C23" s="890">
        <v>870411</v>
      </c>
      <c r="D23" s="891">
        <v>304878</v>
      </c>
      <c r="E23" s="891">
        <v>303607197</v>
      </c>
      <c r="F23" s="891">
        <v>652749996.26999998</v>
      </c>
      <c r="G23" s="891">
        <v>995.83</v>
      </c>
      <c r="H23" s="892">
        <v>2141.02</v>
      </c>
    </row>
    <row r="24" spans="1:8" x14ac:dyDescent="0.2">
      <c r="A24" s="888" t="s">
        <v>973</v>
      </c>
      <c r="B24" s="889" t="s">
        <v>537</v>
      </c>
      <c r="C24" s="890">
        <v>71967</v>
      </c>
      <c r="D24" s="891">
        <v>43180</v>
      </c>
      <c r="E24" s="891">
        <v>62022390</v>
      </c>
      <c r="F24" s="891">
        <v>569923.06999999995</v>
      </c>
      <c r="G24" s="891">
        <v>1436.37</v>
      </c>
      <c r="H24" s="892">
        <v>13.2</v>
      </c>
    </row>
    <row r="25" spans="1:8" x14ac:dyDescent="0.2">
      <c r="A25" s="888" t="s">
        <v>972</v>
      </c>
      <c r="B25" s="889" t="s">
        <v>536</v>
      </c>
      <c r="C25" s="890">
        <v>1335515</v>
      </c>
      <c r="D25" s="891">
        <v>445638</v>
      </c>
      <c r="E25" s="891">
        <v>497609146</v>
      </c>
      <c r="F25" s="891">
        <v>640590557.91000009</v>
      </c>
      <c r="G25" s="891">
        <v>1116.6199999999999</v>
      </c>
      <c r="H25" s="892">
        <v>1437.47</v>
      </c>
    </row>
    <row r="26" spans="1:8" x14ac:dyDescent="0.2">
      <c r="A26" s="888" t="s">
        <v>971</v>
      </c>
      <c r="B26" s="889" t="s">
        <v>970</v>
      </c>
      <c r="C26" s="890">
        <v>28154</v>
      </c>
      <c r="D26" s="891">
        <v>8788</v>
      </c>
      <c r="E26" s="891">
        <v>15118680</v>
      </c>
      <c r="F26" s="891">
        <v>5302891.66</v>
      </c>
      <c r="G26" s="891">
        <v>1720.38</v>
      </c>
      <c r="H26" s="892">
        <v>603.41999999999996</v>
      </c>
    </row>
    <row r="27" spans="1:8" x14ac:dyDescent="0.2">
      <c r="A27" s="888" t="s">
        <v>969</v>
      </c>
      <c r="B27" s="889" t="s">
        <v>561</v>
      </c>
      <c r="C27" s="890">
        <v>56013</v>
      </c>
      <c r="D27" s="891">
        <v>42531</v>
      </c>
      <c r="E27" s="891">
        <v>64488653</v>
      </c>
      <c r="F27" s="891">
        <v>471862.08999999997</v>
      </c>
      <c r="G27" s="891">
        <v>1516.27</v>
      </c>
      <c r="H27" s="892">
        <v>11.09</v>
      </c>
    </row>
    <row r="28" spans="1:8" x14ac:dyDescent="0.2">
      <c r="A28" s="888" t="s">
        <v>968</v>
      </c>
      <c r="B28" s="889" t="s">
        <v>562</v>
      </c>
      <c r="C28" s="890">
        <v>2736</v>
      </c>
      <c r="D28" s="891">
        <v>1457</v>
      </c>
      <c r="E28" s="891">
        <v>760035</v>
      </c>
      <c r="F28" s="891">
        <v>295693.24000000005</v>
      </c>
      <c r="G28" s="891">
        <v>521.64</v>
      </c>
      <c r="H28" s="892">
        <v>202.95</v>
      </c>
    </row>
    <row r="29" spans="1:8" x14ac:dyDescent="0.2">
      <c r="A29" s="888" t="s">
        <v>967</v>
      </c>
      <c r="B29" s="889" t="s">
        <v>564</v>
      </c>
      <c r="C29" s="890">
        <v>1468587</v>
      </c>
      <c r="D29" s="891">
        <v>275528</v>
      </c>
      <c r="E29" s="891">
        <v>574106763</v>
      </c>
      <c r="F29" s="891">
        <v>1258106011.0799999</v>
      </c>
      <c r="G29" s="891">
        <v>2083.66</v>
      </c>
      <c r="H29" s="892">
        <v>4566.16</v>
      </c>
    </row>
    <row r="30" spans="1:8" x14ac:dyDescent="0.2">
      <c r="A30" s="888" t="s">
        <v>966</v>
      </c>
      <c r="B30" s="889" t="s">
        <v>965</v>
      </c>
      <c r="C30" s="890">
        <v>59996</v>
      </c>
      <c r="D30" s="891">
        <v>17228</v>
      </c>
      <c r="E30" s="891">
        <v>38153206</v>
      </c>
      <c r="F30" s="891">
        <v>49685984.330000006</v>
      </c>
      <c r="G30" s="891">
        <v>2214.6</v>
      </c>
      <c r="H30" s="892">
        <v>2884.03</v>
      </c>
    </row>
    <row r="31" spans="1:8" x14ac:dyDescent="0.2">
      <c r="A31" s="888" t="s">
        <v>964</v>
      </c>
      <c r="B31" s="889" t="s">
        <v>963</v>
      </c>
      <c r="C31" s="890">
        <v>43251</v>
      </c>
      <c r="D31" s="891">
        <v>2364</v>
      </c>
      <c r="E31" s="891">
        <v>9672751</v>
      </c>
      <c r="F31" s="891">
        <v>3976979.5599999996</v>
      </c>
      <c r="G31" s="891">
        <v>4091.69</v>
      </c>
      <c r="H31" s="892">
        <v>1682.31</v>
      </c>
    </row>
    <row r="32" spans="1:8" x14ac:dyDescent="0.2">
      <c r="A32" s="888" t="s">
        <v>962</v>
      </c>
      <c r="B32" s="889" t="s">
        <v>566</v>
      </c>
      <c r="C32" s="890">
        <v>14571</v>
      </c>
      <c r="D32" s="891">
        <v>5597</v>
      </c>
      <c r="E32" s="891">
        <v>8432810</v>
      </c>
      <c r="F32" s="891">
        <v>3352327.1500000004</v>
      </c>
      <c r="G32" s="891">
        <v>1506.67</v>
      </c>
      <c r="H32" s="892">
        <v>598.95000000000005</v>
      </c>
    </row>
    <row r="33" spans="1:8" x14ac:dyDescent="0.2">
      <c r="A33" s="888" t="s">
        <v>961</v>
      </c>
      <c r="B33" s="889" t="s">
        <v>960</v>
      </c>
      <c r="C33" s="890">
        <v>5536</v>
      </c>
      <c r="D33" s="891">
        <v>2434</v>
      </c>
      <c r="E33" s="891">
        <v>2068820</v>
      </c>
      <c r="F33" s="891">
        <v>95985.47</v>
      </c>
      <c r="G33" s="891">
        <v>849.97</v>
      </c>
      <c r="H33" s="892">
        <v>39.44</v>
      </c>
    </row>
    <row r="34" spans="1:8" ht="25.5" x14ac:dyDescent="0.2">
      <c r="A34" s="888" t="s">
        <v>959</v>
      </c>
      <c r="B34" s="889" t="s">
        <v>958</v>
      </c>
      <c r="C34" s="890">
        <v>152917</v>
      </c>
      <c r="D34" s="891">
        <v>35179</v>
      </c>
      <c r="E34" s="891">
        <v>39275564</v>
      </c>
      <c r="F34" s="891">
        <v>404484871.49000001</v>
      </c>
      <c r="G34" s="891">
        <v>1116.45</v>
      </c>
      <c r="H34" s="892">
        <v>11497.91</v>
      </c>
    </row>
    <row r="35" spans="1:8" x14ac:dyDescent="0.2">
      <c r="A35" s="888" t="s">
        <v>957</v>
      </c>
      <c r="B35" s="889" t="s">
        <v>577</v>
      </c>
      <c r="C35" s="890">
        <v>110292</v>
      </c>
      <c r="D35" s="891">
        <v>16152</v>
      </c>
      <c r="E35" s="891">
        <v>324139362</v>
      </c>
      <c r="F35" s="891">
        <v>37103858.700000003</v>
      </c>
      <c r="G35" s="891">
        <v>20068.060000000001</v>
      </c>
      <c r="H35" s="892">
        <v>2297.17</v>
      </c>
    </row>
    <row r="36" spans="1:8" x14ac:dyDescent="0.2">
      <c r="A36" s="888" t="s">
        <v>956</v>
      </c>
      <c r="B36" s="889" t="s">
        <v>590</v>
      </c>
      <c r="C36" s="890">
        <v>1795913</v>
      </c>
      <c r="D36" s="891">
        <v>759940</v>
      </c>
      <c r="E36" s="891">
        <v>408552638</v>
      </c>
      <c r="F36" s="891">
        <v>243635028.33000001</v>
      </c>
      <c r="G36" s="891">
        <v>537.61</v>
      </c>
      <c r="H36" s="892">
        <v>320.60000000000002</v>
      </c>
    </row>
    <row r="37" spans="1:8" x14ac:dyDescent="0.2">
      <c r="A37" s="888" t="s">
        <v>955</v>
      </c>
      <c r="B37" s="889" t="s">
        <v>954</v>
      </c>
      <c r="C37" s="890">
        <v>3009</v>
      </c>
      <c r="D37" s="891">
        <v>1664</v>
      </c>
      <c r="E37" s="891">
        <v>811822</v>
      </c>
      <c r="F37" s="891">
        <v>468952.82</v>
      </c>
      <c r="G37" s="891">
        <v>487.87</v>
      </c>
      <c r="H37" s="892">
        <v>281.82</v>
      </c>
    </row>
    <row r="38" spans="1:8" x14ac:dyDescent="0.2">
      <c r="A38" s="888" t="s">
        <v>953</v>
      </c>
      <c r="B38" s="889" t="s">
        <v>952</v>
      </c>
      <c r="C38" s="890">
        <v>800</v>
      </c>
      <c r="D38" s="891">
        <v>444</v>
      </c>
      <c r="E38" s="891">
        <v>262375</v>
      </c>
      <c r="F38" s="891">
        <v>10326.549999999999</v>
      </c>
      <c r="G38" s="891">
        <v>590.92999999999995</v>
      </c>
      <c r="H38" s="892">
        <v>23.26</v>
      </c>
    </row>
    <row r="39" spans="1:8" x14ac:dyDescent="0.2">
      <c r="A39" s="888" t="s">
        <v>951</v>
      </c>
      <c r="B39" s="889" t="s">
        <v>583</v>
      </c>
      <c r="C39" s="890">
        <v>7920</v>
      </c>
      <c r="D39" s="891">
        <v>6695</v>
      </c>
      <c r="E39" s="891">
        <v>24854933</v>
      </c>
      <c r="F39" s="891">
        <v>24942012.039999999</v>
      </c>
      <c r="G39" s="891">
        <v>3712.46</v>
      </c>
      <c r="H39" s="892">
        <v>3725.47</v>
      </c>
    </row>
    <row r="40" spans="1:8" x14ac:dyDescent="0.2">
      <c r="A40" s="888" t="s">
        <v>950</v>
      </c>
      <c r="B40" s="889" t="s">
        <v>949</v>
      </c>
      <c r="C40" s="890">
        <v>90629</v>
      </c>
      <c r="D40" s="891">
        <v>36452</v>
      </c>
      <c r="E40" s="891">
        <v>47394461</v>
      </c>
      <c r="F40" s="891">
        <v>26449059.329999998</v>
      </c>
      <c r="G40" s="891">
        <v>1300.19</v>
      </c>
      <c r="H40" s="892">
        <v>725.59</v>
      </c>
    </row>
    <row r="41" spans="1:8" x14ac:dyDescent="0.2">
      <c r="A41" s="888" t="s">
        <v>948</v>
      </c>
      <c r="B41" s="889" t="s">
        <v>582</v>
      </c>
      <c r="C41" s="890">
        <v>2043213</v>
      </c>
      <c r="D41" s="891">
        <v>664287</v>
      </c>
      <c r="E41" s="891">
        <v>598263759</v>
      </c>
      <c r="F41" s="891">
        <v>118929776.22000001</v>
      </c>
      <c r="G41" s="891">
        <v>900.61</v>
      </c>
      <c r="H41" s="892">
        <v>179.03</v>
      </c>
    </row>
    <row r="42" spans="1:8" x14ac:dyDescent="0.2">
      <c r="A42" s="888" t="s">
        <v>947</v>
      </c>
      <c r="B42" s="889" t="s">
        <v>946</v>
      </c>
      <c r="C42" s="890">
        <v>21554</v>
      </c>
      <c r="D42" s="891">
        <v>8963</v>
      </c>
      <c r="E42" s="891">
        <v>5990097</v>
      </c>
      <c r="F42" s="891">
        <v>441632.31999999995</v>
      </c>
      <c r="G42" s="891">
        <v>668.31</v>
      </c>
      <c r="H42" s="892">
        <v>49.27</v>
      </c>
    </row>
    <row r="43" spans="1:8" x14ac:dyDescent="0.2">
      <c r="A43" s="888" t="s">
        <v>945</v>
      </c>
      <c r="B43" s="889" t="s">
        <v>944</v>
      </c>
      <c r="C43" s="890">
        <v>2110</v>
      </c>
      <c r="D43" s="891">
        <v>872</v>
      </c>
      <c r="E43" s="891">
        <v>928780</v>
      </c>
      <c r="F43" s="891">
        <v>651565.86</v>
      </c>
      <c r="G43" s="891">
        <v>1065.1099999999999</v>
      </c>
      <c r="H43" s="892">
        <v>747.21</v>
      </c>
    </row>
    <row r="44" spans="1:8" x14ac:dyDescent="0.2">
      <c r="A44" s="888" t="s">
        <v>943</v>
      </c>
      <c r="B44" s="889" t="s">
        <v>942</v>
      </c>
      <c r="C44" s="890">
        <v>20574</v>
      </c>
      <c r="D44" s="891">
        <v>8941</v>
      </c>
      <c r="E44" s="891">
        <v>7921305</v>
      </c>
      <c r="F44" s="891">
        <v>3401753.53</v>
      </c>
      <c r="G44" s="891">
        <v>885.95</v>
      </c>
      <c r="H44" s="892">
        <v>380.47</v>
      </c>
    </row>
    <row r="45" spans="1:8" x14ac:dyDescent="0.2">
      <c r="A45" s="888" t="s">
        <v>941</v>
      </c>
      <c r="B45" s="889" t="s">
        <v>584</v>
      </c>
      <c r="C45" s="890">
        <v>2670</v>
      </c>
      <c r="D45" s="891">
        <v>1214</v>
      </c>
      <c r="E45" s="891">
        <v>745012</v>
      </c>
      <c r="F45" s="891">
        <v>37777.96</v>
      </c>
      <c r="G45" s="891">
        <v>613.67999999999995</v>
      </c>
      <c r="H45" s="892">
        <v>31.12</v>
      </c>
    </row>
    <row r="46" spans="1:8" x14ac:dyDescent="0.2">
      <c r="A46" s="888" t="s">
        <v>940</v>
      </c>
      <c r="B46" s="889" t="s">
        <v>939</v>
      </c>
      <c r="C46" s="890">
        <v>809</v>
      </c>
      <c r="D46" s="891">
        <v>365</v>
      </c>
      <c r="E46" s="891">
        <v>824996</v>
      </c>
      <c r="F46" s="891">
        <v>18689.78</v>
      </c>
      <c r="G46" s="891">
        <v>2260.2600000000002</v>
      </c>
      <c r="H46" s="892">
        <v>51.2</v>
      </c>
    </row>
    <row r="47" spans="1:8" x14ac:dyDescent="0.2">
      <c r="A47" s="888" t="s">
        <v>938</v>
      </c>
      <c r="B47" s="889" t="s">
        <v>937</v>
      </c>
      <c r="C47" s="890">
        <v>24842</v>
      </c>
      <c r="D47" s="891">
        <v>8104</v>
      </c>
      <c r="E47" s="891">
        <v>13488883</v>
      </c>
      <c r="F47" s="891">
        <v>388209.86</v>
      </c>
      <c r="G47" s="891">
        <v>1664.47</v>
      </c>
      <c r="H47" s="892">
        <v>47.9</v>
      </c>
    </row>
    <row r="48" spans="1:8" x14ac:dyDescent="0.2">
      <c r="A48" s="888" t="s">
        <v>936</v>
      </c>
      <c r="B48" s="889" t="s">
        <v>580</v>
      </c>
      <c r="C48" s="890">
        <v>4796241</v>
      </c>
      <c r="D48" s="891">
        <v>1444284</v>
      </c>
      <c r="E48" s="891">
        <v>1426618493</v>
      </c>
      <c r="F48" s="891">
        <v>215645207.25999999</v>
      </c>
      <c r="G48" s="891">
        <v>987.77</v>
      </c>
      <c r="H48" s="892">
        <v>149.31</v>
      </c>
    </row>
    <row r="49" spans="1:8" x14ac:dyDescent="0.2">
      <c r="A49" s="888" t="s">
        <v>935</v>
      </c>
      <c r="B49" s="889" t="s">
        <v>934</v>
      </c>
      <c r="C49" s="890">
        <v>6295</v>
      </c>
      <c r="D49" s="891">
        <v>2896</v>
      </c>
      <c r="E49" s="891">
        <v>1919668</v>
      </c>
      <c r="F49" s="891">
        <v>634419.67999999993</v>
      </c>
      <c r="G49" s="891">
        <v>662.87</v>
      </c>
      <c r="H49" s="892">
        <v>219.07</v>
      </c>
    </row>
    <row r="50" spans="1:8" x14ac:dyDescent="0.2">
      <c r="A50" s="888" t="s">
        <v>933</v>
      </c>
      <c r="B50" s="889" t="s">
        <v>932</v>
      </c>
      <c r="C50" s="890">
        <v>1480659</v>
      </c>
      <c r="D50" s="891">
        <v>594990</v>
      </c>
      <c r="E50" s="891">
        <v>394028287</v>
      </c>
      <c r="F50" s="891">
        <v>318208108.27000004</v>
      </c>
      <c r="G50" s="891">
        <v>662.24</v>
      </c>
      <c r="H50" s="892">
        <v>534.80999999999995</v>
      </c>
    </row>
    <row r="51" spans="1:8" x14ac:dyDescent="0.2">
      <c r="A51" s="888" t="s">
        <v>931</v>
      </c>
      <c r="B51" s="889" t="s">
        <v>586</v>
      </c>
      <c r="C51" s="890">
        <v>13860</v>
      </c>
      <c r="D51" s="891">
        <v>7633</v>
      </c>
      <c r="E51" s="891">
        <v>5078056</v>
      </c>
      <c r="F51" s="891">
        <v>68812501.849999994</v>
      </c>
      <c r="G51" s="891">
        <v>665.28</v>
      </c>
      <c r="H51" s="892">
        <v>9015.1299999999992</v>
      </c>
    </row>
    <row r="52" spans="1:8" ht="25.5" x14ac:dyDescent="0.2">
      <c r="A52" s="888" t="s">
        <v>930</v>
      </c>
      <c r="B52" s="889" t="s">
        <v>567</v>
      </c>
      <c r="C52" s="890">
        <v>8264</v>
      </c>
      <c r="D52" s="891">
        <v>3840</v>
      </c>
      <c r="E52" s="891">
        <v>97683030</v>
      </c>
      <c r="F52" s="891">
        <v>83114026.079999998</v>
      </c>
      <c r="G52" s="891">
        <v>25438.29</v>
      </c>
      <c r="H52" s="892">
        <v>21644.28</v>
      </c>
    </row>
    <row r="53" spans="1:8" x14ac:dyDescent="0.2">
      <c r="A53" s="888" t="s">
        <v>929</v>
      </c>
      <c r="B53" s="889" t="s">
        <v>589</v>
      </c>
      <c r="C53" s="890">
        <v>1384804</v>
      </c>
      <c r="D53" s="891">
        <v>605164</v>
      </c>
      <c r="E53" s="891">
        <v>442458431</v>
      </c>
      <c r="F53" s="891">
        <v>136821805.06</v>
      </c>
      <c r="G53" s="891">
        <v>731.14</v>
      </c>
      <c r="H53" s="892">
        <v>226.09</v>
      </c>
    </row>
    <row r="54" spans="1:8" x14ac:dyDescent="0.2">
      <c r="A54" s="888" t="s">
        <v>928</v>
      </c>
      <c r="B54" s="889" t="s">
        <v>927</v>
      </c>
      <c r="C54" s="890">
        <v>107504</v>
      </c>
      <c r="D54" s="891">
        <v>55923</v>
      </c>
      <c r="E54" s="891">
        <v>59063956</v>
      </c>
      <c r="F54" s="891">
        <v>50887756.570000008</v>
      </c>
      <c r="G54" s="891">
        <v>1056.17</v>
      </c>
      <c r="H54" s="892">
        <v>909.96</v>
      </c>
    </row>
    <row r="55" spans="1:8" x14ac:dyDescent="0.2">
      <c r="A55" s="888" t="s">
        <v>926</v>
      </c>
      <c r="B55" s="889" t="s">
        <v>925</v>
      </c>
      <c r="C55" s="890">
        <v>29371</v>
      </c>
      <c r="D55" s="891">
        <v>13826</v>
      </c>
      <c r="E55" s="891">
        <v>10270817</v>
      </c>
      <c r="F55" s="891">
        <v>1250732.8299999998</v>
      </c>
      <c r="G55" s="891">
        <v>742.86</v>
      </c>
      <c r="H55" s="892">
        <v>90.46</v>
      </c>
    </row>
    <row r="56" spans="1:8" x14ac:dyDescent="0.2">
      <c r="A56" s="888" t="s">
        <v>924</v>
      </c>
      <c r="B56" s="889" t="s">
        <v>923</v>
      </c>
      <c r="C56" s="890">
        <v>2386505</v>
      </c>
      <c r="D56" s="891">
        <v>1239832</v>
      </c>
      <c r="E56" s="891">
        <v>1138952237</v>
      </c>
      <c r="F56" s="891">
        <v>543579949.37</v>
      </c>
      <c r="G56" s="891">
        <v>918.63</v>
      </c>
      <c r="H56" s="892">
        <v>438.43</v>
      </c>
    </row>
    <row r="57" spans="1:8" x14ac:dyDescent="0.2">
      <c r="A57" s="888" t="s">
        <v>922</v>
      </c>
      <c r="B57" s="889" t="s">
        <v>585</v>
      </c>
      <c r="C57" s="890">
        <v>954854</v>
      </c>
      <c r="D57" s="891">
        <v>320526</v>
      </c>
      <c r="E57" s="891">
        <v>331079792</v>
      </c>
      <c r="F57" s="891">
        <v>539854200.19000006</v>
      </c>
      <c r="G57" s="891">
        <v>1032.93</v>
      </c>
      <c r="H57" s="892">
        <v>1684.28</v>
      </c>
    </row>
    <row r="58" spans="1:8" x14ac:dyDescent="0.2">
      <c r="A58" s="888" t="s">
        <v>921</v>
      </c>
      <c r="B58" s="889" t="s">
        <v>920</v>
      </c>
      <c r="C58" s="890">
        <v>1352</v>
      </c>
      <c r="D58" s="891">
        <v>856</v>
      </c>
      <c r="E58" s="891">
        <v>983433</v>
      </c>
      <c r="F58" s="891">
        <v>210477.68</v>
      </c>
      <c r="G58" s="891">
        <v>1148.8699999999999</v>
      </c>
      <c r="H58" s="892">
        <v>245.89</v>
      </c>
    </row>
    <row r="59" spans="1:8" x14ac:dyDescent="0.2">
      <c r="A59" s="888" t="s">
        <v>1883</v>
      </c>
      <c r="B59" s="889" t="s">
        <v>598</v>
      </c>
      <c r="C59" s="890">
        <v>70193</v>
      </c>
      <c r="D59" s="891">
        <v>21882</v>
      </c>
      <c r="E59" s="891">
        <v>50914839</v>
      </c>
      <c r="F59" s="891">
        <v>32526586.670000002</v>
      </c>
      <c r="G59" s="891">
        <v>2326.79</v>
      </c>
      <c r="H59" s="892">
        <v>1486.45</v>
      </c>
    </row>
    <row r="60" spans="1:8" x14ac:dyDescent="0.2">
      <c r="A60" s="888" t="s">
        <v>919</v>
      </c>
      <c r="B60" s="889" t="s">
        <v>918</v>
      </c>
      <c r="C60" s="890">
        <v>276974</v>
      </c>
      <c r="D60" s="891">
        <v>57877</v>
      </c>
      <c r="E60" s="891">
        <v>274310992</v>
      </c>
      <c r="F60" s="891">
        <v>115739.09000000001</v>
      </c>
      <c r="G60" s="891">
        <v>4739.55</v>
      </c>
      <c r="H60" s="892">
        <v>2</v>
      </c>
    </row>
    <row r="61" spans="1:8" x14ac:dyDescent="0.2">
      <c r="A61" s="888" t="s">
        <v>917</v>
      </c>
      <c r="B61" s="889" t="s">
        <v>916</v>
      </c>
      <c r="C61" s="890">
        <v>5696578</v>
      </c>
      <c r="D61" s="891">
        <v>490439</v>
      </c>
      <c r="E61" s="891">
        <v>1792371633</v>
      </c>
      <c r="F61" s="891">
        <v>858215.65999999992</v>
      </c>
      <c r="G61" s="891">
        <v>3654.63</v>
      </c>
      <c r="H61" s="892">
        <v>1.75</v>
      </c>
    </row>
    <row r="62" spans="1:8" x14ac:dyDescent="0.2">
      <c r="A62" s="888" t="s">
        <v>915</v>
      </c>
      <c r="B62" s="889" t="s">
        <v>914</v>
      </c>
      <c r="C62" s="890">
        <v>415310</v>
      </c>
      <c r="D62" s="891">
        <v>57517</v>
      </c>
      <c r="E62" s="891">
        <v>180826591</v>
      </c>
      <c r="F62" s="891">
        <v>79005.649999999994</v>
      </c>
      <c r="G62" s="891">
        <v>3143.88</v>
      </c>
      <c r="H62" s="892">
        <v>1.37</v>
      </c>
    </row>
    <row r="63" spans="1:8" ht="25.5" x14ac:dyDescent="0.2">
      <c r="A63" s="888" t="s">
        <v>913</v>
      </c>
      <c r="B63" s="889" t="s">
        <v>912</v>
      </c>
      <c r="C63" s="890">
        <v>1459</v>
      </c>
      <c r="D63" s="891">
        <v>701</v>
      </c>
      <c r="E63" s="891">
        <v>512584</v>
      </c>
      <c r="F63" s="891">
        <v>0</v>
      </c>
      <c r="G63" s="891">
        <v>731.22</v>
      </c>
      <c r="H63" s="892">
        <v>0</v>
      </c>
    </row>
    <row r="64" spans="1:8" ht="25.5" x14ac:dyDescent="0.2">
      <c r="A64" s="888" t="s">
        <v>1884</v>
      </c>
      <c r="B64" s="889" t="s">
        <v>911</v>
      </c>
      <c r="C64" s="890">
        <v>5546691</v>
      </c>
      <c r="D64" s="891">
        <v>45166</v>
      </c>
      <c r="E64" s="891">
        <v>857225616</v>
      </c>
      <c r="F64" s="891">
        <v>3489542.84</v>
      </c>
      <c r="G64" s="891">
        <v>18979.45</v>
      </c>
      <c r="H64" s="892">
        <v>77.260000000000005</v>
      </c>
    </row>
    <row r="65" spans="1:8" x14ac:dyDescent="0.2">
      <c r="A65" s="888" t="s">
        <v>910</v>
      </c>
      <c r="B65" s="889" t="s">
        <v>909</v>
      </c>
      <c r="C65" s="890">
        <v>4691</v>
      </c>
      <c r="D65" s="891">
        <v>196</v>
      </c>
      <c r="E65" s="891">
        <v>2529053</v>
      </c>
      <c r="F65" s="891">
        <v>12313.98</v>
      </c>
      <c r="G65" s="891">
        <v>12903.33</v>
      </c>
      <c r="H65" s="892">
        <v>62.83</v>
      </c>
    </row>
    <row r="66" spans="1:8" x14ac:dyDescent="0.2">
      <c r="A66" s="893" t="s">
        <v>908</v>
      </c>
      <c r="B66" s="894" t="s">
        <v>907</v>
      </c>
      <c r="C66" s="633">
        <v>4802</v>
      </c>
      <c r="D66" s="634">
        <v>408</v>
      </c>
      <c r="E66" s="634">
        <v>2226518</v>
      </c>
      <c r="F66" s="634">
        <v>0</v>
      </c>
      <c r="G66" s="634">
        <v>5457.15</v>
      </c>
      <c r="H66" s="895">
        <v>0</v>
      </c>
    </row>
    <row r="67" spans="1:8" ht="25.5" x14ac:dyDescent="0.2">
      <c r="A67" s="893" t="s">
        <v>906</v>
      </c>
      <c r="B67" s="894" t="s">
        <v>905</v>
      </c>
      <c r="C67" s="633">
        <v>0</v>
      </c>
      <c r="D67" s="634">
        <v>0</v>
      </c>
      <c r="E67" s="634">
        <v>0</v>
      </c>
      <c r="F67" s="634">
        <v>1752.3700000000001</v>
      </c>
      <c r="G67" s="634">
        <v>0</v>
      </c>
      <c r="H67" s="895">
        <v>0</v>
      </c>
    </row>
    <row r="68" spans="1:8" x14ac:dyDescent="0.2">
      <c r="A68" s="893" t="s">
        <v>904</v>
      </c>
      <c r="B68" s="894" t="s">
        <v>903</v>
      </c>
      <c r="C68" s="633">
        <v>2764</v>
      </c>
      <c r="D68" s="634">
        <v>1354</v>
      </c>
      <c r="E68" s="634">
        <v>809343</v>
      </c>
      <c r="F68" s="634">
        <v>5937.16</v>
      </c>
      <c r="G68" s="634">
        <v>597.74</v>
      </c>
      <c r="H68" s="895">
        <v>4.38</v>
      </c>
    </row>
    <row r="69" spans="1:8" x14ac:dyDescent="0.2">
      <c r="A69" s="893" t="s">
        <v>902</v>
      </c>
      <c r="B69" s="894" t="s">
        <v>901</v>
      </c>
      <c r="C69" s="633">
        <v>3252735</v>
      </c>
      <c r="D69" s="634">
        <v>88430</v>
      </c>
      <c r="E69" s="634">
        <v>872710335</v>
      </c>
      <c r="F69" s="634">
        <v>175239.32</v>
      </c>
      <c r="G69" s="634">
        <v>9868.94</v>
      </c>
      <c r="H69" s="895">
        <v>1.98</v>
      </c>
    </row>
    <row r="70" spans="1:8" ht="13.5" thickBot="1" x14ac:dyDescent="0.25">
      <c r="A70" s="170" t="s">
        <v>900</v>
      </c>
      <c r="B70" s="169" t="s">
        <v>899</v>
      </c>
      <c r="C70" s="896">
        <v>41294</v>
      </c>
      <c r="D70" s="167">
        <v>6825</v>
      </c>
      <c r="E70" s="167">
        <v>12641427</v>
      </c>
      <c r="F70" s="167">
        <v>6919.35</v>
      </c>
      <c r="G70" s="167">
        <v>1852.22</v>
      </c>
      <c r="H70" s="120">
        <v>1.01</v>
      </c>
    </row>
    <row r="72" spans="1:8" x14ac:dyDescent="0.2">
      <c r="A72" s="21" t="s">
        <v>2736</v>
      </c>
    </row>
  </sheetData>
  <pageMargins left="0.78740157480314965" right="0.19685039370078741" top="0.19685039370078741" bottom="0.19685039370078741" header="0.51181102362204722" footer="0.51181102362204722"/>
  <pageSetup paperSize="9" orientation="landscape" horizont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0" zoomScaleNormal="80" workbookViewId="0"/>
  </sheetViews>
  <sheetFormatPr defaultRowHeight="12.75" x14ac:dyDescent="0.2"/>
  <cols>
    <col min="1" max="1" width="45.42578125" style="21" customWidth="1"/>
    <col min="2" max="2" width="11" style="21" customWidth="1"/>
    <col min="3" max="8" width="13.140625" style="21" customWidth="1"/>
    <col min="9" max="12" width="13.28515625" style="21" customWidth="1"/>
    <col min="13" max="16384" width="9.140625" style="21"/>
  </cols>
  <sheetData>
    <row r="1" spans="1:8" s="19" customFormat="1" ht="15.75" x14ac:dyDescent="0.25">
      <c r="A1" s="20" t="s">
        <v>678</v>
      </c>
    </row>
    <row r="2" spans="1:8" s="19" customFormat="1" ht="12" customHeight="1" x14ac:dyDescent="0.25">
      <c r="A2" s="20"/>
    </row>
    <row r="3" spans="1:8" s="19" customFormat="1" ht="15.75" x14ac:dyDescent="0.25">
      <c r="A3" s="20" t="s">
        <v>991</v>
      </c>
    </row>
    <row r="4" spans="1:8" s="19" customFormat="1" x14ac:dyDescent="0.2">
      <c r="A4" s="46"/>
      <c r="B4" s="45"/>
      <c r="C4" s="44"/>
    </row>
    <row r="5" spans="1:8" ht="25.5" x14ac:dyDescent="0.35">
      <c r="A5" s="7" t="s">
        <v>1991</v>
      </c>
      <c r="E5" s="180"/>
    </row>
    <row r="6" spans="1:8" ht="13.5" thickBot="1" x14ac:dyDescent="0.25"/>
    <row r="7" spans="1:8" ht="57.75" customHeight="1" thickBot="1" x14ac:dyDescent="0.25">
      <c r="A7" s="179" t="s">
        <v>576</v>
      </c>
      <c r="B7" s="100" t="s">
        <v>990</v>
      </c>
      <c r="C7" s="91" t="s">
        <v>1939</v>
      </c>
      <c r="D7" s="178" t="s">
        <v>1940</v>
      </c>
      <c r="E7" s="178" t="s">
        <v>1941</v>
      </c>
      <c r="F7" s="178" t="s">
        <v>2735</v>
      </c>
      <c r="G7" s="178" t="s">
        <v>1942</v>
      </c>
      <c r="H7" s="100" t="s">
        <v>1943</v>
      </c>
    </row>
    <row r="8" spans="1:8" x14ac:dyDescent="0.2">
      <c r="A8" s="177" t="s">
        <v>989</v>
      </c>
      <c r="B8" s="176" t="s">
        <v>554</v>
      </c>
      <c r="C8" s="137">
        <v>1389706</v>
      </c>
      <c r="D8" s="136">
        <v>580210</v>
      </c>
      <c r="E8" s="136">
        <v>404965432</v>
      </c>
      <c r="F8" s="136">
        <v>985211605.74000001</v>
      </c>
      <c r="G8" s="136">
        <v>697.96400000000006</v>
      </c>
      <c r="H8" s="135">
        <v>1698.0260000000001</v>
      </c>
    </row>
    <row r="9" spans="1:8" x14ac:dyDescent="0.2">
      <c r="A9" s="888" t="s">
        <v>988</v>
      </c>
      <c r="B9" s="889" t="s">
        <v>553</v>
      </c>
      <c r="C9" s="890">
        <v>60032</v>
      </c>
      <c r="D9" s="891">
        <v>33547</v>
      </c>
      <c r="E9" s="891">
        <v>67748188</v>
      </c>
      <c r="F9" s="891">
        <v>84815563.209999993</v>
      </c>
      <c r="G9" s="891">
        <v>2019.501</v>
      </c>
      <c r="H9" s="892">
        <v>2528.261</v>
      </c>
    </row>
    <row r="10" spans="1:8" x14ac:dyDescent="0.2">
      <c r="A10" s="888" t="s">
        <v>987</v>
      </c>
      <c r="B10" s="889" t="s">
        <v>552</v>
      </c>
      <c r="C10" s="890">
        <v>388481</v>
      </c>
      <c r="D10" s="891">
        <v>98742</v>
      </c>
      <c r="E10" s="891">
        <v>116832786</v>
      </c>
      <c r="F10" s="891">
        <v>978033422.06999993</v>
      </c>
      <c r="G10" s="891">
        <v>1183.213</v>
      </c>
      <c r="H10" s="892">
        <v>9904.9380000000001</v>
      </c>
    </row>
    <row r="11" spans="1:8" ht="25.5" x14ac:dyDescent="0.2">
      <c r="A11" s="888" t="s">
        <v>986</v>
      </c>
      <c r="B11" s="889" t="s">
        <v>551</v>
      </c>
      <c r="C11" s="890">
        <v>215401</v>
      </c>
      <c r="D11" s="891">
        <v>92556</v>
      </c>
      <c r="E11" s="891">
        <v>55421201</v>
      </c>
      <c r="F11" s="891">
        <v>317127017.88999999</v>
      </c>
      <c r="G11" s="891">
        <v>598.78599999999994</v>
      </c>
      <c r="H11" s="892">
        <v>3426.326</v>
      </c>
    </row>
    <row r="12" spans="1:8" x14ac:dyDescent="0.2">
      <c r="A12" s="888" t="s">
        <v>985</v>
      </c>
      <c r="B12" s="889" t="s">
        <v>550</v>
      </c>
      <c r="C12" s="890">
        <v>554171</v>
      </c>
      <c r="D12" s="891">
        <v>229588</v>
      </c>
      <c r="E12" s="891">
        <v>525184603</v>
      </c>
      <c r="F12" s="891">
        <v>874653864.04999995</v>
      </c>
      <c r="G12" s="891">
        <v>2287.509</v>
      </c>
      <c r="H12" s="892">
        <v>3809.6669999999999</v>
      </c>
    </row>
    <row r="13" spans="1:8" x14ac:dyDescent="0.2">
      <c r="A13" s="888" t="s">
        <v>984</v>
      </c>
      <c r="B13" s="889" t="s">
        <v>549</v>
      </c>
      <c r="C13" s="890">
        <v>22030</v>
      </c>
      <c r="D13" s="891">
        <v>6918</v>
      </c>
      <c r="E13" s="891">
        <v>6570770</v>
      </c>
      <c r="F13" s="891">
        <v>20177948.32</v>
      </c>
      <c r="G13" s="891">
        <v>949.80799999999999</v>
      </c>
      <c r="H13" s="892">
        <v>2916.7310000000002</v>
      </c>
    </row>
    <row r="14" spans="1:8" x14ac:dyDescent="0.2">
      <c r="A14" s="888" t="s">
        <v>983</v>
      </c>
      <c r="B14" s="889" t="s">
        <v>548</v>
      </c>
      <c r="C14" s="890">
        <v>767076</v>
      </c>
      <c r="D14" s="891">
        <v>296741</v>
      </c>
      <c r="E14" s="891">
        <v>907961439</v>
      </c>
      <c r="F14" s="891">
        <v>2207873130.73</v>
      </c>
      <c r="G14" s="891">
        <v>3059.7779999999998</v>
      </c>
      <c r="H14" s="892">
        <v>7440.4049999999997</v>
      </c>
    </row>
    <row r="15" spans="1:8" x14ac:dyDescent="0.2">
      <c r="A15" s="888" t="s">
        <v>982</v>
      </c>
      <c r="B15" s="889" t="s">
        <v>547</v>
      </c>
      <c r="C15" s="890">
        <v>162257</v>
      </c>
      <c r="D15" s="891">
        <v>37658</v>
      </c>
      <c r="E15" s="891">
        <v>161238943</v>
      </c>
      <c r="F15" s="891">
        <v>332822591.47999996</v>
      </c>
      <c r="G15" s="891">
        <v>4281.665</v>
      </c>
      <c r="H15" s="892">
        <v>8838.0319999999992</v>
      </c>
    </row>
    <row r="16" spans="1:8" x14ac:dyDescent="0.2">
      <c r="A16" s="888" t="s">
        <v>981</v>
      </c>
      <c r="B16" s="889" t="s">
        <v>546</v>
      </c>
      <c r="C16" s="890">
        <v>137708</v>
      </c>
      <c r="D16" s="891">
        <v>39385</v>
      </c>
      <c r="E16" s="891">
        <v>32419547</v>
      </c>
      <c r="F16" s="891">
        <v>502942811.13999999</v>
      </c>
      <c r="G16" s="891">
        <v>823.14499999999998</v>
      </c>
      <c r="H16" s="892">
        <v>12769.907999999999</v>
      </c>
    </row>
    <row r="17" spans="1:8" x14ac:dyDescent="0.2">
      <c r="A17" s="888" t="s">
        <v>980</v>
      </c>
      <c r="B17" s="889" t="s">
        <v>545</v>
      </c>
      <c r="C17" s="890">
        <v>356930</v>
      </c>
      <c r="D17" s="891">
        <v>5767</v>
      </c>
      <c r="E17" s="891">
        <v>1576200153</v>
      </c>
      <c r="F17" s="891">
        <v>293878891.29999995</v>
      </c>
      <c r="G17" s="891">
        <v>273313.70799999998</v>
      </c>
      <c r="H17" s="892">
        <v>50958.712</v>
      </c>
    </row>
    <row r="18" spans="1:8" x14ac:dyDescent="0.2">
      <c r="A18" s="888" t="s">
        <v>979</v>
      </c>
      <c r="B18" s="889" t="s">
        <v>544</v>
      </c>
      <c r="C18" s="890">
        <v>603145</v>
      </c>
      <c r="D18" s="891">
        <v>168128</v>
      </c>
      <c r="E18" s="891">
        <v>189060738</v>
      </c>
      <c r="F18" s="891">
        <v>105471134.23999999</v>
      </c>
      <c r="G18" s="891">
        <v>1124.5050000000001</v>
      </c>
      <c r="H18" s="892">
        <v>627.32600000000002</v>
      </c>
    </row>
    <row r="19" spans="1:8" x14ac:dyDescent="0.2">
      <c r="A19" s="888" t="s">
        <v>978</v>
      </c>
      <c r="B19" s="889" t="s">
        <v>543</v>
      </c>
      <c r="C19" s="890">
        <v>605483</v>
      </c>
      <c r="D19" s="891">
        <v>181597</v>
      </c>
      <c r="E19" s="891">
        <v>169046520</v>
      </c>
      <c r="F19" s="891">
        <v>1921604848.6600001</v>
      </c>
      <c r="G19" s="891">
        <v>930.88800000000003</v>
      </c>
      <c r="H19" s="892">
        <v>10581.699000000001</v>
      </c>
    </row>
    <row r="20" spans="1:8" x14ac:dyDescent="0.2">
      <c r="A20" s="888" t="s">
        <v>977</v>
      </c>
      <c r="B20" s="889" t="s">
        <v>542</v>
      </c>
      <c r="C20" s="890">
        <v>160343</v>
      </c>
      <c r="D20" s="891">
        <v>56671</v>
      </c>
      <c r="E20" s="891">
        <v>35520173</v>
      </c>
      <c r="F20" s="891">
        <v>334467391.93000001</v>
      </c>
      <c r="G20" s="891">
        <v>626.779</v>
      </c>
      <c r="H20" s="892">
        <v>5901.9139999999998</v>
      </c>
    </row>
    <row r="21" spans="1:8" x14ac:dyDescent="0.2">
      <c r="A21" s="888" t="s">
        <v>976</v>
      </c>
      <c r="B21" s="889" t="s">
        <v>541</v>
      </c>
      <c r="C21" s="890">
        <v>912</v>
      </c>
      <c r="D21" s="891">
        <v>703</v>
      </c>
      <c r="E21" s="891">
        <v>517227</v>
      </c>
      <c r="F21" s="891">
        <v>68576.7</v>
      </c>
      <c r="G21" s="891">
        <v>735.74300000000005</v>
      </c>
      <c r="H21" s="892">
        <v>97.549000000000007</v>
      </c>
    </row>
    <row r="22" spans="1:8" x14ac:dyDescent="0.2">
      <c r="A22" s="888" t="s">
        <v>975</v>
      </c>
      <c r="B22" s="889" t="s">
        <v>540</v>
      </c>
      <c r="C22" s="890">
        <v>417312</v>
      </c>
      <c r="D22" s="891">
        <v>142754</v>
      </c>
      <c r="E22" s="891">
        <v>182648598</v>
      </c>
      <c r="F22" s="891">
        <v>681146383.70000005</v>
      </c>
      <c r="G22" s="891">
        <v>1279.4639999999999</v>
      </c>
      <c r="H22" s="892">
        <v>4771.47</v>
      </c>
    </row>
    <row r="23" spans="1:8" ht="25.5" x14ac:dyDescent="0.2">
      <c r="A23" s="888" t="s">
        <v>1002</v>
      </c>
      <c r="B23" s="889" t="s">
        <v>539</v>
      </c>
      <c r="C23" s="890">
        <v>4768</v>
      </c>
      <c r="D23" s="891">
        <v>1180</v>
      </c>
      <c r="E23" s="891">
        <v>1164251</v>
      </c>
      <c r="F23" s="891">
        <v>758666.25</v>
      </c>
      <c r="G23" s="891">
        <v>986.65300000000002</v>
      </c>
      <c r="H23" s="892">
        <v>642.93799999999999</v>
      </c>
    </row>
    <row r="24" spans="1:8" x14ac:dyDescent="0.2">
      <c r="A24" s="888" t="s">
        <v>974</v>
      </c>
      <c r="B24" s="889" t="s">
        <v>538</v>
      </c>
      <c r="C24" s="890">
        <v>167686</v>
      </c>
      <c r="D24" s="891">
        <v>55947</v>
      </c>
      <c r="E24" s="891">
        <v>51871698</v>
      </c>
      <c r="F24" s="891">
        <v>231369677.55000001</v>
      </c>
      <c r="G24" s="891">
        <v>927.15800000000002</v>
      </c>
      <c r="H24" s="892">
        <v>4135.5150000000003</v>
      </c>
    </row>
    <row r="25" spans="1:8" x14ac:dyDescent="0.2">
      <c r="A25" s="888" t="s">
        <v>973</v>
      </c>
      <c r="B25" s="889" t="s">
        <v>537</v>
      </c>
      <c r="C25" s="890">
        <v>37615</v>
      </c>
      <c r="D25" s="891">
        <v>22545</v>
      </c>
      <c r="E25" s="891">
        <v>31712533</v>
      </c>
      <c r="F25" s="891">
        <v>31726829.210000005</v>
      </c>
      <c r="G25" s="891">
        <v>1406.633</v>
      </c>
      <c r="H25" s="892">
        <v>1407.2670000000001</v>
      </c>
    </row>
    <row r="26" spans="1:8" x14ac:dyDescent="0.2">
      <c r="A26" s="888" t="s">
        <v>972</v>
      </c>
      <c r="B26" s="889" t="s">
        <v>536</v>
      </c>
      <c r="C26" s="890">
        <v>875912</v>
      </c>
      <c r="D26" s="891">
        <v>338927</v>
      </c>
      <c r="E26" s="891">
        <v>367459458</v>
      </c>
      <c r="F26" s="891">
        <v>1911357456.9799998</v>
      </c>
      <c r="G26" s="891">
        <v>1084.1849999999999</v>
      </c>
      <c r="H26" s="892">
        <v>5639.4369999999999</v>
      </c>
    </row>
    <row r="27" spans="1:8" x14ac:dyDescent="0.2">
      <c r="A27" s="888" t="s">
        <v>971</v>
      </c>
      <c r="B27" s="889" t="s">
        <v>970</v>
      </c>
      <c r="C27" s="890">
        <v>279701</v>
      </c>
      <c r="D27" s="891">
        <v>127184</v>
      </c>
      <c r="E27" s="891">
        <v>95067014</v>
      </c>
      <c r="F27" s="891">
        <v>485713560.80000001</v>
      </c>
      <c r="G27" s="891">
        <v>747.476</v>
      </c>
      <c r="H27" s="892">
        <v>3818.9830000000002</v>
      </c>
    </row>
    <row r="28" spans="1:8" x14ac:dyDescent="0.2">
      <c r="A28" s="888" t="s">
        <v>969</v>
      </c>
      <c r="B28" s="889" t="s">
        <v>561</v>
      </c>
      <c r="C28" s="890">
        <v>30929</v>
      </c>
      <c r="D28" s="891">
        <v>18986</v>
      </c>
      <c r="E28" s="891">
        <v>27456710</v>
      </c>
      <c r="F28" s="891">
        <v>7906219.8300000001</v>
      </c>
      <c r="G28" s="891">
        <v>1446.1559999999999</v>
      </c>
      <c r="H28" s="892">
        <v>416.42399999999998</v>
      </c>
    </row>
    <row r="29" spans="1:8" x14ac:dyDescent="0.2">
      <c r="A29" s="888" t="s">
        <v>968</v>
      </c>
      <c r="B29" s="889" t="s">
        <v>562</v>
      </c>
      <c r="C29" s="890">
        <v>240</v>
      </c>
      <c r="D29" s="891">
        <v>114</v>
      </c>
      <c r="E29" s="891">
        <v>60061</v>
      </c>
      <c r="F29" s="891">
        <v>6967.7699999999995</v>
      </c>
      <c r="G29" s="891">
        <v>526.851</v>
      </c>
      <c r="H29" s="892">
        <v>61.121000000000002</v>
      </c>
    </row>
    <row r="30" spans="1:8" x14ac:dyDescent="0.2">
      <c r="A30" s="888" t="s">
        <v>1001</v>
      </c>
      <c r="B30" s="889" t="s">
        <v>563</v>
      </c>
      <c r="C30" s="890">
        <v>6617</v>
      </c>
      <c r="D30" s="891">
        <v>3386</v>
      </c>
      <c r="E30" s="891">
        <v>2464763</v>
      </c>
      <c r="F30" s="891">
        <v>11279542.499999998</v>
      </c>
      <c r="G30" s="891">
        <v>727.928</v>
      </c>
      <c r="H30" s="892">
        <v>3331.2289999999998</v>
      </c>
    </row>
    <row r="31" spans="1:8" x14ac:dyDescent="0.2">
      <c r="A31" s="888" t="s">
        <v>967</v>
      </c>
      <c r="B31" s="889" t="s">
        <v>564</v>
      </c>
      <c r="C31" s="890">
        <v>227594</v>
      </c>
      <c r="D31" s="891">
        <v>46361</v>
      </c>
      <c r="E31" s="891">
        <v>85272835</v>
      </c>
      <c r="F31" s="891">
        <v>175614820.42000002</v>
      </c>
      <c r="G31" s="891">
        <v>1839.3230000000001</v>
      </c>
      <c r="H31" s="892">
        <v>3787.9859999999999</v>
      </c>
    </row>
    <row r="32" spans="1:8" x14ac:dyDescent="0.2">
      <c r="A32" s="888" t="s">
        <v>966</v>
      </c>
      <c r="B32" s="889" t="s">
        <v>965</v>
      </c>
      <c r="C32" s="890">
        <v>11950</v>
      </c>
      <c r="D32" s="891">
        <v>3754</v>
      </c>
      <c r="E32" s="891">
        <v>8311844</v>
      </c>
      <c r="F32" s="891">
        <v>9092517.6899999995</v>
      </c>
      <c r="G32" s="891">
        <v>2214.13</v>
      </c>
      <c r="H32" s="892">
        <v>2422.0880000000002</v>
      </c>
    </row>
    <row r="33" spans="1:8" x14ac:dyDescent="0.2">
      <c r="A33" s="888" t="s">
        <v>1000</v>
      </c>
      <c r="B33" s="889" t="s">
        <v>565</v>
      </c>
      <c r="C33" s="890">
        <v>193</v>
      </c>
      <c r="D33" s="891">
        <v>59</v>
      </c>
      <c r="E33" s="891">
        <v>33729</v>
      </c>
      <c r="F33" s="891">
        <v>171960.47</v>
      </c>
      <c r="G33" s="891">
        <v>571.678</v>
      </c>
      <c r="H33" s="892">
        <v>2914.5839999999998</v>
      </c>
    </row>
    <row r="34" spans="1:8" x14ac:dyDescent="0.2">
      <c r="A34" s="888" t="s">
        <v>964</v>
      </c>
      <c r="B34" s="889" t="s">
        <v>963</v>
      </c>
      <c r="C34" s="890">
        <v>8740</v>
      </c>
      <c r="D34" s="891">
        <v>1482</v>
      </c>
      <c r="E34" s="891">
        <v>2637196</v>
      </c>
      <c r="F34" s="891">
        <v>956604.99</v>
      </c>
      <c r="G34" s="891">
        <v>1779.4839999999999</v>
      </c>
      <c r="H34" s="892">
        <v>645.48199999999997</v>
      </c>
    </row>
    <row r="35" spans="1:8" x14ac:dyDescent="0.2">
      <c r="A35" s="888" t="s">
        <v>962</v>
      </c>
      <c r="B35" s="889" t="s">
        <v>566</v>
      </c>
      <c r="C35" s="890">
        <v>10571</v>
      </c>
      <c r="D35" s="891">
        <v>4118</v>
      </c>
      <c r="E35" s="891">
        <v>6175261</v>
      </c>
      <c r="F35" s="891">
        <v>3992235.5900000003</v>
      </c>
      <c r="G35" s="891">
        <v>1499.578</v>
      </c>
      <c r="H35" s="892">
        <v>969.46</v>
      </c>
    </row>
    <row r="36" spans="1:8" x14ac:dyDescent="0.2">
      <c r="A36" s="888" t="s">
        <v>961</v>
      </c>
      <c r="B36" s="889" t="s">
        <v>960</v>
      </c>
      <c r="C36" s="890">
        <v>32436</v>
      </c>
      <c r="D36" s="891">
        <v>13711</v>
      </c>
      <c r="E36" s="891">
        <v>9876743</v>
      </c>
      <c r="F36" s="891">
        <v>1210150.1599999999</v>
      </c>
      <c r="G36" s="891">
        <v>720.35199999999998</v>
      </c>
      <c r="H36" s="892">
        <v>88.260999999999996</v>
      </c>
    </row>
    <row r="37" spans="1:8" ht="25.5" x14ac:dyDescent="0.2">
      <c r="A37" s="888" t="s">
        <v>959</v>
      </c>
      <c r="B37" s="889" t="s">
        <v>958</v>
      </c>
      <c r="C37" s="890">
        <v>570194</v>
      </c>
      <c r="D37" s="891">
        <v>117587</v>
      </c>
      <c r="E37" s="891">
        <v>261156052</v>
      </c>
      <c r="F37" s="891">
        <v>2762005073.0700002</v>
      </c>
      <c r="G37" s="891">
        <v>2220.96</v>
      </c>
      <c r="H37" s="892">
        <v>23489.034</v>
      </c>
    </row>
    <row r="38" spans="1:8" x14ac:dyDescent="0.2">
      <c r="A38" s="888" t="s">
        <v>957</v>
      </c>
      <c r="B38" s="889" t="s">
        <v>577</v>
      </c>
      <c r="C38" s="890">
        <v>415840</v>
      </c>
      <c r="D38" s="891">
        <v>52209</v>
      </c>
      <c r="E38" s="891">
        <v>1138288168</v>
      </c>
      <c r="F38" s="891">
        <v>201916358.89999998</v>
      </c>
      <c r="G38" s="891">
        <v>21802.527999999998</v>
      </c>
      <c r="H38" s="892">
        <v>3867.4630000000002</v>
      </c>
    </row>
    <row r="39" spans="1:8" x14ac:dyDescent="0.2">
      <c r="A39" s="888" t="s">
        <v>956</v>
      </c>
      <c r="B39" s="889" t="s">
        <v>590</v>
      </c>
      <c r="C39" s="890">
        <v>617217</v>
      </c>
      <c r="D39" s="891">
        <v>198437</v>
      </c>
      <c r="E39" s="891">
        <v>153119132</v>
      </c>
      <c r="F39" s="891">
        <v>324504131.28999996</v>
      </c>
      <c r="G39" s="891">
        <v>771.62599999999998</v>
      </c>
      <c r="H39" s="892">
        <v>1635.3009999999999</v>
      </c>
    </row>
    <row r="40" spans="1:8" x14ac:dyDescent="0.2">
      <c r="A40" s="888" t="s">
        <v>955</v>
      </c>
      <c r="B40" s="889" t="s">
        <v>954</v>
      </c>
      <c r="C40" s="890">
        <v>8589</v>
      </c>
      <c r="D40" s="891">
        <v>3967</v>
      </c>
      <c r="E40" s="891">
        <v>1661921</v>
      </c>
      <c r="F40" s="891">
        <v>2735906.15</v>
      </c>
      <c r="G40" s="891">
        <v>418.93599999999998</v>
      </c>
      <c r="H40" s="892">
        <v>689.66600000000005</v>
      </c>
    </row>
    <row r="41" spans="1:8" x14ac:dyDescent="0.2">
      <c r="A41" s="888" t="s">
        <v>953</v>
      </c>
      <c r="B41" s="889" t="s">
        <v>952</v>
      </c>
      <c r="C41" s="890">
        <v>257</v>
      </c>
      <c r="D41" s="891">
        <v>199</v>
      </c>
      <c r="E41" s="891">
        <v>50347</v>
      </c>
      <c r="F41" s="891">
        <v>104843.90000000001</v>
      </c>
      <c r="G41" s="891">
        <v>253</v>
      </c>
      <c r="H41" s="892">
        <v>526.85400000000004</v>
      </c>
    </row>
    <row r="42" spans="1:8" x14ac:dyDescent="0.2">
      <c r="A42" s="888" t="s">
        <v>951</v>
      </c>
      <c r="B42" s="889" t="s">
        <v>583</v>
      </c>
      <c r="C42" s="890">
        <v>94739</v>
      </c>
      <c r="D42" s="891">
        <v>74432</v>
      </c>
      <c r="E42" s="891">
        <v>409284767</v>
      </c>
      <c r="F42" s="891">
        <v>402949171.35999995</v>
      </c>
      <c r="G42" s="891">
        <v>5498.7740000000003</v>
      </c>
      <c r="H42" s="892">
        <v>5413.6549999999997</v>
      </c>
    </row>
    <row r="43" spans="1:8" x14ac:dyDescent="0.2">
      <c r="A43" s="888" t="s">
        <v>950</v>
      </c>
      <c r="B43" s="889" t="s">
        <v>949</v>
      </c>
      <c r="C43" s="890">
        <v>67239</v>
      </c>
      <c r="D43" s="891">
        <v>26546</v>
      </c>
      <c r="E43" s="891">
        <v>36661952</v>
      </c>
      <c r="F43" s="891">
        <v>35886955.079999998</v>
      </c>
      <c r="G43" s="891">
        <v>1381.0730000000001</v>
      </c>
      <c r="H43" s="892">
        <v>1351.8779999999999</v>
      </c>
    </row>
    <row r="44" spans="1:8" x14ac:dyDescent="0.2">
      <c r="A44" s="888" t="s">
        <v>948</v>
      </c>
      <c r="B44" s="889" t="s">
        <v>582</v>
      </c>
      <c r="C44" s="890">
        <v>1988964</v>
      </c>
      <c r="D44" s="891">
        <v>759588</v>
      </c>
      <c r="E44" s="891">
        <v>506386307</v>
      </c>
      <c r="F44" s="891">
        <v>406936826.44</v>
      </c>
      <c r="G44" s="891">
        <v>666.65899999999999</v>
      </c>
      <c r="H44" s="892">
        <v>535.73400000000004</v>
      </c>
    </row>
    <row r="45" spans="1:8" x14ac:dyDescent="0.2">
      <c r="A45" s="888" t="s">
        <v>947</v>
      </c>
      <c r="B45" s="889" t="s">
        <v>946</v>
      </c>
      <c r="C45" s="890">
        <v>89142</v>
      </c>
      <c r="D45" s="891">
        <v>43882</v>
      </c>
      <c r="E45" s="891">
        <v>23502634</v>
      </c>
      <c r="F45" s="891">
        <v>4066289.67</v>
      </c>
      <c r="G45" s="891">
        <v>535.58699999999999</v>
      </c>
      <c r="H45" s="892">
        <v>92.664000000000001</v>
      </c>
    </row>
    <row r="46" spans="1:8" x14ac:dyDescent="0.2">
      <c r="A46" s="888" t="s">
        <v>945</v>
      </c>
      <c r="B46" s="889" t="s">
        <v>944</v>
      </c>
      <c r="C46" s="890">
        <v>272040</v>
      </c>
      <c r="D46" s="891">
        <v>147529</v>
      </c>
      <c r="E46" s="891">
        <v>75297726</v>
      </c>
      <c r="F46" s="891">
        <v>43613072.710000001</v>
      </c>
      <c r="G46" s="891">
        <v>510.39299999999997</v>
      </c>
      <c r="H46" s="892">
        <v>295.62400000000002</v>
      </c>
    </row>
    <row r="47" spans="1:8" x14ac:dyDescent="0.2">
      <c r="A47" s="888" t="s">
        <v>943</v>
      </c>
      <c r="B47" s="889" t="s">
        <v>942</v>
      </c>
      <c r="C47" s="890">
        <v>43032</v>
      </c>
      <c r="D47" s="891">
        <v>22846</v>
      </c>
      <c r="E47" s="891">
        <v>9179813</v>
      </c>
      <c r="F47" s="891">
        <v>10206440.140000001</v>
      </c>
      <c r="G47" s="891">
        <v>401.81299999999999</v>
      </c>
      <c r="H47" s="892">
        <v>446.75</v>
      </c>
    </row>
    <row r="48" spans="1:8" x14ac:dyDescent="0.2">
      <c r="A48" s="888" t="s">
        <v>999</v>
      </c>
      <c r="B48" s="889" t="s">
        <v>581</v>
      </c>
      <c r="C48" s="890">
        <v>8439</v>
      </c>
      <c r="D48" s="891">
        <v>4572</v>
      </c>
      <c r="E48" s="891">
        <v>6678722</v>
      </c>
      <c r="F48" s="891">
        <v>7866732.1400000006</v>
      </c>
      <c r="G48" s="891">
        <v>1460.788</v>
      </c>
      <c r="H48" s="892">
        <v>1720.633</v>
      </c>
    </row>
    <row r="49" spans="1:8" x14ac:dyDescent="0.2">
      <c r="A49" s="888" t="s">
        <v>941</v>
      </c>
      <c r="B49" s="889" t="s">
        <v>584</v>
      </c>
      <c r="C49" s="890">
        <v>79392</v>
      </c>
      <c r="D49" s="891">
        <v>41551</v>
      </c>
      <c r="E49" s="891">
        <v>20060438</v>
      </c>
      <c r="F49" s="891">
        <v>9474300.879999999</v>
      </c>
      <c r="G49" s="891">
        <v>482.791</v>
      </c>
      <c r="H49" s="892">
        <v>228.01599999999999</v>
      </c>
    </row>
    <row r="50" spans="1:8" x14ac:dyDescent="0.2">
      <c r="A50" s="888" t="s">
        <v>940</v>
      </c>
      <c r="B50" s="889" t="s">
        <v>939</v>
      </c>
      <c r="C50" s="890">
        <v>3646</v>
      </c>
      <c r="D50" s="891">
        <v>1650</v>
      </c>
      <c r="E50" s="891">
        <v>821344</v>
      </c>
      <c r="F50" s="891">
        <v>13776552.83</v>
      </c>
      <c r="G50" s="891">
        <v>497.78399999999999</v>
      </c>
      <c r="H50" s="892">
        <v>8349.4259999999995</v>
      </c>
    </row>
    <row r="51" spans="1:8" x14ac:dyDescent="0.2">
      <c r="A51" s="888" t="s">
        <v>938</v>
      </c>
      <c r="B51" s="889" t="s">
        <v>937</v>
      </c>
      <c r="C51" s="890">
        <v>101239</v>
      </c>
      <c r="D51" s="891">
        <v>33988</v>
      </c>
      <c r="E51" s="891">
        <v>38238546</v>
      </c>
      <c r="F51" s="891">
        <v>4029524.4600000004</v>
      </c>
      <c r="G51" s="891">
        <v>1125.06</v>
      </c>
      <c r="H51" s="892">
        <v>118.557</v>
      </c>
    </row>
    <row r="52" spans="1:8" x14ac:dyDescent="0.2">
      <c r="A52" s="888" t="s">
        <v>998</v>
      </c>
      <c r="B52" s="889" t="s">
        <v>997</v>
      </c>
      <c r="C52" s="890">
        <v>9041</v>
      </c>
      <c r="D52" s="891">
        <v>2668</v>
      </c>
      <c r="E52" s="891">
        <v>3666547</v>
      </c>
      <c r="F52" s="891">
        <v>2046905.41</v>
      </c>
      <c r="G52" s="891">
        <v>1374.268</v>
      </c>
      <c r="H52" s="892">
        <v>767.20600000000002</v>
      </c>
    </row>
    <row r="53" spans="1:8" x14ac:dyDescent="0.2">
      <c r="A53" s="888" t="s">
        <v>936</v>
      </c>
      <c r="B53" s="889" t="s">
        <v>580</v>
      </c>
      <c r="C53" s="890">
        <v>823459</v>
      </c>
      <c r="D53" s="891">
        <v>270524</v>
      </c>
      <c r="E53" s="891">
        <v>285604192</v>
      </c>
      <c r="F53" s="891">
        <v>74302814.340000004</v>
      </c>
      <c r="G53" s="891">
        <v>1055.7439999999999</v>
      </c>
      <c r="H53" s="892">
        <v>274.66300000000001</v>
      </c>
    </row>
    <row r="54" spans="1:8" x14ac:dyDescent="0.2">
      <c r="A54" s="888" t="s">
        <v>935</v>
      </c>
      <c r="B54" s="889" t="s">
        <v>934</v>
      </c>
      <c r="C54" s="890">
        <v>4749</v>
      </c>
      <c r="D54" s="891">
        <v>2268</v>
      </c>
      <c r="E54" s="891">
        <v>1435669</v>
      </c>
      <c r="F54" s="891">
        <v>230423.09</v>
      </c>
      <c r="G54" s="891">
        <v>633.01099999999997</v>
      </c>
      <c r="H54" s="892">
        <v>101.59699999999999</v>
      </c>
    </row>
    <row r="55" spans="1:8" x14ac:dyDescent="0.2">
      <c r="A55" s="888" t="s">
        <v>996</v>
      </c>
      <c r="B55" s="889" t="s">
        <v>995</v>
      </c>
      <c r="C55" s="890">
        <v>6508</v>
      </c>
      <c r="D55" s="891">
        <v>3978</v>
      </c>
      <c r="E55" s="891">
        <v>4756518</v>
      </c>
      <c r="F55" s="891">
        <v>431949.56000000006</v>
      </c>
      <c r="G55" s="891">
        <v>1195.7059999999999</v>
      </c>
      <c r="H55" s="892">
        <v>108.58499999999999</v>
      </c>
    </row>
    <row r="56" spans="1:8" x14ac:dyDescent="0.2">
      <c r="A56" s="888" t="s">
        <v>933</v>
      </c>
      <c r="B56" s="889" t="s">
        <v>932</v>
      </c>
      <c r="C56" s="890">
        <v>909207</v>
      </c>
      <c r="D56" s="891">
        <v>383905</v>
      </c>
      <c r="E56" s="891">
        <v>194487952</v>
      </c>
      <c r="F56" s="891">
        <v>256901150.90000001</v>
      </c>
      <c r="G56" s="891">
        <v>506.60399999999998</v>
      </c>
      <c r="H56" s="892">
        <v>669.17899999999997</v>
      </c>
    </row>
    <row r="57" spans="1:8" x14ac:dyDescent="0.2">
      <c r="A57" s="888" t="s">
        <v>931</v>
      </c>
      <c r="B57" s="889" t="s">
        <v>586</v>
      </c>
      <c r="C57" s="890">
        <v>7407</v>
      </c>
      <c r="D57" s="891">
        <v>5104</v>
      </c>
      <c r="E57" s="891">
        <v>2731103</v>
      </c>
      <c r="F57" s="891">
        <v>56731625.959999993</v>
      </c>
      <c r="G57" s="891">
        <v>535.09100000000001</v>
      </c>
      <c r="H57" s="892">
        <v>11115.13</v>
      </c>
    </row>
    <row r="58" spans="1:8" ht="25.5" x14ac:dyDescent="0.2">
      <c r="A58" s="888" t="s">
        <v>930</v>
      </c>
      <c r="B58" s="889" t="s">
        <v>567</v>
      </c>
      <c r="C58" s="890">
        <v>1387</v>
      </c>
      <c r="D58" s="891">
        <v>1140</v>
      </c>
      <c r="E58" s="891">
        <v>30198780</v>
      </c>
      <c r="F58" s="891">
        <v>22842507.489999998</v>
      </c>
      <c r="G58" s="891">
        <v>26490.157999999999</v>
      </c>
      <c r="H58" s="892">
        <v>20037.287</v>
      </c>
    </row>
    <row r="59" spans="1:8" x14ac:dyDescent="0.2">
      <c r="A59" s="888" t="s">
        <v>929</v>
      </c>
      <c r="B59" s="889" t="s">
        <v>589</v>
      </c>
      <c r="C59" s="890">
        <v>641388</v>
      </c>
      <c r="D59" s="891">
        <v>291407</v>
      </c>
      <c r="E59" s="891">
        <v>224109497</v>
      </c>
      <c r="F59" s="891">
        <v>64115081.640000001</v>
      </c>
      <c r="G59" s="891">
        <v>769.06</v>
      </c>
      <c r="H59" s="892">
        <v>220.01900000000001</v>
      </c>
    </row>
    <row r="60" spans="1:8" x14ac:dyDescent="0.2">
      <c r="A60" s="888" t="s">
        <v>928</v>
      </c>
      <c r="B60" s="889" t="s">
        <v>927</v>
      </c>
      <c r="C60" s="890">
        <v>44102</v>
      </c>
      <c r="D60" s="891">
        <v>23964</v>
      </c>
      <c r="E60" s="891">
        <v>25752647</v>
      </c>
      <c r="F60" s="891">
        <v>19416338.670000002</v>
      </c>
      <c r="G60" s="891">
        <v>1074.6389999999999</v>
      </c>
      <c r="H60" s="892">
        <v>810.22900000000004</v>
      </c>
    </row>
    <row r="61" spans="1:8" x14ac:dyDescent="0.2">
      <c r="A61" s="888" t="s">
        <v>994</v>
      </c>
      <c r="B61" s="889" t="s">
        <v>993</v>
      </c>
      <c r="C61" s="890">
        <v>4466</v>
      </c>
      <c r="D61" s="891">
        <v>2946</v>
      </c>
      <c r="E61" s="891">
        <v>1802864</v>
      </c>
      <c r="F61" s="891">
        <v>1995.22</v>
      </c>
      <c r="G61" s="891">
        <v>611.97</v>
      </c>
      <c r="H61" s="892">
        <v>0.67700000000000005</v>
      </c>
    </row>
    <row r="62" spans="1:8" x14ac:dyDescent="0.2">
      <c r="A62" s="888" t="s">
        <v>926</v>
      </c>
      <c r="B62" s="889" t="s">
        <v>925</v>
      </c>
      <c r="C62" s="890">
        <v>28991</v>
      </c>
      <c r="D62" s="891">
        <v>14803</v>
      </c>
      <c r="E62" s="891">
        <v>9255283</v>
      </c>
      <c r="F62" s="891">
        <v>1113573.99</v>
      </c>
      <c r="G62" s="891">
        <v>625.23</v>
      </c>
      <c r="H62" s="892">
        <v>75.225999999999999</v>
      </c>
    </row>
    <row r="63" spans="1:8" x14ac:dyDescent="0.2">
      <c r="A63" s="888" t="s">
        <v>924</v>
      </c>
      <c r="B63" s="889" t="s">
        <v>923</v>
      </c>
      <c r="C63" s="890">
        <v>733047</v>
      </c>
      <c r="D63" s="891">
        <v>322275</v>
      </c>
      <c r="E63" s="891">
        <v>563682977</v>
      </c>
      <c r="F63" s="891">
        <v>247926269.27000001</v>
      </c>
      <c r="G63" s="891">
        <v>1749.0740000000001</v>
      </c>
      <c r="H63" s="892">
        <v>769.3</v>
      </c>
    </row>
    <row r="64" spans="1:8" x14ac:dyDescent="0.2">
      <c r="A64" s="888" t="s">
        <v>922</v>
      </c>
      <c r="B64" s="889" t="s">
        <v>585</v>
      </c>
      <c r="C64" s="890">
        <v>670757</v>
      </c>
      <c r="D64" s="891">
        <v>225950</v>
      </c>
      <c r="E64" s="891">
        <v>220435560</v>
      </c>
      <c r="F64" s="891">
        <v>428055241.25999993</v>
      </c>
      <c r="G64" s="891">
        <v>975.59400000000005</v>
      </c>
      <c r="H64" s="892">
        <v>1894.4690000000001</v>
      </c>
    </row>
    <row r="65" spans="1:8" x14ac:dyDescent="0.2">
      <c r="A65" s="888" t="s">
        <v>921</v>
      </c>
      <c r="B65" s="889" t="s">
        <v>920</v>
      </c>
      <c r="C65" s="890">
        <v>5487</v>
      </c>
      <c r="D65" s="891">
        <v>3631</v>
      </c>
      <c r="E65" s="891">
        <v>1683809</v>
      </c>
      <c r="F65" s="891">
        <v>1569955.65</v>
      </c>
      <c r="G65" s="891">
        <v>463.73099999999999</v>
      </c>
      <c r="H65" s="892">
        <v>432.37599999999998</v>
      </c>
    </row>
    <row r="66" spans="1:8" x14ac:dyDescent="0.2">
      <c r="A66" s="888" t="s">
        <v>1883</v>
      </c>
      <c r="B66" s="889" t="s">
        <v>598</v>
      </c>
      <c r="C66" s="890">
        <v>915802</v>
      </c>
      <c r="D66" s="891">
        <v>396740</v>
      </c>
      <c r="E66" s="891">
        <v>1743998459</v>
      </c>
      <c r="F66" s="891">
        <v>265106510.11000001</v>
      </c>
      <c r="G66" s="891">
        <v>4395.8220000000001</v>
      </c>
      <c r="H66" s="892">
        <v>668.21199999999999</v>
      </c>
    </row>
    <row r="67" spans="1:8" x14ac:dyDescent="0.2">
      <c r="A67" s="888" t="s">
        <v>919</v>
      </c>
      <c r="B67" s="889" t="s">
        <v>918</v>
      </c>
      <c r="C67" s="890">
        <v>63323</v>
      </c>
      <c r="D67" s="891">
        <v>20445</v>
      </c>
      <c r="E67" s="891">
        <v>64007111</v>
      </c>
      <c r="F67" s="891">
        <v>68678.78</v>
      </c>
      <c r="G67" s="891">
        <v>3130.6979999999999</v>
      </c>
      <c r="H67" s="892">
        <v>3.359</v>
      </c>
    </row>
    <row r="68" spans="1:8" x14ac:dyDescent="0.2">
      <c r="A68" s="888" t="s">
        <v>917</v>
      </c>
      <c r="B68" s="889" t="s">
        <v>916</v>
      </c>
      <c r="C68" s="890">
        <v>3031968</v>
      </c>
      <c r="D68" s="891">
        <v>326846</v>
      </c>
      <c r="E68" s="891">
        <v>983218552</v>
      </c>
      <c r="F68" s="891">
        <v>133042.20000000001</v>
      </c>
      <c r="G68" s="891">
        <v>3008.201</v>
      </c>
      <c r="H68" s="892">
        <v>0.40699999999999997</v>
      </c>
    </row>
    <row r="69" spans="1:8" x14ac:dyDescent="0.2">
      <c r="A69" s="893" t="s">
        <v>915</v>
      </c>
      <c r="B69" s="894" t="s">
        <v>914</v>
      </c>
      <c r="C69" s="633">
        <v>61027</v>
      </c>
      <c r="D69" s="634">
        <v>9601</v>
      </c>
      <c r="E69" s="634">
        <v>28177207</v>
      </c>
      <c r="F69" s="634">
        <v>27916.44</v>
      </c>
      <c r="G69" s="634">
        <v>2934.82</v>
      </c>
      <c r="H69" s="895">
        <v>2.9079999999999999</v>
      </c>
    </row>
    <row r="70" spans="1:8" ht="25.5" x14ac:dyDescent="0.2">
      <c r="A70" s="893" t="s">
        <v>913</v>
      </c>
      <c r="B70" s="894" t="s">
        <v>912</v>
      </c>
      <c r="C70" s="633">
        <v>2640</v>
      </c>
      <c r="D70" s="634">
        <v>1766</v>
      </c>
      <c r="E70" s="634">
        <v>1401940</v>
      </c>
      <c r="F70" s="634">
        <v>0</v>
      </c>
      <c r="G70" s="634">
        <v>793.851</v>
      </c>
      <c r="H70" s="895">
        <v>0</v>
      </c>
    </row>
    <row r="71" spans="1:8" x14ac:dyDescent="0.2">
      <c r="A71" s="893" t="s">
        <v>908</v>
      </c>
      <c r="B71" s="894" t="s">
        <v>907</v>
      </c>
      <c r="C71" s="633">
        <v>27819</v>
      </c>
      <c r="D71" s="634">
        <v>2563</v>
      </c>
      <c r="E71" s="634">
        <v>9646498</v>
      </c>
      <c r="F71" s="634">
        <v>199.8</v>
      </c>
      <c r="G71" s="634">
        <v>3763.7530000000002</v>
      </c>
      <c r="H71" s="895">
        <v>7.8E-2</v>
      </c>
    </row>
    <row r="72" spans="1:8" x14ac:dyDescent="0.2">
      <c r="A72" s="893" t="s">
        <v>902</v>
      </c>
      <c r="B72" s="894" t="s">
        <v>901</v>
      </c>
      <c r="C72" s="633">
        <v>119202</v>
      </c>
      <c r="D72" s="634">
        <v>4594</v>
      </c>
      <c r="E72" s="634">
        <v>28730276</v>
      </c>
      <c r="F72" s="634">
        <v>4935.2699999999995</v>
      </c>
      <c r="G72" s="634">
        <v>6253.8689999999997</v>
      </c>
      <c r="H72" s="895">
        <v>1.0740000000000001</v>
      </c>
    </row>
    <row r="73" spans="1:8" ht="13.5" thickBot="1" x14ac:dyDescent="0.25">
      <c r="A73" s="170" t="s">
        <v>900</v>
      </c>
      <c r="B73" s="169" t="s">
        <v>899</v>
      </c>
      <c r="C73" s="896">
        <v>9895</v>
      </c>
      <c r="D73" s="167">
        <v>3535</v>
      </c>
      <c r="E73" s="167">
        <v>2825568</v>
      </c>
      <c r="F73" s="167">
        <v>10754.12</v>
      </c>
      <c r="G73" s="167">
        <v>799.31200000000001</v>
      </c>
      <c r="H73" s="120">
        <v>3.0419999999999998</v>
      </c>
    </row>
    <row r="75" spans="1:8" x14ac:dyDescent="0.2">
      <c r="A75" s="21" t="s">
        <v>2736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80" zoomScaleNormal="80" workbookViewId="0"/>
  </sheetViews>
  <sheetFormatPr defaultRowHeight="12.75" x14ac:dyDescent="0.2"/>
  <cols>
    <col min="1" max="1" width="34.85546875" style="21" customWidth="1"/>
    <col min="2" max="2" width="10.28515625" style="21" bestFit="1" customWidth="1"/>
    <col min="3" max="3" width="12.42578125" style="21" customWidth="1"/>
    <col min="4" max="6" width="13.28515625" style="21" customWidth="1"/>
    <col min="7" max="7" width="12.7109375" style="21" customWidth="1"/>
    <col min="8" max="16384" width="9.140625" style="19"/>
  </cols>
  <sheetData>
    <row r="1" spans="1:7" ht="15.75" x14ac:dyDescent="0.25">
      <c r="A1" s="20" t="s">
        <v>678</v>
      </c>
      <c r="B1" s="19"/>
      <c r="C1" s="19"/>
      <c r="D1" s="19"/>
      <c r="E1" s="19"/>
      <c r="F1" s="19"/>
      <c r="G1" s="19"/>
    </row>
    <row r="2" spans="1:7" ht="12" customHeight="1" x14ac:dyDescent="0.25">
      <c r="A2" s="20"/>
      <c r="B2" s="19"/>
      <c r="C2" s="19"/>
      <c r="D2" s="19"/>
      <c r="E2" s="19"/>
      <c r="F2" s="19"/>
      <c r="G2" s="19"/>
    </row>
    <row r="3" spans="1:7" ht="15.75" x14ac:dyDescent="0.25">
      <c r="A3" s="20" t="s">
        <v>991</v>
      </c>
      <c r="B3" s="19"/>
      <c r="C3" s="19"/>
      <c r="D3" s="19"/>
      <c r="E3" s="19"/>
      <c r="F3" s="19"/>
      <c r="G3" s="19"/>
    </row>
    <row r="4" spans="1:7" x14ac:dyDescent="0.2">
      <c r="A4" s="46"/>
      <c r="B4" s="45"/>
      <c r="C4" s="44"/>
      <c r="D4" s="19"/>
      <c r="E4" s="19"/>
      <c r="F4" s="19"/>
      <c r="G4" s="19"/>
    </row>
    <row r="5" spans="1:7" ht="15.75" x14ac:dyDescent="0.25">
      <c r="A5" s="7" t="s">
        <v>1992</v>
      </c>
    </row>
    <row r="6" spans="1:7" ht="13.5" thickBot="1" x14ac:dyDescent="0.25"/>
    <row r="7" spans="1:7" ht="39" thickBot="1" x14ac:dyDescent="0.25">
      <c r="A7" s="179" t="s">
        <v>576</v>
      </c>
      <c r="B7" s="100" t="s">
        <v>990</v>
      </c>
      <c r="C7" s="91" t="s">
        <v>1939</v>
      </c>
      <c r="D7" s="178" t="s">
        <v>1937</v>
      </c>
      <c r="E7" s="178" t="s">
        <v>1941</v>
      </c>
      <c r="F7" s="100" t="s">
        <v>1942</v>
      </c>
      <c r="G7" s="19"/>
    </row>
    <row r="8" spans="1:7" x14ac:dyDescent="0.2">
      <c r="A8" s="177" t="s">
        <v>1885</v>
      </c>
      <c r="B8" s="176" t="s">
        <v>535</v>
      </c>
      <c r="C8" s="137">
        <v>12276</v>
      </c>
      <c r="D8" s="136">
        <v>9380</v>
      </c>
      <c r="E8" s="136">
        <v>4527587</v>
      </c>
      <c r="F8" s="135">
        <v>482.685</v>
      </c>
      <c r="G8" s="19"/>
    </row>
    <row r="9" spans="1:7" x14ac:dyDescent="0.2">
      <c r="A9" s="175" t="s">
        <v>1031</v>
      </c>
      <c r="B9" s="174" t="s">
        <v>1030</v>
      </c>
      <c r="C9" s="134">
        <v>5004455</v>
      </c>
      <c r="D9" s="133">
        <v>2032503</v>
      </c>
      <c r="E9" s="133">
        <v>1951186839</v>
      </c>
      <c r="F9" s="121">
        <v>959.99199999999996</v>
      </c>
      <c r="G9" s="19"/>
    </row>
    <row r="10" spans="1:7" x14ac:dyDescent="0.2">
      <c r="A10" s="175" t="s">
        <v>1029</v>
      </c>
      <c r="B10" s="174" t="s">
        <v>1028</v>
      </c>
      <c r="C10" s="134">
        <v>2038748</v>
      </c>
      <c r="D10" s="133">
        <v>783760</v>
      </c>
      <c r="E10" s="133">
        <v>1029682130</v>
      </c>
      <c r="F10" s="121">
        <v>1313.7719999999999</v>
      </c>
      <c r="G10" s="19"/>
    </row>
    <row r="11" spans="1:7" x14ac:dyDescent="0.2">
      <c r="A11" s="175" t="s">
        <v>1027</v>
      </c>
      <c r="B11" s="174" t="s">
        <v>1026</v>
      </c>
      <c r="C11" s="134">
        <v>33538</v>
      </c>
      <c r="D11" s="133">
        <v>15943</v>
      </c>
      <c r="E11" s="133">
        <v>41608015</v>
      </c>
      <c r="F11" s="121">
        <v>2609.7979999999998</v>
      </c>
      <c r="G11" s="19"/>
    </row>
    <row r="12" spans="1:7" x14ac:dyDescent="0.2">
      <c r="A12" s="175" t="s">
        <v>1025</v>
      </c>
      <c r="B12" s="174" t="s">
        <v>1024</v>
      </c>
      <c r="C12" s="134">
        <v>13138</v>
      </c>
      <c r="D12" s="133">
        <v>6626</v>
      </c>
      <c r="E12" s="133">
        <v>38415660</v>
      </c>
      <c r="F12" s="121">
        <v>5797.7150000000001</v>
      </c>
      <c r="G12" s="19"/>
    </row>
    <row r="13" spans="1:7" ht="25.5" x14ac:dyDescent="0.2">
      <c r="A13" s="175" t="s">
        <v>568</v>
      </c>
      <c r="B13" s="174" t="s">
        <v>579</v>
      </c>
      <c r="C13" s="134">
        <v>202632</v>
      </c>
      <c r="D13" s="133">
        <v>199001</v>
      </c>
      <c r="E13" s="133">
        <v>158711861</v>
      </c>
      <c r="F13" s="121">
        <v>797.54300000000001</v>
      </c>
      <c r="G13" s="19"/>
    </row>
    <row r="14" spans="1:7" x14ac:dyDescent="0.2">
      <c r="A14" s="175" t="s">
        <v>1023</v>
      </c>
      <c r="B14" s="174" t="s">
        <v>1022</v>
      </c>
      <c r="C14" s="134">
        <v>234861</v>
      </c>
      <c r="D14" s="133">
        <v>187361</v>
      </c>
      <c r="E14" s="133">
        <v>426904261</v>
      </c>
      <c r="F14" s="121">
        <v>2278.5120000000002</v>
      </c>
      <c r="G14" s="19"/>
    </row>
    <row r="15" spans="1:7" x14ac:dyDescent="0.2">
      <c r="A15" s="175" t="s">
        <v>1021</v>
      </c>
      <c r="B15" s="174" t="s">
        <v>578</v>
      </c>
      <c r="C15" s="134">
        <v>1444859</v>
      </c>
      <c r="D15" s="133">
        <v>999380</v>
      </c>
      <c r="E15" s="133">
        <v>537853943</v>
      </c>
      <c r="F15" s="121">
        <v>538.18799999999999</v>
      </c>
      <c r="G15" s="19"/>
    </row>
    <row r="16" spans="1:7" x14ac:dyDescent="0.2">
      <c r="A16" s="175" t="s">
        <v>1020</v>
      </c>
      <c r="B16" s="174" t="s">
        <v>596</v>
      </c>
      <c r="C16" s="134">
        <v>61839</v>
      </c>
      <c r="D16" s="133">
        <v>51535</v>
      </c>
      <c r="E16" s="133">
        <v>334180742</v>
      </c>
      <c r="F16" s="121">
        <v>6484.5389999999998</v>
      </c>
      <c r="G16" s="19"/>
    </row>
    <row r="17" spans="1:7" x14ac:dyDescent="0.2">
      <c r="A17" s="175" t="s">
        <v>1019</v>
      </c>
      <c r="B17" s="174" t="s">
        <v>1018</v>
      </c>
      <c r="C17" s="134">
        <v>0</v>
      </c>
      <c r="D17" s="133">
        <v>0</v>
      </c>
      <c r="E17" s="133">
        <v>0</v>
      </c>
      <c r="F17" s="121">
        <v>0</v>
      </c>
      <c r="G17" s="19"/>
    </row>
    <row r="18" spans="1:7" x14ac:dyDescent="0.2">
      <c r="A18" s="175" t="s">
        <v>1017</v>
      </c>
      <c r="B18" s="174" t="s">
        <v>1016</v>
      </c>
      <c r="C18" s="134">
        <v>835372</v>
      </c>
      <c r="D18" s="133">
        <v>447412</v>
      </c>
      <c r="E18" s="133">
        <v>1129099322</v>
      </c>
      <c r="F18" s="121">
        <v>2523.623</v>
      </c>
      <c r="G18" s="19"/>
    </row>
    <row r="19" spans="1:7" x14ac:dyDescent="0.2">
      <c r="A19" s="175" t="s">
        <v>1015</v>
      </c>
      <c r="B19" s="174" t="s">
        <v>1014</v>
      </c>
      <c r="C19" s="134">
        <v>0</v>
      </c>
      <c r="D19" s="133">
        <v>0</v>
      </c>
      <c r="E19" s="133">
        <v>0</v>
      </c>
      <c r="F19" s="121">
        <v>0</v>
      </c>
      <c r="G19" s="19"/>
    </row>
    <row r="20" spans="1:7" x14ac:dyDescent="0.2">
      <c r="A20" s="175" t="s">
        <v>1886</v>
      </c>
      <c r="B20" s="174" t="s">
        <v>1013</v>
      </c>
      <c r="C20" s="134">
        <v>118022</v>
      </c>
      <c r="D20" s="133">
        <v>58072</v>
      </c>
      <c r="E20" s="133">
        <v>43435818</v>
      </c>
      <c r="F20" s="121">
        <v>747.96500000000003</v>
      </c>
      <c r="G20" s="19"/>
    </row>
    <row r="21" spans="1:7" x14ac:dyDescent="0.2">
      <c r="A21" s="175" t="s">
        <v>1012</v>
      </c>
      <c r="B21" s="174" t="s">
        <v>1011</v>
      </c>
      <c r="C21" s="134">
        <v>143251</v>
      </c>
      <c r="D21" s="133">
        <v>58964</v>
      </c>
      <c r="E21" s="133">
        <v>882492785</v>
      </c>
      <c r="F21" s="121">
        <v>14966.637000000001</v>
      </c>
      <c r="G21" s="19"/>
    </row>
    <row r="22" spans="1:7" x14ac:dyDescent="0.2">
      <c r="A22" s="175" t="s">
        <v>1010</v>
      </c>
      <c r="B22" s="174" t="s">
        <v>1009</v>
      </c>
      <c r="C22" s="134">
        <v>6450</v>
      </c>
      <c r="D22" s="133">
        <v>5270</v>
      </c>
      <c r="E22" s="133">
        <v>3282670</v>
      </c>
      <c r="F22" s="121">
        <v>622.89800000000002</v>
      </c>
      <c r="G22" s="19"/>
    </row>
    <row r="23" spans="1:7" x14ac:dyDescent="0.2">
      <c r="A23" s="175" t="s">
        <v>1008</v>
      </c>
      <c r="B23" s="174" t="s">
        <v>1007</v>
      </c>
      <c r="C23" s="134">
        <v>1790265</v>
      </c>
      <c r="D23" s="133">
        <v>942077</v>
      </c>
      <c r="E23" s="133">
        <v>170876816</v>
      </c>
      <c r="F23" s="121">
        <v>181.38300000000001</v>
      </c>
      <c r="G23" s="19"/>
    </row>
    <row r="24" spans="1:7" ht="25.5" x14ac:dyDescent="0.2">
      <c r="A24" s="173" t="s">
        <v>1006</v>
      </c>
      <c r="B24" s="172" t="s">
        <v>1005</v>
      </c>
      <c r="C24" s="171">
        <v>1172553</v>
      </c>
      <c r="D24" s="131">
        <v>1118613</v>
      </c>
      <c r="E24" s="131">
        <v>241034304</v>
      </c>
      <c r="F24" s="130">
        <v>215.476</v>
      </c>
      <c r="G24" s="19"/>
    </row>
    <row r="25" spans="1:7" ht="13.5" thickBot="1" x14ac:dyDescent="0.25">
      <c r="A25" s="170" t="s">
        <v>1004</v>
      </c>
      <c r="B25" s="169" t="s">
        <v>1003</v>
      </c>
      <c r="C25" s="168">
        <v>4215</v>
      </c>
      <c r="D25" s="167">
        <v>3222</v>
      </c>
      <c r="E25" s="167">
        <v>1476264</v>
      </c>
      <c r="F25" s="120">
        <v>458.18200000000002</v>
      </c>
      <c r="G25" s="19"/>
    </row>
  </sheetData>
  <printOptions horizontalCentered="1"/>
  <pageMargins left="0.19685039370078741" right="0.19685039370078741" top="0.78740157480314965" bottom="0.59055118110236227" header="0.51181102362204722" footer="0.51181102362204722"/>
  <pageSetup paperSize="9" orientation="portrait" horizont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80" zoomScaleNormal="80" workbookViewId="0"/>
  </sheetViews>
  <sheetFormatPr defaultRowHeight="12.75" x14ac:dyDescent="0.2"/>
  <cols>
    <col min="1" max="1" width="34.85546875" style="21" customWidth="1"/>
    <col min="2" max="2" width="10.42578125" style="21" customWidth="1"/>
    <col min="3" max="7" width="13.28515625" style="21" customWidth="1"/>
    <col min="8" max="13" width="13.28515625" style="19" customWidth="1"/>
    <col min="14" max="16384" width="9.140625" style="19"/>
  </cols>
  <sheetData>
    <row r="1" spans="1:7" ht="15.75" x14ac:dyDescent="0.25">
      <c r="A1" s="20" t="s">
        <v>678</v>
      </c>
      <c r="B1" s="19"/>
      <c r="C1" s="19"/>
      <c r="D1" s="19"/>
      <c r="E1" s="19"/>
      <c r="F1" s="19"/>
      <c r="G1" s="19"/>
    </row>
    <row r="2" spans="1:7" ht="12" customHeight="1" x14ac:dyDescent="0.25">
      <c r="A2" s="20"/>
      <c r="B2" s="19"/>
      <c r="C2" s="19"/>
      <c r="D2" s="19"/>
      <c r="E2" s="19"/>
      <c r="F2" s="19"/>
      <c r="G2" s="19"/>
    </row>
    <row r="3" spans="1:7" ht="15.75" x14ac:dyDescent="0.25">
      <c r="A3" s="20" t="s">
        <v>991</v>
      </c>
      <c r="B3" s="19"/>
      <c r="C3" s="19"/>
      <c r="D3" s="19"/>
      <c r="E3" s="19"/>
      <c r="F3" s="19"/>
      <c r="G3" s="19"/>
    </row>
    <row r="4" spans="1:7" x14ac:dyDescent="0.2">
      <c r="A4" s="46"/>
      <c r="B4" s="45"/>
      <c r="C4" s="44"/>
      <c r="D4" s="19"/>
      <c r="E4" s="19"/>
      <c r="F4" s="19"/>
      <c r="G4" s="19"/>
    </row>
    <row r="5" spans="1:7" ht="15.75" x14ac:dyDescent="0.25">
      <c r="A5" s="7" t="s">
        <v>1993</v>
      </c>
    </row>
    <row r="6" spans="1:7" ht="13.5" thickBot="1" x14ac:dyDescent="0.25"/>
    <row r="7" spans="1:7" ht="39" thickBot="1" x14ac:dyDescent="0.25">
      <c r="A7" s="179" t="s">
        <v>576</v>
      </c>
      <c r="B7" s="100" t="s">
        <v>990</v>
      </c>
      <c r="C7" s="91" t="s">
        <v>1939</v>
      </c>
      <c r="D7" s="1059" t="s">
        <v>1937</v>
      </c>
      <c r="E7" s="1059" t="s">
        <v>1941</v>
      </c>
      <c r="F7" s="100" t="s">
        <v>1942</v>
      </c>
      <c r="G7" s="19"/>
    </row>
    <row r="8" spans="1:7" x14ac:dyDescent="0.2">
      <c r="A8" s="177" t="s">
        <v>1885</v>
      </c>
      <c r="B8" s="176" t="s">
        <v>535</v>
      </c>
      <c r="C8" s="137">
        <v>492349</v>
      </c>
      <c r="D8" s="136">
        <v>251657</v>
      </c>
      <c r="E8" s="136">
        <v>266502145</v>
      </c>
      <c r="F8" s="135">
        <v>1058.9896000000001</v>
      </c>
      <c r="G8" s="19"/>
    </row>
    <row r="9" spans="1:7" x14ac:dyDescent="0.2">
      <c r="A9" s="175" t="s">
        <v>1031</v>
      </c>
      <c r="B9" s="174" t="s">
        <v>1030</v>
      </c>
      <c r="C9" s="1083">
        <v>7792758</v>
      </c>
      <c r="D9" s="133">
        <v>1999011</v>
      </c>
      <c r="E9" s="133">
        <v>4041779051</v>
      </c>
      <c r="F9" s="121">
        <v>2021.8893</v>
      </c>
      <c r="G9" s="19"/>
    </row>
    <row r="10" spans="1:7" x14ac:dyDescent="0.2">
      <c r="A10" s="175" t="s">
        <v>1029</v>
      </c>
      <c r="B10" s="174" t="s">
        <v>1028</v>
      </c>
      <c r="C10" s="1083">
        <v>2111869</v>
      </c>
      <c r="D10" s="133">
        <v>703250</v>
      </c>
      <c r="E10" s="133">
        <v>1064957713</v>
      </c>
      <c r="F10" s="121">
        <v>1514.3372999999999</v>
      </c>
      <c r="G10" s="19"/>
    </row>
    <row r="11" spans="1:7" x14ac:dyDescent="0.2">
      <c r="A11" s="175" t="s">
        <v>1037</v>
      </c>
      <c r="B11" s="174" t="s">
        <v>1036</v>
      </c>
      <c r="C11" s="1083">
        <v>69413</v>
      </c>
      <c r="D11" s="133">
        <v>26910</v>
      </c>
      <c r="E11" s="133">
        <v>13769233</v>
      </c>
      <c r="F11" s="121">
        <v>511.67720000000003</v>
      </c>
      <c r="G11" s="19"/>
    </row>
    <row r="12" spans="1:7" x14ac:dyDescent="0.2">
      <c r="A12" s="175" t="s">
        <v>1027</v>
      </c>
      <c r="B12" s="174" t="s">
        <v>1026</v>
      </c>
      <c r="C12" s="1083">
        <v>15749</v>
      </c>
      <c r="D12" s="133">
        <v>11908</v>
      </c>
      <c r="E12" s="133">
        <v>21343929</v>
      </c>
      <c r="F12" s="121">
        <v>1792.4024999999999</v>
      </c>
      <c r="G12" s="19"/>
    </row>
    <row r="13" spans="1:7" x14ac:dyDescent="0.2">
      <c r="A13" s="175" t="s">
        <v>1025</v>
      </c>
      <c r="B13" s="174" t="s">
        <v>1024</v>
      </c>
      <c r="C13" s="1083">
        <v>35629</v>
      </c>
      <c r="D13" s="133">
        <v>23787</v>
      </c>
      <c r="E13" s="133">
        <v>39166170</v>
      </c>
      <c r="F13" s="121">
        <v>1646.5368000000001</v>
      </c>
      <c r="G13" s="19"/>
    </row>
    <row r="14" spans="1:7" ht="25.5" x14ac:dyDescent="0.2">
      <c r="A14" s="175" t="s">
        <v>568</v>
      </c>
      <c r="B14" s="174" t="s">
        <v>579</v>
      </c>
      <c r="C14" s="1083">
        <v>171969</v>
      </c>
      <c r="D14" s="133">
        <v>167878</v>
      </c>
      <c r="E14" s="133">
        <v>130559490</v>
      </c>
      <c r="F14" s="121">
        <v>777.70460000000003</v>
      </c>
      <c r="G14" s="19"/>
    </row>
    <row r="15" spans="1:7" x14ac:dyDescent="0.2">
      <c r="A15" s="175" t="s">
        <v>1023</v>
      </c>
      <c r="B15" s="174" t="s">
        <v>1022</v>
      </c>
      <c r="C15" s="1083">
        <v>432764</v>
      </c>
      <c r="D15" s="133">
        <v>291044</v>
      </c>
      <c r="E15" s="133">
        <v>931908706</v>
      </c>
      <c r="F15" s="121">
        <v>3201.9513000000002</v>
      </c>
      <c r="G15" s="19"/>
    </row>
    <row r="16" spans="1:7" x14ac:dyDescent="0.2">
      <c r="A16" s="175" t="s">
        <v>1035</v>
      </c>
      <c r="B16" s="174" t="s">
        <v>1034</v>
      </c>
      <c r="C16" s="1083">
        <v>8422</v>
      </c>
      <c r="D16" s="133">
        <v>7853</v>
      </c>
      <c r="E16" s="133">
        <v>82127396</v>
      </c>
      <c r="F16" s="121">
        <v>10458.091899999999</v>
      </c>
      <c r="G16" s="19"/>
    </row>
    <row r="17" spans="1:7" x14ac:dyDescent="0.2">
      <c r="A17" s="175" t="s">
        <v>1021</v>
      </c>
      <c r="B17" s="174" t="s">
        <v>578</v>
      </c>
      <c r="C17" s="1083">
        <v>3454082</v>
      </c>
      <c r="D17" s="133">
        <v>1605088</v>
      </c>
      <c r="E17" s="133">
        <v>3057543713</v>
      </c>
      <c r="F17" s="121">
        <v>1904.9072000000001</v>
      </c>
      <c r="G17" s="19"/>
    </row>
    <row r="18" spans="1:7" x14ac:dyDescent="0.2">
      <c r="A18" s="175" t="s">
        <v>1020</v>
      </c>
      <c r="B18" s="174" t="s">
        <v>596</v>
      </c>
      <c r="C18" s="1083">
        <v>74344</v>
      </c>
      <c r="D18" s="133">
        <v>59949</v>
      </c>
      <c r="E18" s="133">
        <v>434905921</v>
      </c>
      <c r="F18" s="121">
        <v>7254.5983999999999</v>
      </c>
      <c r="G18" s="19"/>
    </row>
    <row r="19" spans="1:7" x14ac:dyDescent="0.2">
      <c r="A19" s="175" t="s">
        <v>1019</v>
      </c>
      <c r="B19" s="174" t="s">
        <v>1018</v>
      </c>
      <c r="C19" s="1083">
        <v>5679</v>
      </c>
      <c r="D19" s="133">
        <v>2795</v>
      </c>
      <c r="E19" s="133">
        <v>12699568</v>
      </c>
      <c r="F19" s="121">
        <v>4543.6737000000003</v>
      </c>
      <c r="G19" s="19"/>
    </row>
    <row r="20" spans="1:7" x14ac:dyDescent="0.2">
      <c r="A20" s="175" t="s">
        <v>1017</v>
      </c>
      <c r="B20" s="174" t="s">
        <v>1016</v>
      </c>
      <c r="C20" s="1083">
        <v>353141</v>
      </c>
      <c r="D20" s="133">
        <v>186234</v>
      </c>
      <c r="E20" s="133">
        <v>616098441</v>
      </c>
      <c r="F20" s="121">
        <v>3308.1952999999999</v>
      </c>
      <c r="G20" s="19"/>
    </row>
    <row r="21" spans="1:7" x14ac:dyDescent="0.2">
      <c r="A21" s="175" t="s">
        <v>1015</v>
      </c>
      <c r="B21" s="174" t="s">
        <v>1014</v>
      </c>
      <c r="C21" s="1083">
        <v>19709</v>
      </c>
      <c r="D21" s="133">
        <v>14816</v>
      </c>
      <c r="E21" s="133">
        <v>26386416</v>
      </c>
      <c r="F21" s="121">
        <v>1780.9405999999999</v>
      </c>
      <c r="G21" s="19"/>
    </row>
    <row r="22" spans="1:7" x14ac:dyDescent="0.2">
      <c r="A22" s="175" t="s">
        <v>1886</v>
      </c>
      <c r="B22" s="174" t="s">
        <v>1013</v>
      </c>
      <c r="C22" s="1083">
        <v>185406</v>
      </c>
      <c r="D22" s="133">
        <v>129887</v>
      </c>
      <c r="E22" s="133">
        <v>135382748</v>
      </c>
      <c r="F22" s="121">
        <v>1042.3117999999999</v>
      </c>
      <c r="G22" s="19"/>
    </row>
    <row r="23" spans="1:7" x14ac:dyDescent="0.2">
      <c r="A23" s="175" t="s">
        <v>1012</v>
      </c>
      <c r="B23" s="174" t="s">
        <v>1011</v>
      </c>
      <c r="C23" s="1083">
        <v>103148</v>
      </c>
      <c r="D23" s="133">
        <v>31410</v>
      </c>
      <c r="E23" s="133">
        <v>746988238</v>
      </c>
      <c r="F23" s="121">
        <v>23781.860499999999</v>
      </c>
      <c r="G23" s="19"/>
    </row>
    <row r="24" spans="1:7" x14ac:dyDescent="0.2">
      <c r="A24" s="175" t="s">
        <v>1010</v>
      </c>
      <c r="B24" s="174" t="s">
        <v>1009</v>
      </c>
      <c r="C24" s="1083">
        <v>1800</v>
      </c>
      <c r="D24" s="133">
        <v>1439</v>
      </c>
      <c r="E24" s="133">
        <v>4449928</v>
      </c>
      <c r="F24" s="121">
        <v>3092.3753000000002</v>
      </c>
      <c r="G24" s="19"/>
    </row>
    <row r="25" spans="1:7" x14ac:dyDescent="0.2">
      <c r="A25" s="175" t="s">
        <v>1008</v>
      </c>
      <c r="B25" s="174" t="s">
        <v>1007</v>
      </c>
      <c r="C25" s="1083">
        <v>3300709</v>
      </c>
      <c r="D25" s="133">
        <v>1081958</v>
      </c>
      <c r="E25" s="133">
        <v>672334847</v>
      </c>
      <c r="F25" s="121">
        <v>621.40570000000002</v>
      </c>
      <c r="G25" s="19"/>
    </row>
    <row r="26" spans="1:7" ht="25.5" x14ac:dyDescent="0.2">
      <c r="A26" s="175" t="s">
        <v>1006</v>
      </c>
      <c r="B26" s="174" t="s">
        <v>1005</v>
      </c>
      <c r="C26" s="1083">
        <v>40202</v>
      </c>
      <c r="D26" s="133">
        <v>39943</v>
      </c>
      <c r="E26" s="133">
        <v>8283184</v>
      </c>
      <c r="F26" s="121">
        <v>207.3751</v>
      </c>
      <c r="G26" s="19"/>
    </row>
    <row r="27" spans="1:7" x14ac:dyDescent="0.2">
      <c r="A27" s="1084" t="s">
        <v>1004</v>
      </c>
      <c r="B27" s="1085" t="s">
        <v>1003</v>
      </c>
      <c r="C27" s="633">
        <v>2267</v>
      </c>
      <c r="D27" s="634">
        <v>1291</v>
      </c>
      <c r="E27" s="634">
        <v>527856</v>
      </c>
      <c r="F27" s="1086">
        <v>408.87369999999999</v>
      </c>
      <c r="G27" s="19"/>
    </row>
    <row r="28" spans="1:7" ht="13.5" thickBot="1" x14ac:dyDescent="0.25">
      <c r="A28" s="170" t="s">
        <v>1033</v>
      </c>
      <c r="B28" s="169" t="s">
        <v>1032</v>
      </c>
      <c r="C28" s="896">
        <v>17159</v>
      </c>
      <c r="D28" s="167">
        <v>5247</v>
      </c>
      <c r="E28" s="167">
        <v>3238462</v>
      </c>
      <c r="F28" s="120">
        <v>617.20259999999996</v>
      </c>
      <c r="G28" s="19"/>
    </row>
  </sheetData>
  <printOptions horizontalCentered="1"/>
  <pageMargins left="0.19685039370078741" right="0.19685039370078741" top="0.78740157480314965" bottom="0.59055118110236227" header="0.51181102362204722" footer="0.51181102362204722"/>
  <pageSetup paperSize="9" orientation="portrait" horizont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85" zoomScaleNormal="85" workbookViewId="0"/>
  </sheetViews>
  <sheetFormatPr defaultRowHeight="14.25" x14ac:dyDescent="0.2"/>
  <cols>
    <col min="1" max="1" width="31" style="181" customWidth="1"/>
    <col min="2" max="7" width="14.7109375" style="181" customWidth="1"/>
    <col min="8" max="16384" width="9.140625" style="181"/>
  </cols>
  <sheetData>
    <row r="1" spans="1:7" ht="15.75" x14ac:dyDescent="0.25">
      <c r="A1" s="7" t="s">
        <v>1080</v>
      </c>
    </row>
    <row r="3" spans="1:7" ht="15.75" x14ac:dyDescent="0.25">
      <c r="A3" s="20" t="s">
        <v>991</v>
      </c>
    </row>
    <row r="5" spans="1:7" s="198" customFormat="1" ht="15.75" x14ac:dyDescent="0.2">
      <c r="A5" s="666" t="s">
        <v>1944</v>
      </c>
      <c r="B5" s="666"/>
      <c r="C5" s="666"/>
      <c r="D5" s="666"/>
      <c r="E5" s="666"/>
      <c r="F5" s="666"/>
      <c r="G5" s="666"/>
    </row>
    <row r="6" spans="1:7" s="183" customFormat="1" ht="13.5" thickBot="1" x14ac:dyDescent="0.25"/>
    <row r="7" spans="1:7" s="183" customFormat="1" ht="12.75" x14ac:dyDescent="0.2">
      <c r="A7" s="1378" t="s">
        <v>1078</v>
      </c>
      <c r="B7" s="1380" t="s">
        <v>1077</v>
      </c>
      <c r="C7" s="1381"/>
      <c r="D7" s="1382" t="s">
        <v>1076</v>
      </c>
      <c r="E7" s="1383"/>
      <c r="F7" s="1384" t="s">
        <v>1075</v>
      </c>
      <c r="G7" s="1385"/>
    </row>
    <row r="8" spans="1:7" s="183" customFormat="1" ht="13.5" thickBot="1" x14ac:dyDescent="0.25">
      <c r="A8" s="1379"/>
      <c r="B8" s="197" t="s">
        <v>1074</v>
      </c>
      <c r="C8" s="196" t="s">
        <v>771</v>
      </c>
      <c r="D8" s="197" t="s">
        <v>1074</v>
      </c>
      <c r="E8" s="196" t="s">
        <v>771</v>
      </c>
      <c r="F8" s="197" t="s">
        <v>1074</v>
      </c>
      <c r="G8" s="196" t="s">
        <v>771</v>
      </c>
    </row>
    <row r="9" spans="1:7" s="183" customFormat="1" ht="12.75" customHeight="1" x14ac:dyDescent="0.2">
      <c r="A9" s="195" t="s">
        <v>1071</v>
      </c>
      <c r="B9" s="192">
        <v>68720.449609999996</v>
      </c>
      <c r="C9" s="194">
        <v>261</v>
      </c>
      <c r="D9" s="192">
        <v>0</v>
      </c>
      <c r="E9" s="193">
        <v>0</v>
      </c>
      <c r="F9" s="874">
        <f>B9+D9</f>
        <v>68720.449609999996</v>
      </c>
      <c r="G9" s="875">
        <f>C9+E9</f>
        <v>261</v>
      </c>
    </row>
    <row r="10" spans="1:7" s="183" customFormat="1" ht="12.75" customHeight="1" x14ac:dyDescent="0.2">
      <c r="A10" s="876" t="s">
        <v>1070</v>
      </c>
      <c r="B10" s="192">
        <v>60034.155079999997</v>
      </c>
      <c r="C10" s="877">
        <v>202</v>
      </c>
      <c r="D10" s="192">
        <v>0</v>
      </c>
      <c r="E10" s="193">
        <v>0</v>
      </c>
      <c r="F10" s="878">
        <f t="shared" ref="F10:G27" si="0">B10+D10</f>
        <v>60034.155079999997</v>
      </c>
      <c r="G10" s="879">
        <f t="shared" si="0"/>
        <v>202</v>
      </c>
    </row>
    <row r="11" spans="1:7" s="183" customFormat="1" ht="12.75" customHeight="1" x14ac:dyDescent="0.2">
      <c r="A11" s="876" t="s">
        <v>1069</v>
      </c>
      <c r="B11" s="192">
        <v>9044.6772000000001</v>
      </c>
      <c r="C11" s="877">
        <v>31</v>
      </c>
      <c r="D11" s="192">
        <v>0</v>
      </c>
      <c r="E11" s="193">
        <v>0</v>
      </c>
      <c r="F11" s="878">
        <f t="shared" si="0"/>
        <v>9044.6772000000001</v>
      </c>
      <c r="G11" s="879">
        <f t="shared" si="0"/>
        <v>31</v>
      </c>
    </row>
    <row r="12" spans="1:7" s="183" customFormat="1" ht="12.75" customHeight="1" x14ac:dyDescent="0.2">
      <c r="A12" s="880" t="s">
        <v>1061</v>
      </c>
      <c r="B12" s="192">
        <v>230.90717000000001</v>
      </c>
      <c r="C12" s="877">
        <v>3</v>
      </c>
      <c r="D12" s="192">
        <v>0</v>
      </c>
      <c r="E12" s="193">
        <v>0</v>
      </c>
      <c r="F12" s="878">
        <f t="shared" si="0"/>
        <v>230.90717000000001</v>
      </c>
      <c r="G12" s="879">
        <f t="shared" si="0"/>
        <v>3</v>
      </c>
    </row>
    <row r="13" spans="1:7" s="183" customFormat="1" ht="12.75" customHeight="1" x14ac:dyDescent="0.2">
      <c r="A13" s="876" t="s">
        <v>1060</v>
      </c>
      <c r="B13" s="192">
        <v>9515.7911400000012</v>
      </c>
      <c r="C13" s="877">
        <v>40</v>
      </c>
      <c r="D13" s="878">
        <v>25.10998</v>
      </c>
      <c r="E13" s="879">
        <v>2</v>
      </c>
      <c r="F13" s="878">
        <f t="shared" si="0"/>
        <v>9540.9011200000004</v>
      </c>
      <c r="G13" s="879">
        <f t="shared" si="0"/>
        <v>42</v>
      </c>
    </row>
    <row r="14" spans="1:7" s="183" customFormat="1" ht="12.75" customHeight="1" x14ac:dyDescent="0.2">
      <c r="A14" s="876" t="s">
        <v>1058</v>
      </c>
      <c r="B14" s="192">
        <v>2594.4447400000004</v>
      </c>
      <c r="C14" s="877">
        <v>13</v>
      </c>
      <c r="D14" s="878">
        <v>0</v>
      </c>
      <c r="E14" s="879">
        <v>0</v>
      </c>
      <c r="F14" s="878">
        <f t="shared" si="0"/>
        <v>2594.4447400000004</v>
      </c>
      <c r="G14" s="879">
        <f t="shared" si="0"/>
        <v>13</v>
      </c>
    </row>
    <row r="15" spans="1:7" s="183" customFormat="1" ht="12.75" customHeight="1" x14ac:dyDescent="0.2">
      <c r="A15" s="880" t="s">
        <v>2716</v>
      </c>
      <c r="B15" s="192">
        <v>835.37609999999995</v>
      </c>
      <c r="C15" s="877">
        <v>1</v>
      </c>
      <c r="D15" s="878">
        <v>0</v>
      </c>
      <c r="E15" s="879">
        <v>0</v>
      </c>
      <c r="F15" s="878">
        <f t="shared" si="0"/>
        <v>835.37609999999995</v>
      </c>
      <c r="G15" s="879">
        <f t="shared" si="0"/>
        <v>1</v>
      </c>
    </row>
    <row r="16" spans="1:7" s="183" customFormat="1" ht="12.75" customHeight="1" x14ac:dyDescent="0.2">
      <c r="A16" s="876" t="s">
        <v>1055</v>
      </c>
      <c r="B16" s="192">
        <v>2291.43696</v>
      </c>
      <c r="C16" s="877">
        <v>11</v>
      </c>
      <c r="D16" s="878">
        <v>0</v>
      </c>
      <c r="E16" s="879">
        <v>0</v>
      </c>
      <c r="F16" s="878">
        <f t="shared" si="0"/>
        <v>2291.43696</v>
      </c>
      <c r="G16" s="879">
        <f t="shared" si="0"/>
        <v>11</v>
      </c>
    </row>
    <row r="17" spans="1:7" s="183" customFormat="1" ht="12.75" customHeight="1" x14ac:dyDescent="0.2">
      <c r="A17" s="880" t="s">
        <v>1054</v>
      </c>
      <c r="B17" s="192">
        <v>367.66240000000005</v>
      </c>
      <c r="C17" s="877">
        <v>2</v>
      </c>
      <c r="D17" s="878">
        <v>0</v>
      </c>
      <c r="E17" s="879">
        <v>0</v>
      </c>
      <c r="F17" s="878">
        <f t="shared" si="0"/>
        <v>367.66240000000005</v>
      </c>
      <c r="G17" s="879">
        <f t="shared" si="0"/>
        <v>2</v>
      </c>
    </row>
    <row r="18" spans="1:7" s="183" customFormat="1" ht="12.75" customHeight="1" x14ac:dyDescent="0.2">
      <c r="A18" s="876" t="s">
        <v>1373</v>
      </c>
      <c r="B18" s="192">
        <v>52336.944950000005</v>
      </c>
      <c r="C18" s="877">
        <v>154</v>
      </c>
      <c r="D18" s="878">
        <v>0</v>
      </c>
      <c r="E18" s="879">
        <v>0</v>
      </c>
      <c r="F18" s="878">
        <f t="shared" si="0"/>
        <v>52336.944950000005</v>
      </c>
      <c r="G18" s="879">
        <f t="shared" si="0"/>
        <v>154</v>
      </c>
    </row>
    <row r="19" spans="1:7" s="183" customFormat="1" ht="12.75" customHeight="1" x14ac:dyDescent="0.2">
      <c r="A19" s="876" t="s">
        <v>1053</v>
      </c>
      <c r="B19" s="192">
        <v>26503.124449999999</v>
      </c>
      <c r="C19" s="877">
        <v>64</v>
      </c>
      <c r="D19" s="878">
        <v>0</v>
      </c>
      <c r="E19" s="879">
        <v>0</v>
      </c>
      <c r="F19" s="878">
        <f t="shared" si="0"/>
        <v>26503.124449999999</v>
      </c>
      <c r="G19" s="879">
        <f t="shared" si="0"/>
        <v>64</v>
      </c>
    </row>
    <row r="20" spans="1:7" s="183" customFormat="1" ht="12.75" customHeight="1" x14ac:dyDescent="0.2">
      <c r="A20" s="876" t="s">
        <v>1052</v>
      </c>
      <c r="B20" s="192">
        <v>357.43023999999997</v>
      </c>
      <c r="C20" s="877">
        <v>4</v>
      </c>
      <c r="D20" s="878">
        <v>0</v>
      </c>
      <c r="E20" s="879">
        <v>0</v>
      </c>
      <c r="F20" s="878">
        <f t="shared" si="0"/>
        <v>357.43023999999997</v>
      </c>
      <c r="G20" s="879">
        <f t="shared" si="0"/>
        <v>4</v>
      </c>
    </row>
    <row r="21" spans="1:7" s="183" customFormat="1" ht="12.75" customHeight="1" x14ac:dyDescent="0.2">
      <c r="A21" s="876" t="s">
        <v>1050</v>
      </c>
      <c r="B21" s="192">
        <v>35905.479200000002</v>
      </c>
      <c r="C21" s="877">
        <v>100</v>
      </c>
      <c r="D21" s="878">
        <v>0</v>
      </c>
      <c r="E21" s="879">
        <v>0</v>
      </c>
      <c r="F21" s="878">
        <f t="shared" si="0"/>
        <v>35905.479200000002</v>
      </c>
      <c r="G21" s="879">
        <f t="shared" si="0"/>
        <v>100</v>
      </c>
    </row>
    <row r="22" spans="1:7" s="183" customFormat="1" ht="12.75" customHeight="1" x14ac:dyDescent="0.2">
      <c r="A22" s="880" t="s">
        <v>2724</v>
      </c>
      <c r="B22" s="192">
        <v>232.88219000000001</v>
      </c>
      <c r="C22" s="877">
        <v>2</v>
      </c>
      <c r="D22" s="878">
        <v>0</v>
      </c>
      <c r="E22" s="879">
        <v>0</v>
      </c>
      <c r="F22" s="878">
        <f t="shared" si="0"/>
        <v>232.88219000000001</v>
      </c>
      <c r="G22" s="879">
        <f t="shared" si="0"/>
        <v>2</v>
      </c>
    </row>
    <row r="23" spans="1:7" s="183" customFormat="1" ht="12.75" customHeight="1" x14ac:dyDescent="0.2">
      <c r="A23" s="876" t="s">
        <v>1374</v>
      </c>
      <c r="B23" s="192">
        <v>3306.2031699999998</v>
      </c>
      <c r="C23" s="877">
        <v>46</v>
      </c>
      <c r="D23" s="878">
        <v>0</v>
      </c>
      <c r="E23" s="879">
        <v>0</v>
      </c>
      <c r="F23" s="878">
        <f t="shared" si="0"/>
        <v>3306.2031699999998</v>
      </c>
      <c r="G23" s="879">
        <f t="shared" si="0"/>
        <v>46</v>
      </c>
    </row>
    <row r="24" spans="1:7" s="183" customFormat="1" ht="12.75" customHeight="1" x14ac:dyDescent="0.2">
      <c r="A24" s="876" t="s">
        <v>2725</v>
      </c>
      <c r="B24" s="192">
        <v>25500.91245</v>
      </c>
      <c r="C24" s="877">
        <v>104</v>
      </c>
      <c r="D24" s="878">
        <v>0</v>
      </c>
      <c r="E24" s="879">
        <v>0</v>
      </c>
      <c r="F24" s="878">
        <f t="shared" si="0"/>
        <v>25500.91245</v>
      </c>
      <c r="G24" s="879">
        <f t="shared" si="0"/>
        <v>104</v>
      </c>
    </row>
    <row r="25" spans="1:7" s="183" customFormat="1" ht="12.75" customHeight="1" x14ac:dyDescent="0.2">
      <c r="A25" s="876" t="s">
        <v>1044</v>
      </c>
      <c r="B25" s="192">
        <v>106897.96659</v>
      </c>
      <c r="C25" s="877">
        <v>443</v>
      </c>
      <c r="D25" s="878">
        <v>0</v>
      </c>
      <c r="E25" s="879">
        <v>0</v>
      </c>
      <c r="F25" s="878">
        <f t="shared" si="0"/>
        <v>106897.96659</v>
      </c>
      <c r="G25" s="879">
        <f t="shared" si="0"/>
        <v>443</v>
      </c>
    </row>
    <row r="26" spans="1:7" s="183" customFormat="1" ht="12.75" customHeight="1" x14ac:dyDescent="0.2">
      <c r="A26" s="876" t="s">
        <v>1043</v>
      </c>
      <c r="B26" s="192">
        <v>273.39771999999999</v>
      </c>
      <c r="C26" s="877">
        <v>1</v>
      </c>
      <c r="D26" s="878">
        <v>0</v>
      </c>
      <c r="E26" s="879">
        <v>0</v>
      </c>
      <c r="F26" s="878">
        <f t="shared" si="0"/>
        <v>273.39771999999999</v>
      </c>
      <c r="G26" s="879">
        <f t="shared" si="0"/>
        <v>1</v>
      </c>
    </row>
    <row r="27" spans="1:7" s="183" customFormat="1" ht="12.75" customHeight="1" thickBot="1" x14ac:dyDescent="0.25">
      <c r="A27" s="881" t="s">
        <v>2726</v>
      </c>
      <c r="B27" s="192">
        <v>484.4896</v>
      </c>
      <c r="C27" s="882">
        <v>2</v>
      </c>
      <c r="D27" s="878">
        <v>0</v>
      </c>
      <c r="E27" s="879">
        <v>0</v>
      </c>
      <c r="F27" s="191">
        <f t="shared" si="0"/>
        <v>484.4896</v>
      </c>
      <c r="G27" s="190">
        <f t="shared" si="0"/>
        <v>2</v>
      </c>
    </row>
    <row r="28" spans="1:7" s="184" customFormat="1" ht="12.75" customHeight="1" thickBot="1" x14ac:dyDescent="0.25">
      <c r="A28" s="189" t="s">
        <v>746</v>
      </c>
      <c r="B28" s="187">
        <f t="shared" ref="B28:F28" si="1">SUM(B9:B27)</f>
        <v>405433.73095999996</v>
      </c>
      <c r="C28" s="188" t="s">
        <v>2704</v>
      </c>
      <c r="D28" s="187">
        <f t="shared" si="1"/>
        <v>25.10998</v>
      </c>
      <c r="E28" s="188" t="s">
        <v>2704</v>
      </c>
      <c r="F28" s="187">
        <f t="shared" si="1"/>
        <v>405458.84093999991</v>
      </c>
      <c r="G28" s="188" t="s">
        <v>2704</v>
      </c>
    </row>
    <row r="29" spans="1:7" s="183" customFormat="1" ht="12.75" x14ac:dyDescent="0.2"/>
    <row r="30" spans="1:7" x14ac:dyDescent="0.2">
      <c r="A30" s="182" t="s">
        <v>1039</v>
      </c>
    </row>
    <row r="31" spans="1:7" x14ac:dyDescent="0.2">
      <c r="A31" s="182" t="s">
        <v>1038</v>
      </c>
    </row>
    <row r="32" spans="1:7" x14ac:dyDescent="0.2">
      <c r="A32" s="183"/>
    </row>
    <row r="33" spans="1:1" x14ac:dyDescent="0.2">
      <c r="A33" s="183"/>
    </row>
    <row r="34" spans="1:1" x14ac:dyDescent="0.2">
      <c r="A34" s="183"/>
    </row>
    <row r="35" spans="1:1" x14ac:dyDescent="0.2">
      <c r="A35" s="183"/>
    </row>
  </sheetData>
  <mergeCells count="4">
    <mergeCell ref="A7:A8"/>
    <mergeCell ref="B7:C7"/>
    <mergeCell ref="D7:E7"/>
    <mergeCell ref="F7:G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0" zoomScaleNormal="80" workbookViewId="0"/>
  </sheetViews>
  <sheetFormatPr defaultRowHeight="12.75" x14ac:dyDescent="0.2"/>
  <cols>
    <col min="1" max="1" width="20" style="21" customWidth="1"/>
    <col min="2" max="3" width="12.140625" style="21" customWidth="1"/>
    <col min="4" max="7" width="11.42578125" style="21" customWidth="1"/>
    <col min="8" max="16384" width="9.140625" style="21"/>
  </cols>
  <sheetData>
    <row r="1" spans="1:7" s="19" customFormat="1" ht="15.75" x14ac:dyDescent="0.25">
      <c r="A1" s="20" t="s">
        <v>678</v>
      </c>
    </row>
    <row r="2" spans="1:7" s="19" customFormat="1" ht="12" customHeight="1" x14ac:dyDescent="0.25">
      <c r="A2" s="20"/>
    </row>
    <row r="3" spans="1:7" s="19" customFormat="1" ht="15.75" x14ac:dyDescent="0.25">
      <c r="A3" s="20" t="s">
        <v>1079</v>
      </c>
    </row>
    <row r="4" spans="1:7" s="19" customFormat="1" x14ac:dyDescent="0.2">
      <c r="A4" s="46"/>
      <c r="B4" s="45"/>
      <c r="C4" s="44"/>
    </row>
    <row r="5" spans="1:7" ht="15.75" x14ac:dyDescent="0.25">
      <c r="A5" s="7" t="s">
        <v>1945</v>
      </c>
    </row>
    <row r="6" spans="1:7" ht="13.5" thickBot="1" x14ac:dyDescent="0.25"/>
    <row r="7" spans="1:7" ht="39" thickBot="1" x14ac:dyDescent="0.25">
      <c r="A7" s="90" t="s">
        <v>764</v>
      </c>
      <c r="B7" s="91" t="s">
        <v>1381</v>
      </c>
      <c r="C7" s="1059" t="s">
        <v>1380</v>
      </c>
      <c r="D7" s="1059" t="s">
        <v>1379</v>
      </c>
      <c r="E7" s="1059" t="s">
        <v>1378</v>
      </c>
      <c r="F7" s="1059" t="s">
        <v>1377</v>
      </c>
      <c r="G7" s="100" t="s">
        <v>1376</v>
      </c>
    </row>
    <row r="8" spans="1:7" x14ac:dyDescent="0.2">
      <c r="A8" s="89" t="s">
        <v>760</v>
      </c>
      <c r="B8" s="310">
        <v>190072</v>
      </c>
      <c r="C8" s="309">
        <v>7.6150000000000002</v>
      </c>
      <c r="D8" s="308">
        <v>2143045.5350000001</v>
      </c>
      <c r="E8" s="308">
        <v>7153190.0559999999</v>
      </c>
      <c r="F8" s="308">
        <f>D8/$B8*1000</f>
        <v>11274.914427164444</v>
      </c>
      <c r="G8" s="307">
        <f t="shared" ref="G8:G22" si="0">E8/$B8*1000</f>
        <v>37634.107369838792</v>
      </c>
    </row>
    <row r="9" spans="1:7" x14ac:dyDescent="0.2">
      <c r="A9" s="84" t="s">
        <v>759</v>
      </c>
      <c r="B9" s="1060">
        <v>112488</v>
      </c>
      <c r="C9" s="1061">
        <v>6.5339999999999998</v>
      </c>
      <c r="D9" s="1062">
        <v>263929.13</v>
      </c>
      <c r="E9" s="1062">
        <v>2000729.6680000001</v>
      </c>
      <c r="F9" s="1062">
        <f t="shared" ref="F9:F22" si="1">D9/$B9*1000</f>
        <v>2346.2869817224951</v>
      </c>
      <c r="G9" s="1063">
        <f t="shared" si="0"/>
        <v>17786.160906052202</v>
      </c>
    </row>
    <row r="10" spans="1:7" x14ac:dyDescent="0.2">
      <c r="A10" s="84" t="s">
        <v>758</v>
      </c>
      <c r="B10" s="1060">
        <v>78738</v>
      </c>
      <c r="C10" s="1061">
        <v>6.867</v>
      </c>
      <c r="D10" s="1062">
        <v>423418.94500000001</v>
      </c>
      <c r="E10" s="1062">
        <v>1664229.1969999999</v>
      </c>
      <c r="F10" s="1062">
        <f t="shared" si="1"/>
        <v>5377.5679468617436</v>
      </c>
      <c r="G10" s="1063">
        <f t="shared" si="0"/>
        <v>21136.289936244255</v>
      </c>
    </row>
    <row r="11" spans="1:7" x14ac:dyDescent="0.2">
      <c r="A11" s="84" t="s">
        <v>757</v>
      </c>
      <c r="B11" s="1060">
        <v>66673</v>
      </c>
      <c r="C11" s="1061">
        <v>7.7530000000000001</v>
      </c>
      <c r="D11" s="1062">
        <v>366187.88400000002</v>
      </c>
      <c r="E11" s="1062">
        <v>1753163.713</v>
      </c>
      <c r="F11" s="1062">
        <f t="shared" si="1"/>
        <v>5492.2964918332764</v>
      </c>
      <c r="G11" s="1063">
        <f t="shared" si="0"/>
        <v>26294.957674020967</v>
      </c>
    </row>
    <row r="12" spans="1:7" x14ac:dyDescent="0.2">
      <c r="A12" s="84" t="s">
        <v>756</v>
      </c>
      <c r="B12" s="1060">
        <v>34417</v>
      </c>
      <c r="C12" s="1061">
        <v>6.5910000000000002</v>
      </c>
      <c r="D12" s="1062">
        <v>101442.83500000001</v>
      </c>
      <c r="E12" s="1062">
        <v>663303.1</v>
      </c>
      <c r="F12" s="1062">
        <f t="shared" si="1"/>
        <v>2947.4630269924751</v>
      </c>
      <c r="G12" s="1063">
        <f t="shared" si="0"/>
        <v>19272.542638812214</v>
      </c>
    </row>
    <row r="13" spans="1:7" x14ac:dyDescent="0.2">
      <c r="A13" s="84" t="s">
        <v>755</v>
      </c>
      <c r="B13" s="1060">
        <v>109954</v>
      </c>
      <c r="C13" s="1061">
        <v>6.5609999999999999</v>
      </c>
      <c r="D13" s="1062">
        <v>357685.283</v>
      </c>
      <c r="E13" s="1062">
        <v>2071416.912</v>
      </c>
      <c r="F13" s="1062">
        <f t="shared" si="1"/>
        <v>3253.044755079397</v>
      </c>
      <c r="G13" s="1063">
        <f t="shared" si="0"/>
        <v>18838.9409389381</v>
      </c>
    </row>
    <row r="14" spans="1:7" x14ac:dyDescent="0.2">
      <c r="A14" s="84" t="s">
        <v>754</v>
      </c>
      <c r="B14" s="1060">
        <v>62737</v>
      </c>
      <c r="C14" s="1061">
        <v>6.8929999999999998</v>
      </c>
      <c r="D14" s="1062">
        <v>422812.31300000002</v>
      </c>
      <c r="E14" s="1062">
        <v>1404804.7490000001</v>
      </c>
      <c r="F14" s="1062">
        <f t="shared" si="1"/>
        <v>6739.4410475476998</v>
      </c>
      <c r="G14" s="1063">
        <f t="shared" si="0"/>
        <v>22391.965650254238</v>
      </c>
    </row>
    <row r="15" spans="1:7" x14ac:dyDescent="0.2">
      <c r="A15" s="84" t="s">
        <v>753</v>
      </c>
      <c r="B15" s="1060">
        <v>64543</v>
      </c>
      <c r="C15" s="1061">
        <v>8.343</v>
      </c>
      <c r="D15" s="1062">
        <v>316978.951</v>
      </c>
      <c r="E15" s="1062">
        <v>1861482.7250000001</v>
      </c>
      <c r="F15" s="1062">
        <f t="shared" si="1"/>
        <v>4911.1282555815505</v>
      </c>
      <c r="G15" s="1063">
        <f t="shared" si="0"/>
        <v>28840.969973506039</v>
      </c>
    </row>
    <row r="16" spans="1:7" x14ac:dyDescent="0.2">
      <c r="A16" s="84" t="s">
        <v>752</v>
      </c>
      <c r="B16" s="1060">
        <v>58873</v>
      </c>
      <c r="C16" s="1061">
        <v>6.7765000000000004</v>
      </c>
      <c r="D16" s="1062">
        <v>111348.662</v>
      </c>
      <c r="E16" s="1062">
        <v>1126201.0859999999</v>
      </c>
      <c r="F16" s="1062">
        <f t="shared" si="1"/>
        <v>1891.3366398858559</v>
      </c>
      <c r="G16" s="1063">
        <f t="shared" si="0"/>
        <v>19129.330694885601</v>
      </c>
    </row>
    <row r="17" spans="1:7" x14ac:dyDescent="0.2">
      <c r="A17" s="84" t="s">
        <v>751</v>
      </c>
      <c r="B17" s="1060">
        <v>71155</v>
      </c>
      <c r="C17" s="1061">
        <v>6.92</v>
      </c>
      <c r="D17" s="1062">
        <v>148936.43400000001</v>
      </c>
      <c r="E17" s="1062">
        <v>1280450.95</v>
      </c>
      <c r="F17" s="1062">
        <f t="shared" si="1"/>
        <v>2093.1267514580845</v>
      </c>
      <c r="G17" s="1063">
        <f t="shared" si="0"/>
        <v>17995.235050242427</v>
      </c>
    </row>
    <row r="18" spans="1:7" x14ac:dyDescent="0.2">
      <c r="A18" s="84" t="s">
        <v>750</v>
      </c>
      <c r="B18" s="1060">
        <v>153254</v>
      </c>
      <c r="C18" s="1061">
        <v>7.8360000000000003</v>
      </c>
      <c r="D18" s="1062">
        <v>741305.52899999998</v>
      </c>
      <c r="E18" s="1062">
        <v>3937482.69</v>
      </c>
      <c r="F18" s="1062">
        <f t="shared" si="1"/>
        <v>4837.1039516097453</v>
      </c>
      <c r="G18" s="1063">
        <f t="shared" si="0"/>
        <v>25692.528025369647</v>
      </c>
    </row>
    <row r="19" spans="1:7" x14ac:dyDescent="0.2">
      <c r="A19" s="84" t="s">
        <v>749</v>
      </c>
      <c r="B19" s="1060">
        <v>56849</v>
      </c>
      <c r="C19" s="1061">
        <v>7.2359999999999998</v>
      </c>
      <c r="D19" s="1062">
        <v>365955.77799999999</v>
      </c>
      <c r="E19" s="1062">
        <v>1453624.4339999999</v>
      </c>
      <c r="F19" s="1062">
        <f t="shared" si="1"/>
        <v>6437.3300849619172</v>
      </c>
      <c r="G19" s="1063">
        <f t="shared" si="0"/>
        <v>25569.920913296628</v>
      </c>
    </row>
    <row r="20" spans="1:7" x14ac:dyDescent="0.2">
      <c r="A20" s="84" t="s">
        <v>748</v>
      </c>
      <c r="B20" s="1060">
        <v>91950</v>
      </c>
      <c r="C20" s="1061">
        <v>7.4699</v>
      </c>
      <c r="D20" s="1062">
        <v>643024.43299999996</v>
      </c>
      <c r="E20" s="1062">
        <v>2417944.327</v>
      </c>
      <c r="F20" s="1062">
        <f t="shared" si="1"/>
        <v>6993.1966612289289</v>
      </c>
      <c r="G20" s="1063">
        <f t="shared" si="0"/>
        <v>26296.295019032084</v>
      </c>
    </row>
    <row r="21" spans="1:7" ht="13.5" thickBot="1" x14ac:dyDescent="0.25">
      <c r="A21" s="1064" t="s">
        <v>747</v>
      </c>
      <c r="B21" s="751">
        <v>68889</v>
      </c>
      <c r="C21" s="752">
        <v>6.9420000000000002</v>
      </c>
      <c r="D21" s="753">
        <v>165504.492</v>
      </c>
      <c r="E21" s="753">
        <v>1373283.85</v>
      </c>
      <c r="F21" s="753">
        <f t="shared" si="1"/>
        <v>2402.4806863214735</v>
      </c>
      <c r="G21" s="1065">
        <f t="shared" si="0"/>
        <v>19934.733411720306</v>
      </c>
    </row>
    <row r="22" spans="1:7" ht="13.5" thickBot="1" x14ac:dyDescent="0.25">
      <c r="A22" s="82" t="s">
        <v>746</v>
      </c>
      <c r="B22" s="81">
        <v>1220592</v>
      </c>
      <c r="C22" s="1066">
        <v>7.2320000000000002</v>
      </c>
      <c r="D22" s="1001">
        <v>6571576.2039999999</v>
      </c>
      <c r="E22" s="1001">
        <v>30161307.456999999</v>
      </c>
      <c r="F22" s="1067">
        <f t="shared" si="1"/>
        <v>5383.9253444230335</v>
      </c>
      <c r="G22" s="306">
        <f t="shared" si="0"/>
        <v>24710.392544765164</v>
      </c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80" zoomScaleNormal="80" workbookViewId="0"/>
  </sheetViews>
  <sheetFormatPr defaultRowHeight="12.75" x14ac:dyDescent="0.2"/>
  <cols>
    <col min="1" max="1" width="19.7109375" style="21" customWidth="1"/>
    <col min="2" max="2" width="10.5703125" style="21" customWidth="1"/>
    <col min="3" max="3" width="14.85546875" style="21" customWidth="1"/>
    <col min="4" max="4" width="12.5703125" style="21" customWidth="1"/>
    <col min="5" max="6" width="8.85546875" style="21" customWidth="1"/>
    <col min="7" max="7" width="12.7109375" style="21" customWidth="1"/>
    <col min="8" max="8" width="13" style="21" customWidth="1"/>
    <col min="9" max="9" width="11.5703125" style="21" customWidth="1"/>
    <col min="10" max="10" width="12.7109375" style="21" customWidth="1"/>
    <col min="11" max="16384" width="9.140625" style="21"/>
  </cols>
  <sheetData>
    <row r="1" spans="1:10" ht="15.75" x14ac:dyDescent="0.25">
      <c r="A1" s="7" t="s">
        <v>795</v>
      </c>
    </row>
    <row r="2" spans="1:10" ht="12" customHeight="1" x14ac:dyDescent="0.25">
      <c r="A2" s="7"/>
    </row>
    <row r="3" spans="1:10" ht="15.75" x14ac:dyDescent="0.25">
      <c r="A3" s="7" t="s">
        <v>1098</v>
      </c>
    </row>
    <row r="4" spans="1:10" ht="12" customHeight="1" x14ac:dyDescent="0.25">
      <c r="A4" s="7"/>
    </row>
    <row r="5" spans="1:10" ht="15.75" x14ac:dyDescent="0.25">
      <c r="A5" s="7" t="s">
        <v>1908</v>
      </c>
    </row>
    <row r="6" spans="1:10" ht="13.5" thickBot="1" x14ac:dyDescent="0.25"/>
    <row r="7" spans="1:10" x14ac:dyDescent="0.2">
      <c r="A7" s="1186" t="s">
        <v>764</v>
      </c>
      <c r="B7" s="1209" t="s">
        <v>1097</v>
      </c>
      <c r="C7" s="1211" t="s">
        <v>1096</v>
      </c>
      <c r="D7" s="1188" t="s">
        <v>1095</v>
      </c>
      <c r="E7" s="1189"/>
      <c r="F7" s="1189"/>
      <c r="G7" s="1189"/>
      <c r="H7" s="1189"/>
      <c r="I7" s="1189"/>
      <c r="J7" s="1190"/>
    </row>
    <row r="8" spans="1:10" x14ac:dyDescent="0.2">
      <c r="A8" s="1208"/>
      <c r="B8" s="1210"/>
      <c r="C8" s="1212"/>
      <c r="D8" s="1214" t="s">
        <v>1094</v>
      </c>
      <c r="E8" s="1215"/>
      <c r="F8" s="1216"/>
      <c r="G8" s="1214" t="s">
        <v>1093</v>
      </c>
      <c r="H8" s="1215"/>
      <c r="I8" s="1215"/>
      <c r="J8" s="1216"/>
    </row>
    <row r="9" spans="1:10" ht="39" thickBot="1" x14ac:dyDescent="0.25">
      <c r="A9" s="1187"/>
      <c r="B9" s="1205"/>
      <c r="C9" s="1213"/>
      <c r="D9" s="697" t="s">
        <v>880</v>
      </c>
      <c r="E9" s="219" t="s">
        <v>1092</v>
      </c>
      <c r="F9" s="698" t="s">
        <v>1091</v>
      </c>
      <c r="G9" s="697" t="s">
        <v>1090</v>
      </c>
      <c r="H9" s="219" t="s">
        <v>1089</v>
      </c>
      <c r="I9" s="219" t="s">
        <v>1088</v>
      </c>
      <c r="J9" s="698" t="s">
        <v>1087</v>
      </c>
    </row>
    <row r="10" spans="1:10" x14ac:dyDescent="0.2">
      <c r="A10" s="68" t="s">
        <v>760</v>
      </c>
      <c r="B10" s="218">
        <v>760189</v>
      </c>
      <c r="C10" s="135">
        <v>55075</v>
      </c>
      <c r="D10" s="218">
        <v>308243</v>
      </c>
      <c r="E10" s="136">
        <v>103306</v>
      </c>
      <c r="F10" s="135">
        <v>35015</v>
      </c>
      <c r="G10" s="218">
        <v>23093</v>
      </c>
      <c r="H10" s="136">
        <v>49564</v>
      </c>
      <c r="I10" s="136">
        <v>17630</v>
      </c>
      <c r="J10" s="135">
        <v>4752</v>
      </c>
    </row>
    <row r="11" spans="1:10" x14ac:dyDescent="0.2">
      <c r="A11" s="61" t="s">
        <v>759</v>
      </c>
      <c r="B11" s="217">
        <v>699397</v>
      </c>
      <c r="C11" s="121">
        <v>20992</v>
      </c>
      <c r="D11" s="217">
        <v>267619</v>
      </c>
      <c r="E11" s="133">
        <v>74433</v>
      </c>
      <c r="F11" s="121">
        <v>16792</v>
      </c>
      <c r="G11" s="217">
        <v>16043</v>
      </c>
      <c r="H11" s="133">
        <v>41910</v>
      </c>
      <c r="I11" s="133">
        <v>11950</v>
      </c>
      <c r="J11" s="121">
        <v>2477</v>
      </c>
    </row>
    <row r="12" spans="1:10" x14ac:dyDescent="0.2">
      <c r="A12" s="61" t="s">
        <v>758</v>
      </c>
      <c r="B12" s="217">
        <v>395375</v>
      </c>
      <c r="C12" s="121">
        <v>12699</v>
      </c>
      <c r="D12" s="217">
        <v>148548</v>
      </c>
      <c r="E12" s="133">
        <v>38846</v>
      </c>
      <c r="F12" s="121">
        <v>8008</v>
      </c>
      <c r="G12" s="217">
        <v>9264</v>
      </c>
      <c r="H12" s="133">
        <v>23139</v>
      </c>
      <c r="I12" s="133">
        <v>7124</v>
      </c>
      <c r="J12" s="121">
        <v>1393</v>
      </c>
    </row>
    <row r="13" spans="1:10" x14ac:dyDescent="0.2">
      <c r="A13" s="61" t="s">
        <v>757</v>
      </c>
      <c r="B13" s="217">
        <v>333257</v>
      </c>
      <c r="C13" s="121">
        <v>10676</v>
      </c>
      <c r="D13" s="217">
        <v>131195</v>
      </c>
      <c r="E13" s="133">
        <v>30380</v>
      </c>
      <c r="F13" s="121">
        <v>6635</v>
      </c>
      <c r="G13" s="217">
        <v>7586</v>
      </c>
      <c r="H13" s="133">
        <v>18759</v>
      </c>
      <c r="I13" s="133">
        <v>5230</v>
      </c>
      <c r="J13" s="121">
        <v>1135</v>
      </c>
    </row>
    <row r="14" spans="1:10" x14ac:dyDescent="0.2">
      <c r="A14" s="61" t="s">
        <v>756</v>
      </c>
      <c r="B14" s="217">
        <v>202328</v>
      </c>
      <c r="C14" s="121">
        <v>5904</v>
      </c>
      <c r="D14" s="217">
        <v>71685</v>
      </c>
      <c r="E14" s="133">
        <v>17570</v>
      </c>
      <c r="F14" s="121">
        <v>7599</v>
      </c>
      <c r="G14" s="217">
        <v>3827</v>
      </c>
      <c r="H14" s="133">
        <v>9834</v>
      </c>
      <c r="I14" s="133">
        <v>2846</v>
      </c>
      <c r="J14" s="121">
        <v>551</v>
      </c>
    </row>
    <row r="15" spans="1:10" x14ac:dyDescent="0.2">
      <c r="A15" s="61" t="s">
        <v>755</v>
      </c>
      <c r="B15" s="217">
        <v>562478</v>
      </c>
      <c r="C15" s="121">
        <v>14332</v>
      </c>
      <c r="D15" s="217">
        <v>194680</v>
      </c>
      <c r="E15" s="133">
        <v>41043</v>
      </c>
      <c r="F15" s="121">
        <v>13301</v>
      </c>
      <c r="G15" s="217">
        <v>8679</v>
      </c>
      <c r="H15" s="133">
        <v>32689</v>
      </c>
      <c r="I15" s="133">
        <v>6905</v>
      </c>
      <c r="J15" s="121">
        <v>1384</v>
      </c>
    </row>
    <row r="16" spans="1:10" x14ac:dyDescent="0.2">
      <c r="A16" s="61" t="s">
        <v>754</v>
      </c>
      <c r="B16" s="217">
        <v>326954</v>
      </c>
      <c r="C16" s="121">
        <v>8634</v>
      </c>
      <c r="D16" s="217">
        <v>122709</v>
      </c>
      <c r="E16" s="133">
        <v>29994</v>
      </c>
      <c r="F16" s="121">
        <v>6079</v>
      </c>
      <c r="G16" s="217">
        <v>6367</v>
      </c>
      <c r="H16" s="133">
        <v>21897</v>
      </c>
      <c r="I16" s="133">
        <v>5428</v>
      </c>
      <c r="J16" s="121">
        <v>970</v>
      </c>
    </row>
    <row r="17" spans="1:10" x14ac:dyDescent="0.2">
      <c r="A17" s="61" t="s">
        <v>753</v>
      </c>
      <c r="B17" s="217">
        <v>328247</v>
      </c>
      <c r="C17" s="121">
        <v>10962</v>
      </c>
      <c r="D17" s="217">
        <v>121517</v>
      </c>
      <c r="E17" s="133">
        <v>32565</v>
      </c>
      <c r="F17" s="121">
        <v>4961</v>
      </c>
      <c r="G17" s="217">
        <v>7712</v>
      </c>
      <c r="H17" s="133">
        <v>18245</v>
      </c>
      <c r="I17" s="133">
        <v>5960</v>
      </c>
      <c r="J17" s="121">
        <v>1115</v>
      </c>
    </row>
    <row r="18" spans="1:10" x14ac:dyDescent="0.2">
      <c r="A18" s="61" t="s">
        <v>752</v>
      </c>
      <c r="B18" s="217">
        <v>359963</v>
      </c>
      <c r="C18" s="121">
        <v>10006</v>
      </c>
      <c r="D18" s="217">
        <v>138994</v>
      </c>
      <c r="E18" s="133">
        <v>31723</v>
      </c>
      <c r="F18" s="121">
        <v>4698</v>
      </c>
      <c r="G18" s="217">
        <v>7710</v>
      </c>
      <c r="H18" s="133">
        <v>21202</v>
      </c>
      <c r="I18" s="133">
        <v>5278</v>
      </c>
      <c r="J18" s="121">
        <v>1072</v>
      </c>
    </row>
    <row r="19" spans="1:10" x14ac:dyDescent="0.2">
      <c r="A19" s="61" t="s">
        <v>751</v>
      </c>
      <c r="B19" s="217">
        <v>375194</v>
      </c>
      <c r="C19" s="121">
        <v>9556</v>
      </c>
      <c r="D19" s="217">
        <v>145621</v>
      </c>
      <c r="E19" s="133">
        <v>33319</v>
      </c>
      <c r="F19" s="121">
        <v>3894</v>
      </c>
      <c r="G19" s="217">
        <v>8219</v>
      </c>
      <c r="H19" s="133">
        <v>20809</v>
      </c>
      <c r="I19" s="133">
        <v>5481</v>
      </c>
      <c r="J19" s="121">
        <v>1054</v>
      </c>
    </row>
    <row r="20" spans="1:10" x14ac:dyDescent="0.2">
      <c r="A20" s="61" t="s">
        <v>750</v>
      </c>
      <c r="B20" s="217">
        <v>678914</v>
      </c>
      <c r="C20" s="121">
        <v>26091</v>
      </c>
      <c r="D20" s="217">
        <v>254531</v>
      </c>
      <c r="E20" s="133">
        <v>63563</v>
      </c>
      <c r="F20" s="121">
        <v>13213</v>
      </c>
      <c r="G20" s="217">
        <v>14241</v>
      </c>
      <c r="H20" s="133">
        <v>39350</v>
      </c>
      <c r="I20" s="133">
        <v>10668</v>
      </c>
      <c r="J20" s="121">
        <v>2252</v>
      </c>
    </row>
    <row r="21" spans="1:10" x14ac:dyDescent="0.2">
      <c r="A21" s="61" t="s">
        <v>749</v>
      </c>
      <c r="B21" s="217">
        <v>262687</v>
      </c>
      <c r="C21" s="121">
        <v>9846</v>
      </c>
      <c r="D21" s="217">
        <v>90809</v>
      </c>
      <c r="E21" s="133">
        <v>22419</v>
      </c>
      <c r="F21" s="121">
        <v>4962</v>
      </c>
      <c r="G21" s="217">
        <v>5094</v>
      </c>
      <c r="H21" s="133">
        <v>12588</v>
      </c>
      <c r="I21" s="133">
        <v>3968</v>
      </c>
      <c r="J21" s="121">
        <v>674</v>
      </c>
    </row>
    <row r="22" spans="1:10" x14ac:dyDescent="0.2">
      <c r="A22" s="61" t="s">
        <v>748</v>
      </c>
      <c r="B22" s="217">
        <v>374312</v>
      </c>
      <c r="C22" s="121">
        <v>12102</v>
      </c>
      <c r="D22" s="217">
        <v>141756</v>
      </c>
      <c r="E22" s="133">
        <v>34644</v>
      </c>
      <c r="F22" s="121">
        <v>5427</v>
      </c>
      <c r="G22" s="217">
        <v>8012</v>
      </c>
      <c r="H22" s="133">
        <v>20374</v>
      </c>
      <c r="I22" s="133">
        <v>5563</v>
      </c>
      <c r="J22" s="121">
        <v>1044</v>
      </c>
    </row>
    <row r="23" spans="1:10" ht="13.5" thickBot="1" x14ac:dyDescent="0.25">
      <c r="A23" s="61" t="s">
        <v>747</v>
      </c>
      <c r="B23" s="217">
        <v>419994</v>
      </c>
      <c r="C23" s="121">
        <v>16567</v>
      </c>
      <c r="D23" s="217">
        <v>144763</v>
      </c>
      <c r="E23" s="133">
        <v>35823</v>
      </c>
      <c r="F23" s="121">
        <v>10446</v>
      </c>
      <c r="G23" s="217">
        <v>7956</v>
      </c>
      <c r="H23" s="133">
        <v>18446</v>
      </c>
      <c r="I23" s="133">
        <v>6467</v>
      </c>
      <c r="J23" s="121">
        <v>1095</v>
      </c>
    </row>
    <row r="24" spans="1:10" ht="13.5" thickBot="1" x14ac:dyDescent="0.25">
      <c r="A24" s="216" t="s">
        <v>746</v>
      </c>
      <c r="B24" s="215">
        <v>6079289</v>
      </c>
      <c r="C24" s="213">
        <v>223442</v>
      </c>
      <c r="D24" s="215">
        <v>2282670</v>
      </c>
      <c r="E24" s="214">
        <v>589628</v>
      </c>
      <c r="F24" s="213">
        <v>141030</v>
      </c>
      <c r="G24" s="215">
        <v>133803</v>
      </c>
      <c r="H24" s="214">
        <v>348806</v>
      </c>
      <c r="I24" s="214">
        <v>100498</v>
      </c>
      <c r="J24" s="213">
        <v>20968</v>
      </c>
    </row>
  </sheetData>
  <mergeCells count="6">
    <mergeCell ref="A7:A9"/>
    <mergeCell ref="B7:B9"/>
    <mergeCell ref="C7:C9"/>
    <mergeCell ref="D7:J7"/>
    <mergeCell ref="D8:F8"/>
    <mergeCell ref="G8:J8"/>
  </mergeCells>
  <pageMargins left="0.39370078740157483" right="0.39370078740157483" top="0.39370078740157483" bottom="0.19685039370078741" header="0.51181102362204722" footer="0.51181102362204722"/>
  <pageSetup paperSize="9" orientation="landscape" horizontalDpi="204" verticalDpi="196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80" zoomScaleNormal="80" workbookViewId="0"/>
  </sheetViews>
  <sheetFormatPr defaultRowHeight="12.75" x14ac:dyDescent="0.2"/>
  <cols>
    <col min="1" max="1" width="12.7109375" style="152" customWidth="1"/>
    <col min="2" max="2" width="11.5703125" style="152" customWidth="1"/>
    <col min="3" max="3" width="14.28515625" style="152" customWidth="1"/>
    <col min="4" max="5" width="12" style="152" customWidth="1"/>
    <col min="6" max="6" width="11.5703125" style="152" customWidth="1"/>
    <col min="7" max="7" width="12" style="152" customWidth="1"/>
    <col min="8" max="8" width="9.140625" style="21"/>
    <col min="9" max="9" width="9.140625" style="21" customWidth="1"/>
    <col min="10" max="16384" width="9.140625" style="21"/>
  </cols>
  <sheetData>
    <row r="1" spans="1:7" s="19" customFormat="1" ht="15.75" x14ac:dyDescent="0.25">
      <c r="A1" s="330" t="s">
        <v>678</v>
      </c>
      <c r="B1" s="326"/>
      <c r="C1" s="326"/>
      <c r="D1" s="326"/>
      <c r="E1" s="326"/>
      <c r="F1" s="326"/>
      <c r="G1" s="326"/>
    </row>
    <row r="2" spans="1:7" s="19" customFormat="1" ht="12" customHeight="1" x14ac:dyDescent="0.25">
      <c r="A2" s="330"/>
      <c r="B2" s="326"/>
      <c r="C2" s="326"/>
      <c r="D2" s="326"/>
      <c r="E2" s="326"/>
      <c r="F2" s="326"/>
      <c r="G2" s="326"/>
    </row>
    <row r="3" spans="1:7" s="19" customFormat="1" ht="15.75" x14ac:dyDescent="0.25">
      <c r="A3" s="330" t="s">
        <v>1079</v>
      </c>
      <c r="B3" s="326"/>
      <c r="C3" s="326"/>
      <c r="D3" s="326"/>
      <c r="E3" s="326"/>
      <c r="F3" s="326"/>
      <c r="G3" s="326"/>
    </row>
    <row r="4" spans="1:7" s="19" customFormat="1" x14ac:dyDescent="0.2">
      <c r="A4" s="329"/>
      <c r="B4" s="328"/>
      <c r="C4" s="327"/>
      <c r="D4" s="326"/>
      <c r="E4" s="326"/>
      <c r="F4" s="326"/>
      <c r="G4" s="326"/>
    </row>
    <row r="5" spans="1:7" ht="15.75" x14ac:dyDescent="0.25">
      <c r="A5" s="157" t="s">
        <v>1946</v>
      </c>
    </row>
    <row r="7" spans="1:7" x14ac:dyDescent="0.2">
      <c r="A7" s="325" t="s">
        <v>1388</v>
      </c>
    </row>
    <row r="8" spans="1:7" ht="12.75" customHeight="1" thickBot="1" x14ac:dyDescent="0.25"/>
    <row r="9" spans="1:7" ht="28.5" customHeight="1" thickBot="1" x14ac:dyDescent="0.25">
      <c r="A9" s="324" t="s">
        <v>828</v>
      </c>
      <c r="B9" s="323" t="s">
        <v>1381</v>
      </c>
      <c r="C9" s="754" t="s">
        <v>1380</v>
      </c>
      <c r="D9" s="754" t="s">
        <v>1385</v>
      </c>
      <c r="E9" s="754" t="s">
        <v>1384</v>
      </c>
      <c r="F9" s="754" t="s">
        <v>1383</v>
      </c>
      <c r="G9" s="322" t="s">
        <v>1382</v>
      </c>
    </row>
    <row r="10" spans="1:7" x14ac:dyDescent="0.2">
      <c r="A10" s="225" t="s">
        <v>1862</v>
      </c>
      <c r="B10" s="321">
        <v>39595</v>
      </c>
      <c r="C10" s="320">
        <v>6.6127036241949737</v>
      </c>
      <c r="D10" s="319">
        <v>32318.211540000029</v>
      </c>
      <c r="E10" s="319">
        <v>1391992.7039999999</v>
      </c>
      <c r="F10" s="319">
        <f>D10/$B10*1000</f>
        <v>816.21951104937557</v>
      </c>
      <c r="G10" s="318">
        <f>E10/$B10*1000</f>
        <v>35155.769768910213</v>
      </c>
    </row>
    <row r="11" spans="1:7" x14ac:dyDescent="0.2">
      <c r="A11" s="317" t="s">
        <v>1471</v>
      </c>
      <c r="B11" s="755">
        <v>10691</v>
      </c>
      <c r="C11" s="756">
        <v>5.0965297914133387</v>
      </c>
      <c r="D11" s="733">
        <v>9152.2314800000004</v>
      </c>
      <c r="E11" s="733">
        <v>246795.11900000001</v>
      </c>
      <c r="F11" s="733">
        <f t="shared" ref="F11:G28" si="0">D11/$B11*1000</f>
        <v>856.06879431297352</v>
      </c>
      <c r="G11" s="734">
        <f t="shared" si="0"/>
        <v>23084.381161724818</v>
      </c>
    </row>
    <row r="12" spans="1:7" x14ac:dyDescent="0.2">
      <c r="A12" s="317" t="s">
        <v>820</v>
      </c>
      <c r="B12" s="755">
        <v>7746</v>
      </c>
      <c r="C12" s="756">
        <v>6.5553834237025566</v>
      </c>
      <c r="D12" s="733">
        <v>18287.191330000001</v>
      </c>
      <c r="E12" s="733">
        <v>201795.76500000001</v>
      </c>
      <c r="F12" s="733">
        <f t="shared" si="0"/>
        <v>2360.8560973405633</v>
      </c>
      <c r="G12" s="734">
        <f t="shared" si="0"/>
        <v>26051.609217660731</v>
      </c>
    </row>
    <row r="13" spans="1:7" x14ac:dyDescent="0.2">
      <c r="A13" s="317" t="s">
        <v>819</v>
      </c>
      <c r="B13" s="755">
        <v>10292</v>
      </c>
      <c r="C13" s="756">
        <v>6.6528371550719001</v>
      </c>
      <c r="D13" s="733">
        <v>30613.624289999989</v>
      </c>
      <c r="E13" s="733">
        <v>273831.45400000003</v>
      </c>
      <c r="F13" s="733">
        <f t="shared" si="0"/>
        <v>2974.506829576369</v>
      </c>
      <c r="G13" s="734">
        <f t="shared" si="0"/>
        <v>26606.243101438013</v>
      </c>
    </row>
    <row r="14" spans="1:7" x14ac:dyDescent="0.2">
      <c r="A14" s="317" t="s">
        <v>818</v>
      </c>
      <c r="B14" s="755">
        <v>12462</v>
      </c>
      <c r="C14" s="756">
        <v>6.2982667308618199</v>
      </c>
      <c r="D14" s="733">
        <v>44498.552290000109</v>
      </c>
      <c r="E14" s="733">
        <v>279052.375</v>
      </c>
      <c r="F14" s="733">
        <f t="shared" si="0"/>
        <v>3570.7392304606087</v>
      </c>
      <c r="G14" s="734">
        <f t="shared" si="0"/>
        <v>22392.262477932916</v>
      </c>
    </row>
    <row r="15" spans="1:7" x14ac:dyDescent="0.2">
      <c r="A15" s="317" t="s">
        <v>817</v>
      </c>
      <c r="B15" s="755">
        <v>18281</v>
      </c>
      <c r="C15" s="756">
        <v>6.0766916470652594</v>
      </c>
      <c r="D15" s="733">
        <v>50869.453670000272</v>
      </c>
      <c r="E15" s="733">
        <v>376358.21399999998</v>
      </c>
      <c r="F15" s="733">
        <f t="shared" si="0"/>
        <v>2782.6406471199757</v>
      </c>
      <c r="G15" s="734">
        <f t="shared" si="0"/>
        <v>20587.397516547233</v>
      </c>
    </row>
    <row r="16" spans="1:7" x14ac:dyDescent="0.2">
      <c r="A16" s="317" t="s">
        <v>816</v>
      </c>
      <c r="B16" s="755">
        <v>21730</v>
      </c>
      <c r="C16" s="756">
        <v>6.0981132075471702</v>
      </c>
      <c r="D16" s="733">
        <v>62304.199130000256</v>
      </c>
      <c r="E16" s="733">
        <v>460246.33199999999</v>
      </c>
      <c r="F16" s="733">
        <f t="shared" si="0"/>
        <v>2867.1973828808218</v>
      </c>
      <c r="G16" s="734">
        <f t="shared" si="0"/>
        <v>21180.226967326278</v>
      </c>
    </row>
    <row r="17" spans="1:7" x14ac:dyDescent="0.2">
      <c r="A17" s="317" t="s">
        <v>815</v>
      </c>
      <c r="B17" s="755">
        <v>20504</v>
      </c>
      <c r="C17" s="756">
        <v>6.4541552867733127</v>
      </c>
      <c r="D17" s="733">
        <v>97660.316500000263</v>
      </c>
      <c r="E17" s="733">
        <v>497488.52600000001</v>
      </c>
      <c r="F17" s="733">
        <f t="shared" si="0"/>
        <v>4762.9885144362206</v>
      </c>
      <c r="G17" s="734">
        <f t="shared" si="0"/>
        <v>24262.998731954744</v>
      </c>
    </row>
    <row r="18" spans="1:7" x14ac:dyDescent="0.2">
      <c r="A18" s="317" t="s">
        <v>814</v>
      </c>
      <c r="B18" s="755">
        <v>16035</v>
      </c>
      <c r="C18" s="756">
        <v>6.6407857811038351</v>
      </c>
      <c r="D18" s="733">
        <v>117570.64187000081</v>
      </c>
      <c r="E18" s="733">
        <v>446938.77</v>
      </c>
      <c r="F18" s="733">
        <f t="shared" si="0"/>
        <v>7332.1260910508763</v>
      </c>
      <c r="G18" s="734">
        <f t="shared" si="0"/>
        <v>27872.701590271285</v>
      </c>
    </row>
    <row r="19" spans="1:7" x14ac:dyDescent="0.2">
      <c r="A19" s="317" t="s">
        <v>813</v>
      </c>
      <c r="B19" s="755">
        <v>17640</v>
      </c>
      <c r="C19" s="756">
        <v>7.2325396825396826</v>
      </c>
      <c r="D19" s="733">
        <v>174429.81666999945</v>
      </c>
      <c r="E19" s="733">
        <v>569536.40399999998</v>
      </c>
      <c r="F19" s="733">
        <f t="shared" si="0"/>
        <v>9888.3116026076787</v>
      </c>
      <c r="G19" s="734">
        <f t="shared" si="0"/>
        <v>32286.644217687077</v>
      </c>
    </row>
    <row r="20" spans="1:7" x14ac:dyDescent="0.2">
      <c r="A20" s="317" t="s">
        <v>812</v>
      </c>
      <c r="B20" s="755">
        <v>19901</v>
      </c>
      <c r="C20" s="756">
        <v>7.4693733983216921</v>
      </c>
      <c r="D20" s="733">
        <v>241801.75174999802</v>
      </c>
      <c r="E20" s="733">
        <v>685209.55500000005</v>
      </c>
      <c r="F20" s="733">
        <f t="shared" si="0"/>
        <v>12150.231232098789</v>
      </c>
      <c r="G20" s="734">
        <f t="shared" si="0"/>
        <v>34430.910758253354</v>
      </c>
    </row>
    <row r="21" spans="1:7" x14ac:dyDescent="0.2">
      <c r="A21" s="317" t="s">
        <v>811</v>
      </c>
      <c r="B21" s="755">
        <v>29778</v>
      </c>
      <c r="C21" s="756">
        <v>7.8456914500638053</v>
      </c>
      <c r="D21" s="733">
        <v>429869.21068999928</v>
      </c>
      <c r="E21" s="733">
        <v>1128473.8370000001</v>
      </c>
      <c r="F21" s="733">
        <f t="shared" si="0"/>
        <v>14435.798599301474</v>
      </c>
      <c r="G21" s="734">
        <f t="shared" si="0"/>
        <v>37896.226643831018</v>
      </c>
    </row>
    <row r="22" spans="1:7" x14ac:dyDescent="0.2">
      <c r="A22" s="317" t="s">
        <v>810</v>
      </c>
      <c r="B22" s="755">
        <v>38356</v>
      </c>
      <c r="C22" s="756">
        <v>8.3426843257899677</v>
      </c>
      <c r="D22" s="733">
        <v>586977.14095999952</v>
      </c>
      <c r="E22" s="733">
        <v>1554389.7509999999</v>
      </c>
      <c r="F22" s="733">
        <f t="shared" si="0"/>
        <v>15303.39818959223</v>
      </c>
      <c r="G22" s="734">
        <f t="shared" si="0"/>
        <v>40525.335045364482</v>
      </c>
    </row>
    <row r="23" spans="1:7" x14ac:dyDescent="0.2">
      <c r="A23" s="317" t="s">
        <v>809</v>
      </c>
      <c r="B23" s="755">
        <v>44339</v>
      </c>
      <c r="C23" s="756">
        <v>8.634407632107175</v>
      </c>
      <c r="D23" s="733">
        <v>728984.21822000516</v>
      </c>
      <c r="E23" s="733">
        <v>1865092.5730000001</v>
      </c>
      <c r="F23" s="733">
        <f t="shared" si="0"/>
        <v>16441.151541983472</v>
      </c>
      <c r="G23" s="734">
        <f t="shared" si="0"/>
        <v>42064.380635557864</v>
      </c>
    </row>
    <row r="24" spans="1:7" x14ac:dyDescent="0.2">
      <c r="A24" s="317" t="s">
        <v>808</v>
      </c>
      <c r="B24" s="755">
        <v>35063</v>
      </c>
      <c r="C24" s="756">
        <v>8.9926703362518889</v>
      </c>
      <c r="D24" s="733">
        <v>591357.18823000265</v>
      </c>
      <c r="E24" s="733">
        <v>1483388.3840000001</v>
      </c>
      <c r="F24" s="733">
        <f t="shared" si="0"/>
        <v>16865.56165273943</v>
      </c>
      <c r="G24" s="734">
        <f t="shared" si="0"/>
        <v>42306.373784331066</v>
      </c>
    </row>
    <row r="25" spans="1:7" x14ac:dyDescent="0.2">
      <c r="A25" s="317" t="s">
        <v>807</v>
      </c>
      <c r="B25" s="755">
        <v>29077</v>
      </c>
      <c r="C25" s="756">
        <v>9.3968084740516566</v>
      </c>
      <c r="D25" s="733">
        <v>473418.90142000013</v>
      </c>
      <c r="E25" s="733">
        <v>1197137.8589999999</v>
      </c>
      <c r="F25" s="733">
        <f t="shared" si="0"/>
        <v>16281.559356880014</v>
      </c>
      <c r="G25" s="734">
        <f t="shared" si="0"/>
        <v>41171.298930426106</v>
      </c>
    </row>
    <row r="26" spans="1:7" x14ac:dyDescent="0.2">
      <c r="A26" s="317" t="s">
        <v>806</v>
      </c>
      <c r="B26" s="755">
        <v>26059</v>
      </c>
      <c r="C26" s="756">
        <v>9.9334970643539666</v>
      </c>
      <c r="D26" s="733">
        <v>326810.63235000044</v>
      </c>
      <c r="E26" s="733">
        <v>979950.30299999996</v>
      </c>
      <c r="F26" s="733">
        <f t="shared" si="0"/>
        <v>12541.180872251447</v>
      </c>
      <c r="G26" s="734">
        <f t="shared" si="0"/>
        <v>37605.061706128399</v>
      </c>
    </row>
    <row r="27" spans="1:7" ht="13.5" thickBot="1" x14ac:dyDescent="0.25">
      <c r="A27" s="757" t="s">
        <v>805</v>
      </c>
      <c r="B27" s="701">
        <v>21718</v>
      </c>
      <c r="C27" s="758">
        <v>10.47292568376462</v>
      </c>
      <c r="D27" s="759">
        <v>147523.85223000028</v>
      </c>
      <c r="E27" s="759">
        <v>707633.81700000004</v>
      </c>
      <c r="F27" s="759">
        <f t="shared" si="0"/>
        <v>6792.6997066949198</v>
      </c>
      <c r="G27" s="760">
        <f t="shared" si="0"/>
        <v>32582.826088958471</v>
      </c>
    </row>
    <row r="28" spans="1:7" ht="13.5" thickBot="1" x14ac:dyDescent="0.25">
      <c r="A28" s="313" t="s">
        <v>746</v>
      </c>
      <c r="B28" s="312">
        <f>SUM(B10:B27)</f>
        <v>419267</v>
      </c>
      <c r="C28" s="761">
        <v>7.8327581231053243</v>
      </c>
      <c r="D28" s="523">
        <f>SUM(D10:D27)</f>
        <v>4164447.1346200067</v>
      </c>
      <c r="E28" s="523">
        <f>SUM(E10:E27)</f>
        <v>14345311.741999999</v>
      </c>
      <c r="F28" s="523">
        <f t="shared" si="0"/>
        <v>9932.6852211598034</v>
      </c>
      <c r="G28" s="311">
        <f t="shared" si="0"/>
        <v>34215.217849246423</v>
      </c>
    </row>
    <row r="31" spans="1:7" x14ac:dyDescent="0.2">
      <c r="A31" s="325" t="s">
        <v>1387</v>
      </c>
    </row>
    <row r="32" spans="1:7" ht="12.75" customHeight="1" thickBot="1" x14ac:dyDescent="0.25"/>
    <row r="33" spans="1:7" ht="28.5" customHeight="1" thickBot="1" x14ac:dyDescent="0.25">
      <c r="A33" s="324" t="s">
        <v>828</v>
      </c>
      <c r="B33" s="323" t="s">
        <v>1381</v>
      </c>
      <c r="C33" s="754" t="s">
        <v>1380</v>
      </c>
      <c r="D33" s="754" t="s">
        <v>1385</v>
      </c>
      <c r="E33" s="754" t="s">
        <v>1384</v>
      </c>
      <c r="F33" s="754" t="s">
        <v>1383</v>
      </c>
      <c r="G33" s="322" t="s">
        <v>1382</v>
      </c>
    </row>
    <row r="34" spans="1:7" x14ac:dyDescent="0.2">
      <c r="A34" s="225" t="s">
        <v>1862</v>
      </c>
      <c r="B34" s="321">
        <v>62198</v>
      </c>
      <c r="C34" s="320">
        <v>5.0597768416990903</v>
      </c>
      <c r="D34" s="319">
        <v>555.87529000000086</v>
      </c>
      <c r="E34" s="319">
        <v>616824.29700000002</v>
      </c>
      <c r="F34" s="319">
        <f t="shared" ref="F34:G51" si="1">D34/$B34*1000</f>
        <v>8.9371891379144159</v>
      </c>
      <c r="G34" s="318">
        <f t="shared" si="1"/>
        <v>9917.1082189137906</v>
      </c>
    </row>
    <row r="35" spans="1:7" x14ac:dyDescent="0.2">
      <c r="A35" s="317" t="s">
        <v>1471</v>
      </c>
      <c r="B35" s="755">
        <v>14419</v>
      </c>
      <c r="C35" s="756">
        <v>3.7370830154657049</v>
      </c>
      <c r="D35" s="733">
        <v>1445.4538499999976</v>
      </c>
      <c r="E35" s="733">
        <v>132170.85500000001</v>
      </c>
      <c r="F35" s="733">
        <f t="shared" si="1"/>
        <v>100.24646993550159</v>
      </c>
      <c r="G35" s="734">
        <f t="shared" si="1"/>
        <v>9166.4369928566484</v>
      </c>
    </row>
    <row r="36" spans="1:7" x14ac:dyDescent="0.2">
      <c r="A36" s="317" t="s">
        <v>820</v>
      </c>
      <c r="B36" s="755">
        <v>11421</v>
      </c>
      <c r="C36" s="756">
        <v>4.2886787496716572</v>
      </c>
      <c r="D36" s="733">
        <v>4657.7943699999805</v>
      </c>
      <c r="E36" s="733">
        <v>118910.25803999999</v>
      </c>
      <c r="F36" s="733">
        <f t="shared" si="1"/>
        <v>407.82719289028813</v>
      </c>
      <c r="G36" s="734">
        <f t="shared" si="1"/>
        <v>10411.545227213028</v>
      </c>
    </row>
    <row r="37" spans="1:7" x14ac:dyDescent="0.2">
      <c r="A37" s="317" t="s">
        <v>819</v>
      </c>
      <c r="B37" s="755">
        <v>19226</v>
      </c>
      <c r="C37" s="756">
        <v>4.5838447935087903</v>
      </c>
      <c r="D37" s="733">
        <v>15631.551920000074</v>
      </c>
      <c r="E37" s="733">
        <v>221730.68595999997</v>
      </c>
      <c r="F37" s="733">
        <f t="shared" si="1"/>
        <v>813.04233433891989</v>
      </c>
      <c r="G37" s="734">
        <f t="shared" si="1"/>
        <v>11532.855818162903</v>
      </c>
    </row>
    <row r="38" spans="1:7" x14ac:dyDescent="0.2">
      <c r="A38" s="317" t="s">
        <v>818</v>
      </c>
      <c r="B38" s="755">
        <v>24120</v>
      </c>
      <c r="C38" s="756">
        <v>4.7629353233830845</v>
      </c>
      <c r="D38" s="733">
        <v>23625.736479999821</v>
      </c>
      <c r="E38" s="733">
        <v>263674.06199999998</v>
      </c>
      <c r="F38" s="733">
        <f t="shared" si="1"/>
        <v>979.5081459369743</v>
      </c>
      <c r="G38" s="734">
        <f t="shared" si="1"/>
        <v>10931.760447761193</v>
      </c>
    </row>
    <row r="39" spans="1:7" x14ac:dyDescent="0.2">
      <c r="A39" s="317" t="s">
        <v>817</v>
      </c>
      <c r="B39" s="755">
        <v>31710</v>
      </c>
      <c r="C39" s="756">
        <v>5.1745506149479663</v>
      </c>
      <c r="D39" s="733">
        <v>29505.914019999567</v>
      </c>
      <c r="E39" s="733">
        <v>384141.11483999999</v>
      </c>
      <c r="F39" s="733">
        <f t="shared" si="1"/>
        <v>930.4924005045591</v>
      </c>
      <c r="G39" s="734">
        <f t="shared" si="1"/>
        <v>12114.194728476821</v>
      </c>
    </row>
    <row r="40" spans="1:7" x14ac:dyDescent="0.2">
      <c r="A40" s="317" t="s">
        <v>816</v>
      </c>
      <c r="B40" s="755">
        <v>33960</v>
      </c>
      <c r="C40" s="756">
        <v>5.1605123674911662</v>
      </c>
      <c r="D40" s="733">
        <v>35588.815759999452</v>
      </c>
      <c r="E40" s="733">
        <v>410828.88472000003</v>
      </c>
      <c r="F40" s="733">
        <f t="shared" si="1"/>
        <v>1047.9627726737178</v>
      </c>
      <c r="G40" s="734">
        <f t="shared" si="1"/>
        <v>12097.434767962308</v>
      </c>
    </row>
    <row r="41" spans="1:7" x14ac:dyDescent="0.2">
      <c r="A41" s="317" t="s">
        <v>815</v>
      </c>
      <c r="B41" s="755">
        <v>31895</v>
      </c>
      <c r="C41" s="756">
        <v>5.1887443172911114</v>
      </c>
      <c r="D41" s="733">
        <v>48366.547080000302</v>
      </c>
      <c r="E41" s="733">
        <v>402518.53963999997</v>
      </c>
      <c r="F41" s="733">
        <f t="shared" si="1"/>
        <v>1516.4303834456907</v>
      </c>
      <c r="G41" s="734">
        <f t="shared" si="1"/>
        <v>12620.114113183885</v>
      </c>
    </row>
    <row r="42" spans="1:7" x14ac:dyDescent="0.2">
      <c r="A42" s="317" t="s">
        <v>814</v>
      </c>
      <c r="B42" s="755">
        <v>27387</v>
      </c>
      <c r="C42" s="756">
        <v>5.3268704129696571</v>
      </c>
      <c r="D42" s="733">
        <v>58366.237870000703</v>
      </c>
      <c r="E42" s="733">
        <v>373227.07844000001</v>
      </c>
      <c r="F42" s="733">
        <f t="shared" si="1"/>
        <v>2131.1658038485671</v>
      </c>
      <c r="G42" s="734">
        <f t="shared" si="1"/>
        <v>13627.892008617227</v>
      </c>
    </row>
    <row r="43" spans="1:7" x14ac:dyDescent="0.2">
      <c r="A43" s="317" t="s">
        <v>813</v>
      </c>
      <c r="B43" s="755">
        <v>30499</v>
      </c>
      <c r="C43" s="756">
        <v>5.7742876815633304</v>
      </c>
      <c r="D43" s="733">
        <v>76115.868960001259</v>
      </c>
      <c r="E43" s="733">
        <v>486410.33103999996</v>
      </c>
      <c r="F43" s="733">
        <f t="shared" si="1"/>
        <v>2495.6840866914081</v>
      </c>
      <c r="G43" s="734">
        <f t="shared" si="1"/>
        <v>15948.402604675563</v>
      </c>
    </row>
    <row r="44" spans="1:7" x14ac:dyDescent="0.2">
      <c r="A44" s="317" t="s">
        <v>812</v>
      </c>
      <c r="B44" s="755">
        <v>34430</v>
      </c>
      <c r="C44" s="756">
        <v>6.1751379610804529</v>
      </c>
      <c r="D44" s="733">
        <v>95663.992020001257</v>
      </c>
      <c r="E44" s="733">
        <v>571872.4249199999</v>
      </c>
      <c r="F44" s="733">
        <f t="shared" si="1"/>
        <v>2778.506884112729</v>
      </c>
      <c r="G44" s="734">
        <f t="shared" si="1"/>
        <v>16609.713183851291</v>
      </c>
    </row>
    <row r="45" spans="1:7" x14ac:dyDescent="0.2">
      <c r="A45" s="317" t="s">
        <v>811</v>
      </c>
      <c r="B45" s="755">
        <v>49316</v>
      </c>
      <c r="C45" s="756">
        <v>6.8391799821558923</v>
      </c>
      <c r="D45" s="733">
        <v>152781.98127000107</v>
      </c>
      <c r="E45" s="733">
        <v>940734.36827999994</v>
      </c>
      <c r="F45" s="733">
        <f t="shared" si="1"/>
        <v>3098.0205464758105</v>
      </c>
      <c r="G45" s="734">
        <f t="shared" si="1"/>
        <v>19075.642150214939</v>
      </c>
    </row>
    <row r="46" spans="1:7" x14ac:dyDescent="0.2">
      <c r="A46" s="317" t="s">
        <v>810</v>
      </c>
      <c r="B46" s="755">
        <v>63098</v>
      </c>
      <c r="C46" s="756">
        <v>7.3573171891343625</v>
      </c>
      <c r="D46" s="733">
        <v>218442.4865799972</v>
      </c>
      <c r="E46" s="733">
        <v>1370807.392</v>
      </c>
      <c r="F46" s="733">
        <f t="shared" si="1"/>
        <v>3461.9557922596155</v>
      </c>
      <c r="G46" s="734">
        <f t="shared" si="1"/>
        <v>21725.052965228693</v>
      </c>
    </row>
    <row r="47" spans="1:7" x14ac:dyDescent="0.2">
      <c r="A47" s="317" t="s">
        <v>809</v>
      </c>
      <c r="B47" s="755">
        <v>74347</v>
      </c>
      <c r="C47" s="756">
        <v>7.841338587972615</v>
      </c>
      <c r="D47" s="733">
        <v>255277.00742999441</v>
      </c>
      <c r="E47" s="733">
        <v>1719764.3722000001</v>
      </c>
      <c r="F47" s="733">
        <f t="shared" si="1"/>
        <v>3433.5885433170729</v>
      </c>
      <c r="G47" s="734">
        <f t="shared" si="1"/>
        <v>23131.590678843801</v>
      </c>
    </row>
    <row r="48" spans="1:7" x14ac:dyDescent="0.2">
      <c r="A48" s="317" t="s">
        <v>808</v>
      </c>
      <c r="B48" s="755">
        <v>69351</v>
      </c>
      <c r="C48" s="756">
        <v>8.2911421608916953</v>
      </c>
      <c r="D48" s="733">
        <v>226909.75732999679</v>
      </c>
      <c r="E48" s="733">
        <v>1662442.0933600001</v>
      </c>
      <c r="F48" s="733">
        <f t="shared" si="1"/>
        <v>3271.9031784689014</v>
      </c>
      <c r="G48" s="734">
        <f t="shared" si="1"/>
        <v>23971.422089948235</v>
      </c>
    </row>
    <row r="49" spans="1:7" x14ac:dyDescent="0.2">
      <c r="A49" s="317" t="s">
        <v>807</v>
      </c>
      <c r="B49" s="755">
        <v>65638</v>
      </c>
      <c r="C49" s="756">
        <v>8.7072122855662872</v>
      </c>
      <c r="D49" s="733">
        <v>168829.43006999927</v>
      </c>
      <c r="E49" s="733">
        <v>1589364.2261599998</v>
      </c>
      <c r="F49" s="733">
        <f t="shared" si="1"/>
        <v>2572.1294078125366</v>
      </c>
      <c r="G49" s="734">
        <f t="shared" si="1"/>
        <v>24214.086750967424</v>
      </c>
    </row>
    <row r="50" spans="1:7" x14ac:dyDescent="0.2">
      <c r="A50" s="317" t="s">
        <v>806</v>
      </c>
      <c r="B50" s="755">
        <v>65092</v>
      </c>
      <c r="C50" s="756">
        <v>9.004639587046027</v>
      </c>
      <c r="D50" s="733">
        <v>118170.92499000063</v>
      </c>
      <c r="E50" s="733">
        <v>1536288.9904799999</v>
      </c>
      <c r="F50" s="733">
        <f t="shared" si="1"/>
        <v>1815.4446781478619</v>
      </c>
      <c r="G50" s="734">
        <f t="shared" si="1"/>
        <v>23601.809599950837</v>
      </c>
    </row>
    <row r="51" spans="1:7" ht="13.5" thickBot="1" x14ac:dyDescent="0.25">
      <c r="A51" s="757" t="s">
        <v>805</v>
      </c>
      <c r="B51" s="701">
        <v>56455</v>
      </c>
      <c r="C51" s="758">
        <v>8.9500309981401109</v>
      </c>
      <c r="D51" s="759">
        <v>75016.706850000322</v>
      </c>
      <c r="E51" s="759">
        <v>1232406.1515599999</v>
      </c>
      <c r="F51" s="759">
        <f t="shared" si="1"/>
        <v>1328.7876512266464</v>
      </c>
      <c r="G51" s="760">
        <f t="shared" si="1"/>
        <v>21829.88489168364</v>
      </c>
    </row>
    <row r="52" spans="1:7" ht="13.5" thickBot="1" x14ac:dyDescent="0.25">
      <c r="A52" s="313" t="s">
        <v>746</v>
      </c>
      <c r="B52" s="312">
        <f>SUM(B34:B51)</f>
        <v>764562</v>
      </c>
      <c r="C52" s="761">
        <v>7.8327581231053243</v>
      </c>
      <c r="D52" s="523">
        <f>SUM(D34:D51)</f>
        <v>1604952.0821399924</v>
      </c>
      <c r="E52" s="523">
        <f>SUM(E34:E51)</f>
        <v>14034116.125639997</v>
      </c>
      <c r="F52" s="523">
        <f t="shared" ref="F52:G52" si="2">D52/$B52*1000</f>
        <v>2099.1784605303328</v>
      </c>
      <c r="G52" s="311">
        <f t="shared" si="2"/>
        <v>18355.759409491966</v>
      </c>
    </row>
    <row r="53" spans="1:7" s="78" customFormat="1" x14ac:dyDescent="0.2">
      <c r="A53" s="141"/>
      <c r="B53" s="141"/>
      <c r="C53" s="141"/>
      <c r="D53" s="141"/>
      <c r="E53" s="141"/>
      <c r="F53" s="141"/>
      <c r="G53" s="141"/>
    </row>
    <row r="54" spans="1:7" s="78" customFormat="1" x14ac:dyDescent="0.2">
      <c r="A54" s="141"/>
      <c r="B54" s="141"/>
      <c r="C54" s="141"/>
      <c r="D54" s="141"/>
      <c r="E54" s="141"/>
      <c r="F54" s="141"/>
      <c r="G54" s="141"/>
    </row>
    <row r="55" spans="1:7" x14ac:dyDescent="0.2">
      <c r="A55" s="325" t="s">
        <v>1386</v>
      </c>
    </row>
    <row r="56" spans="1:7" ht="12.75" customHeight="1" thickBot="1" x14ac:dyDescent="0.25"/>
    <row r="57" spans="1:7" ht="28.5" customHeight="1" thickBot="1" x14ac:dyDescent="0.25">
      <c r="A57" s="324" t="s">
        <v>828</v>
      </c>
      <c r="B57" s="323" t="s">
        <v>1381</v>
      </c>
      <c r="C57" s="754" t="s">
        <v>1380</v>
      </c>
      <c r="D57" s="754" t="s">
        <v>1385</v>
      </c>
      <c r="E57" s="754" t="s">
        <v>1384</v>
      </c>
      <c r="F57" s="754" t="s">
        <v>1383</v>
      </c>
      <c r="G57" s="322" t="s">
        <v>1382</v>
      </c>
    </row>
    <row r="58" spans="1:7" x14ac:dyDescent="0.2">
      <c r="A58" s="225" t="s">
        <v>1862</v>
      </c>
      <c r="B58" s="321">
        <v>2921</v>
      </c>
      <c r="C58" s="320">
        <v>7.5600821636425879</v>
      </c>
      <c r="D58" s="319">
        <v>54.992970000000007</v>
      </c>
      <c r="E58" s="319">
        <v>123339.432</v>
      </c>
      <c r="F58" s="319">
        <f t="shared" ref="F58:G75" si="3">D58/$B58*1000</f>
        <v>18.826761383087987</v>
      </c>
      <c r="G58" s="318">
        <f t="shared" si="3"/>
        <v>42225.070866141737</v>
      </c>
    </row>
    <row r="59" spans="1:7" x14ac:dyDescent="0.2">
      <c r="A59" s="317" t="s">
        <v>1471</v>
      </c>
      <c r="B59" s="755">
        <v>68</v>
      </c>
      <c r="C59" s="756">
        <v>2.5</v>
      </c>
      <c r="D59" s="733">
        <v>148.15374000000006</v>
      </c>
      <c r="E59" s="733">
        <v>4088.3969999999999</v>
      </c>
      <c r="F59" s="733">
        <f t="shared" si="3"/>
        <v>2178.7314705882359</v>
      </c>
      <c r="G59" s="734">
        <f t="shared" si="3"/>
        <v>60123.485294117643</v>
      </c>
    </row>
    <row r="60" spans="1:7" x14ac:dyDescent="0.2">
      <c r="A60" s="317" t="s">
        <v>820</v>
      </c>
      <c r="B60" s="755">
        <v>49</v>
      </c>
      <c r="C60" s="756">
        <v>3.1020408163265305</v>
      </c>
      <c r="D60" s="733">
        <v>59.75804999999999</v>
      </c>
      <c r="E60" s="733">
        <v>530.96900000000005</v>
      </c>
      <c r="F60" s="733">
        <f t="shared" si="3"/>
        <v>1219.5520408163263</v>
      </c>
      <c r="G60" s="734">
        <f t="shared" si="3"/>
        <v>10836.102040816328</v>
      </c>
    </row>
    <row r="61" spans="1:7" x14ac:dyDescent="0.2">
      <c r="A61" s="317" t="s">
        <v>819</v>
      </c>
      <c r="B61" s="755">
        <v>275</v>
      </c>
      <c r="C61" s="756">
        <v>4.9127272727272731</v>
      </c>
      <c r="D61" s="733">
        <v>2420.063939999995</v>
      </c>
      <c r="E61" s="733">
        <v>9430.9410000000007</v>
      </c>
      <c r="F61" s="733">
        <f t="shared" si="3"/>
        <v>8800.2325090908907</v>
      </c>
      <c r="G61" s="734">
        <f t="shared" si="3"/>
        <v>34294.33090909091</v>
      </c>
    </row>
    <row r="62" spans="1:7" x14ac:dyDescent="0.2">
      <c r="A62" s="317" t="s">
        <v>818</v>
      </c>
      <c r="B62" s="755">
        <v>844</v>
      </c>
      <c r="C62" s="756">
        <v>5.9336492890995265</v>
      </c>
      <c r="D62" s="733">
        <v>7210.7445299999854</v>
      </c>
      <c r="E62" s="733">
        <v>25858.403999999999</v>
      </c>
      <c r="F62" s="733">
        <f t="shared" si="3"/>
        <v>8543.5361729857632</v>
      </c>
      <c r="G62" s="734">
        <f t="shared" si="3"/>
        <v>30637.919431279621</v>
      </c>
    </row>
    <row r="63" spans="1:7" x14ac:dyDescent="0.2">
      <c r="A63" s="317" t="s">
        <v>817</v>
      </c>
      <c r="B63" s="755">
        <v>1634</v>
      </c>
      <c r="C63" s="756">
        <v>6.0832313341493265</v>
      </c>
      <c r="D63" s="733">
        <v>5477.0476700000063</v>
      </c>
      <c r="E63" s="733">
        <v>49878.232000000004</v>
      </c>
      <c r="F63" s="733">
        <f t="shared" si="3"/>
        <v>3351.9263586291349</v>
      </c>
      <c r="G63" s="734">
        <f t="shared" si="3"/>
        <v>30525.233782129744</v>
      </c>
    </row>
    <row r="64" spans="1:7" x14ac:dyDescent="0.2">
      <c r="A64" s="317" t="s">
        <v>816</v>
      </c>
      <c r="B64" s="755">
        <v>2474</v>
      </c>
      <c r="C64" s="756">
        <v>5.9442198868229585</v>
      </c>
      <c r="D64" s="733">
        <v>7487.7543199999818</v>
      </c>
      <c r="E64" s="733">
        <v>65139.248</v>
      </c>
      <c r="F64" s="733">
        <f t="shared" si="3"/>
        <v>3026.5781406628871</v>
      </c>
      <c r="G64" s="734">
        <f t="shared" si="3"/>
        <v>26329.526273241714</v>
      </c>
    </row>
    <row r="65" spans="1:7" x14ac:dyDescent="0.2">
      <c r="A65" s="317" t="s">
        <v>815</v>
      </c>
      <c r="B65" s="755">
        <v>2050</v>
      </c>
      <c r="C65" s="756">
        <v>6.5478048780487805</v>
      </c>
      <c r="D65" s="733">
        <v>15890.420500000053</v>
      </c>
      <c r="E65" s="733">
        <v>71409.024000000005</v>
      </c>
      <c r="F65" s="733">
        <f t="shared" si="3"/>
        <v>7751.4246341463677</v>
      </c>
      <c r="G65" s="734">
        <f t="shared" si="3"/>
        <v>34833.670243902438</v>
      </c>
    </row>
    <row r="66" spans="1:7" x14ac:dyDescent="0.2">
      <c r="A66" s="317" t="s">
        <v>814</v>
      </c>
      <c r="B66" s="755">
        <v>1417</v>
      </c>
      <c r="C66" s="756">
        <v>6.6570218772053638</v>
      </c>
      <c r="D66" s="733">
        <v>20831.991110000014</v>
      </c>
      <c r="E66" s="733">
        <v>58819.504000000001</v>
      </c>
      <c r="F66" s="733">
        <f t="shared" si="3"/>
        <v>14701.475730416381</v>
      </c>
      <c r="G66" s="734">
        <f t="shared" si="3"/>
        <v>41509.882851093862</v>
      </c>
    </row>
    <row r="67" spans="1:7" x14ac:dyDescent="0.2">
      <c r="A67" s="317" t="s">
        <v>813</v>
      </c>
      <c r="B67" s="755">
        <v>1727</v>
      </c>
      <c r="C67" s="756">
        <v>6.9044585987261149</v>
      </c>
      <c r="D67" s="733">
        <v>33405.032620000085</v>
      </c>
      <c r="E67" s="733">
        <v>75866.626999999993</v>
      </c>
      <c r="F67" s="733">
        <f t="shared" si="3"/>
        <v>19342.80985524035</v>
      </c>
      <c r="G67" s="734">
        <f t="shared" si="3"/>
        <v>43929.720324261725</v>
      </c>
    </row>
    <row r="68" spans="1:7" x14ac:dyDescent="0.2">
      <c r="A68" s="317" t="s">
        <v>812</v>
      </c>
      <c r="B68" s="755">
        <v>2208</v>
      </c>
      <c r="C68" s="756">
        <v>7.2133152173913047</v>
      </c>
      <c r="D68" s="733">
        <v>41639.680610000221</v>
      </c>
      <c r="E68" s="733">
        <v>112727.83199999999</v>
      </c>
      <c r="F68" s="733">
        <f t="shared" si="3"/>
        <v>18858.551000905896</v>
      </c>
      <c r="G68" s="734">
        <f t="shared" si="3"/>
        <v>51054.271739130432</v>
      </c>
    </row>
    <row r="69" spans="1:7" x14ac:dyDescent="0.2">
      <c r="A69" s="317" t="s">
        <v>811</v>
      </c>
      <c r="B69" s="755">
        <v>3346</v>
      </c>
      <c r="C69" s="756">
        <v>7.3702928870292883</v>
      </c>
      <c r="D69" s="733">
        <v>96843.21327000008</v>
      </c>
      <c r="E69" s="733">
        <v>196694.516</v>
      </c>
      <c r="F69" s="733">
        <f t="shared" si="3"/>
        <v>28942.980654512878</v>
      </c>
      <c r="G69" s="734">
        <f t="shared" si="3"/>
        <v>58784.971906754334</v>
      </c>
    </row>
    <row r="70" spans="1:7" x14ac:dyDescent="0.2">
      <c r="A70" s="317" t="s">
        <v>810</v>
      </c>
      <c r="B70" s="755">
        <v>4223</v>
      </c>
      <c r="C70" s="756">
        <v>7.2872365616860053</v>
      </c>
      <c r="D70" s="733">
        <v>124094.68969000033</v>
      </c>
      <c r="E70" s="733">
        <v>239938.70300000001</v>
      </c>
      <c r="F70" s="733">
        <f t="shared" si="3"/>
        <v>29385.434451811587</v>
      </c>
      <c r="G70" s="734">
        <f t="shared" si="3"/>
        <v>56817.121240824061</v>
      </c>
    </row>
    <row r="71" spans="1:7" x14ac:dyDescent="0.2">
      <c r="A71" s="317" t="s">
        <v>809</v>
      </c>
      <c r="B71" s="755">
        <v>4791</v>
      </c>
      <c r="C71" s="756">
        <v>7.4241285744103527</v>
      </c>
      <c r="D71" s="733">
        <v>146439.71614000024</v>
      </c>
      <c r="E71" s="733">
        <v>257676.72200000001</v>
      </c>
      <c r="F71" s="733">
        <f t="shared" si="3"/>
        <v>30565.584667084167</v>
      </c>
      <c r="G71" s="734">
        <f t="shared" si="3"/>
        <v>53783.494468795659</v>
      </c>
    </row>
    <row r="72" spans="1:7" x14ac:dyDescent="0.2">
      <c r="A72" s="317" t="s">
        <v>808</v>
      </c>
      <c r="B72" s="755">
        <v>3693</v>
      </c>
      <c r="C72" s="756">
        <v>7.5050094773896561</v>
      </c>
      <c r="D72" s="733">
        <v>115486.46064999995</v>
      </c>
      <c r="E72" s="733">
        <v>212007.90900000001</v>
      </c>
      <c r="F72" s="733">
        <f t="shared" si="3"/>
        <v>31271.719645274832</v>
      </c>
      <c r="G72" s="734">
        <f t="shared" si="3"/>
        <v>57408.044679122671</v>
      </c>
    </row>
    <row r="73" spans="1:7" x14ac:dyDescent="0.2">
      <c r="A73" s="317" t="s">
        <v>807</v>
      </c>
      <c r="B73" s="755">
        <v>2581</v>
      </c>
      <c r="C73" s="756">
        <v>7.3173188686555601</v>
      </c>
      <c r="D73" s="733">
        <v>94033.381529999824</v>
      </c>
      <c r="E73" s="733">
        <v>149079.467</v>
      </c>
      <c r="F73" s="733">
        <f t="shared" si="3"/>
        <v>36432.92581557529</v>
      </c>
      <c r="G73" s="734">
        <f t="shared" si="3"/>
        <v>57760.351414180557</v>
      </c>
    </row>
    <row r="74" spans="1:7" x14ac:dyDescent="0.2">
      <c r="A74" s="317" t="s">
        <v>806</v>
      </c>
      <c r="B74" s="755">
        <v>1638</v>
      </c>
      <c r="C74" s="756">
        <v>7.9047619047619051</v>
      </c>
      <c r="D74" s="733">
        <v>64504.264329999998</v>
      </c>
      <c r="E74" s="733">
        <v>91988.54</v>
      </c>
      <c r="F74" s="733">
        <f t="shared" si="3"/>
        <v>39379.892753357752</v>
      </c>
      <c r="G74" s="734">
        <f t="shared" si="3"/>
        <v>56159.059829059828</v>
      </c>
    </row>
    <row r="75" spans="1:7" ht="13.5" thickBot="1" x14ac:dyDescent="0.25">
      <c r="A75" s="757" t="s">
        <v>805</v>
      </c>
      <c r="B75" s="701">
        <v>824</v>
      </c>
      <c r="C75" s="758">
        <v>8.0206310679611654</v>
      </c>
      <c r="D75" s="759">
        <v>26149.621340000002</v>
      </c>
      <c r="E75" s="759">
        <v>37405.122000000003</v>
      </c>
      <c r="F75" s="759">
        <f t="shared" si="3"/>
        <v>31734.977354368933</v>
      </c>
      <c r="G75" s="760">
        <f t="shared" si="3"/>
        <v>45394.565533980589</v>
      </c>
    </row>
    <row r="76" spans="1:7" ht="13.5" thickBot="1" x14ac:dyDescent="0.25">
      <c r="A76" s="313" t="s">
        <v>746</v>
      </c>
      <c r="B76" s="312">
        <f>SUM(B58:B75)</f>
        <v>36763</v>
      </c>
      <c r="C76" s="761">
        <v>7.8327581231053243</v>
      </c>
      <c r="D76" s="523">
        <f>SUM(D58:D75)</f>
        <v>802176.98701000062</v>
      </c>
      <c r="E76" s="523">
        <f>SUM(E58:E75)</f>
        <v>1781879.5889999999</v>
      </c>
      <c r="F76" s="523">
        <f t="shared" ref="F76:G76" si="4">D76/$B76*1000</f>
        <v>21820.226505181858</v>
      </c>
      <c r="G76" s="311">
        <f t="shared" si="4"/>
        <v>48469.373799744302</v>
      </c>
    </row>
  </sheetData>
  <pageMargins left="0.78740157480314965" right="0.78740157480314965" top="0.59055118110236227" bottom="0.39370078740157483" header="0.51181102362204722" footer="0.51181102362204722"/>
  <pageSetup paperSize="9" scale="78" orientation="portrait" horizontalDpi="4294967292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zoomScale="80" zoomScaleNormal="80" workbookViewId="0"/>
  </sheetViews>
  <sheetFormatPr defaultRowHeight="14.25" x14ac:dyDescent="0.2"/>
  <cols>
    <col min="1" max="1" width="82.28515625" style="331" customWidth="1"/>
    <col min="2" max="2" width="9.140625" style="331" customWidth="1"/>
    <col min="3" max="3" width="14.28515625" style="331" customWidth="1"/>
    <col min="4" max="4" width="12.28515625" style="331" customWidth="1"/>
    <col min="5" max="5" width="15.85546875" style="331" customWidth="1"/>
    <col min="6" max="6" width="15" style="331" customWidth="1"/>
    <col min="7" max="7" width="12.28515625" style="331" customWidth="1"/>
    <col min="8" max="8" width="10.42578125" style="331" customWidth="1"/>
    <col min="9" max="9" width="9.140625" style="331" customWidth="1"/>
    <col min="10" max="10" width="13.7109375" style="331" customWidth="1"/>
    <col min="11" max="11" width="13.85546875" style="331" customWidth="1"/>
    <col min="12" max="16384" width="9.140625" style="331"/>
  </cols>
  <sheetData>
    <row r="1" spans="1:11" s="19" customFormat="1" ht="15.75" x14ac:dyDescent="0.25">
      <c r="A1" s="20" t="s">
        <v>678</v>
      </c>
    </row>
    <row r="2" spans="1:11" s="19" customFormat="1" ht="12" customHeight="1" x14ac:dyDescent="0.25">
      <c r="A2" s="20"/>
    </row>
    <row r="3" spans="1:11" s="19" customFormat="1" ht="15.75" x14ac:dyDescent="0.25">
      <c r="A3" s="20" t="s">
        <v>1079</v>
      </c>
    </row>
    <row r="4" spans="1:11" s="19" customFormat="1" ht="12.75" x14ac:dyDescent="0.2">
      <c r="A4" s="46"/>
      <c r="B4" s="45"/>
      <c r="C4" s="44"/>
    </row>
    <row r="5" spans="1:11" s="21" customFormat="1" ht="15.75" x14ac:dyDescent="0.25">
      <c r="A5" s="7" t="s">
        <v>1947</v>
      </c>
    </row>
    <row r="6" spans="1:11" s="21" customFormat="1" ht="16.5" thickBot="1" x14ac:dyDescent="0.3">
      <c r="A6" s="7"/>
    </row>
    <row r="7" spans="1:11" s="340" customFormat="1" ht="13.5" customHeight="1" x14ac:dyDescent="0.2">
      <c r="A7" s="1391" t="s">
        <v>1401</v>
      </c>
      <c r="B7" s="1393" t="s">
        <v>1399</v>
      </c>
      <c r="C7" s="1395" t="s">
        <v>1398</v>
      </c>
      <c r="D7" s="1386" t="s">
        <v>1397</v>
      </c>
      <c r="E7" s="1387"/>
      <c r="F7" s="1388"/>
      <c r="G7" s="1386" t="s">
        <v>1902</v>
      </c>
      <c r="H7" s="1387"/>
      <c r="I7" s="1387"/>
      <c r="J7" s="1388"/>
      <c r="K7" s="1389" t="s">
        <v>1396</v>
      </c>
    </row>
    <row r="8" spans="1:11" s="340" customFormat="1" ht="54" customHeight="1" thickBot="1" x14ac:dyDescent="0.25">
      <c r="A8" s="1392"/>
      <c r="B8" s="1394"/>
      <c r="C8" s="1396"/>
      <c r="D8" s="343" t="s">
        <v>1395</v>
      </c>
      <c r="E8" s="342" t="s">
        <v>1394</v>
      </c>
      <c r="F8" s="341" t="s">
        <v>1393</v>
      </c>
      <c r="G8" s="343" t="s">
        <v>1392</v>
      </c>
      <c r="H8" s="342" t="s">
        <v>1391</v>
      </c>
      <c r="I8" s="342" t="s">
        <v>1390</v>
      </c>
      <c r="J8" s="341" t="s">
        <v>1389</v>
      </c>
      <c r="K8" s="1390"/>
    </row>
    <row r="9" spans="1:11" s="340" customFormat="1" ht="12.75" x14ac:dyDescent="0.2">
      <c r="A9" s="551" t="s">
        <v>2620</v>
      </c>
      <c r="B9" s="762">
        <v>51567</v>
      </c>
      <c r="C9" s="763">
        <v>5.298</v>
      </c>
      <c r="D9" s="764">
        <v>85.635999999999996</v>
      </c>
      <c r="E9" s="765">
        <v>12.737</v>
      </c>
      <c r="F9" s="763">
        <v>1.627</v>
      </c>
      <c r="G9" s="764">
        <v>99.41</v>
      </c>
      <c r="H9" s="765">
        <v>0.24</v>
      </c>
      <c r="I9" s="765">
        <v>2E-3</v>
      </c>
      <c r="J9" s="763">
        <v>0.34699999999999998</v>
      </c>
      <c r="K9" s="766">
        <v>11.333</v>
      </c>
    </row>
    <row r="10" spans="1:11" s="340" customFormat="1" ht="12.75" x14ac:dyDescent="0.2">
      <c r="A10" s="552" t="s">
        <v>2595</v>
      </c>
      <c r="B10" s="339">
        <v>38871</v>
      </c>
      <c r="C10" s="767">
        <v>5.4749999999999996</v>
      </c>
      <c r="D10" s="338">
        <v>79.908000000000001</v>
      </c>
      <c r="E10" s="768">
        <v>18.042000000000002</v>
      </c>
      <c r="F10" s="767">
        <v>2.0499999999999998</v>
      </c>
      <c r="G10" s="338">
        <v>99.734999999999999</v>
      </c>
      <c r="H10" s="768">
        <v>0.16</v>
      </c>
      <c r="I10" s="768">
        <v>3.0000000000000001E-3</v>
      </c>
      <c r="J10" s="767">
        <v>0.10299999999999999</v>
      </c>
      <c r="K10" s="769">
        <v>13.156000000000001</v>
      </c>
    </row>
    <row r="11" spans="1:11" s="340" customFormat="1" ht="12.75" x14ac:dyDescent="0.2">
      <c r="A11" s="552" t="s">
        <v>2532</v>
      </c>
      <c r="B11" s="339">
        <v>31073</v>
      </c>
      <c r="C11" s="767">
        <v>7.2229999999999999</v>
      </c>
      <c r="D11" s="338">
        <v>77.784999999999997</v>
      </c>
      <c r="E11" s="768">
        <v>19.715</v>
      </c>
      <c r="F11" s="767">
        <v>2.5009999999999999</v>
      </c>
      <c r="G11" s="338">
        <v>89.01</v>
      </c>
      <c r="H11" s="768">
        <v>3.891</v>
      </c>
      <c r="I11" s="768">
        <v>0.32800000000000001</v>
      </c>
      <c r="J11" s="767">
        <v>6.7709999999999999</v>
      </c>
      <c r="K11" s="769">
        <v>9.5649999999999995</v>
      </c>
    </row>
    <row r="12" spans="1:11" s="340" customFormat="1" ht="12.75" x14ac:dyDescent="0.2">
      <c r="A12" s="552" t="s">
        <v>2495</v>
      </c>
      <c r="B12" s="339">
        <v>30774</v>
      </c>
      <c r="C12" s="767">
        <v>5.423</v>
      </c>
      <c r="D12" s="338">
        <v>69.289000000000001</v>
      </c>
      <c r="E12" s="768">
        <v>22.414999999999999</v>
      </c>
      <c r="F12" s="767">
        <v>8.2959999999999994</v>
      </c>
      <c r="G12" s="338">
        <v>89.605000000000004</v>
      </c>
      <c r="H12" s="768">
        <v>2.1709999999999998</v>
      </c>
      <c r="I12" s="768">
        <v>1.8</v>
      </c>
      <c r="J12" s="767">
        <v>6.4240000000000004</v>
      </c>
      <c r="K12" s="769">
        <v>10.028</v>
      </c>
    </row>
    <row r="13" spans="1:11" s="340" customFormat="1" ht="12.75" x14ac:dyDescent="0.2">
      <c r="A13" s="552" t="s">
        <v>2462</v>
      </c>
      <c r="B13" s="339">
        <v>25078</v>
      </c>
      <c r="C13" s="767">
        <v>10.195</v>
      </c>
      <c r="D13" s="338">
        <v>37.295999999999999</v>
      </c>
      <c r="E13" s="768">
        <v>40.728999999999999</v>
      </c>
      <c r="F13" s="767">
        <v>21.975000000000001</v>
      </c>
      <c r="G13" s="338">
        <v>76.41</v>
      </c>
      <c r="H13" s="768">
        <v>5.4589999999999996</v>
      </c>
      <c r="I13" s="768">
        <v>6.548</v>
      </c>
      <c r="J13" s="767">
        <v>11.584</v>
      </c>
      <c r="K13" s="769">
        <v>6.069</v>
      </c>
    </row>
    <row r="14" spans="1:11" s="340" customFormat="1" ht="12.75" x14ac:dyDescent="0.2">
      <c r="A14" s="552" t="s">
        <v>2587</v>
      </c>
      <c r="B14" s="339">
        <v>24437</v>
      </c>
      <c r="C14" s="767">
        <v>2.1110000000000002</v>
      </c>
      <c r="D14" s="338">
        <v>93.17</v>
      </c>
      <c r="E14" s="768">
        <v>5.5819999999999999</v>
      </c>
      <c r="F14" s="767">
        <v>1.248</v>
      </c>
      <c r="G14" s="338">
        <v>99.704999999999998</v>
      </c>
      <c r="H14" s="768">
        <v>6.0999999999999999E-2</v>
      </c>
      <c r="I14" s="768">
        <v>2.5000000000000001E-2</v>
      </c>
      <c r="J14" s="767">
        <v>0.20899999999999999</v>
      </c>
      <c r="K14" s="769">
        <v>11.138999999999999</v>
      </c>
    </row>
    <row r="15" spans="1:11" s="340" customFormat="1" ht="12.75" x14ac:dyDescent="0.2">
      <c r="A15" s="552" t="s">
        <v>2469</v>
      </c>
      <c r="B15" s="339">
        <v>19694</v>
      </c>
      <c r="C15" s="767">
        <v>5.6920000000000002</v>
      </c>
      <c r="D15" s="338">
        <v>65.644000000000005</v>
      </c>
      <c r="E15" s="768">
        <v>28.506</v>
      </c>
      <c r="F15" s="767">
        <v>5.8490000000000002</v>
      </c>
      <c r="G15" s="338">
        <v>88.183999999999997</v>
      </c>
      <c r="H15" s="768">
        <v>6.774</v>
      </c>
      <c r="I15" s="768">
        <v>0.61899999999999999</v>
      </c>
      <c r="J15" s="767">
        <v>4.423</v>
      </c>
      <c r="K15" s="769">
        <v>6.6970000000000001</v>
      </c>
    </row>
    <row r="16" spans="1:11" s="340" customFormat="1" ht="12.75" x14ac:dyDescent="0.2">
      <c r="A16" s="552" t="s">
        <v>2524</v>
      </c>
      <c r="B16" s="339">
        <v>18381</v>
      </c>
      <c r="C16" s="767">
        <v>3.6160000000000001</v>
      </c>
      <c r="D16" s="338">
        <v>92.944000000000003</v>
      </c>
      <c r="E16" s="768">
        <v>6.2460000000000004</v>
      </c>
      <c r="F16" s="767">
        <v>0.81100000000000005</v>
      </c>
      <c r="G16" s="338">
        <v>99.614000000000004</v>
      </c>
      <c r="H16" s="768">
        <v>0.12</v>
      </c>
      <c r="I16" s="768">
        <v>1.6E-2</v>
      </c>
      <c r="J16" s="767">
        <v>0.25</v>
      </c>
      <c r="K16" s="769">
        <v>17.143000000000001</v>
      </c>
    </row>
    <row r="17" spans="1:11" s="340" customFormat="1" ht="12.75" x14ac:dyDescent="0.2">
      <c r="A17" s="552" t="s">
        <v>2428</v>
      </c>
      <c r="B17" s="339">
        <v>17804</v>
      </c>
      <c r="C17" s="767">
        <v>6.8840000000000003</v>
      </c>
      <c r="D17" s="338">
        <v>60.975000000000001</v>
      </c>
      <c r="E17" s="768">
        <v>28.364000000000001</v>
      </c>
      <c r="F17" s="767">
        <v>10.661</v>
      </c>
      <c r="G17" s="338">
        <v>83.745000000000005</v>
      </c>
      <c r="H17" s="768">
        <v>2.915</v>
      </c>
      <c r="I17" s="768">
        <v>4.774</v>
      </c>
      <c r="J17" s="767">
        <v>8.5649999999999995</v>
      </c>
      <c r="K17" s="769">
        <v>9.1329999999999991</v>
      </c>
    </row>
    <row r="18" spans="1:11" s="340" customFormat="1" ht="12.75" x14ac:dyDescent="0.2">
      <c r="A18" s="552" t="s">
        <v>2634</v>
      </c>
      <c r="B18" s="339">
        <v>17483</v>
      </c>
      <c r="C18" s="767">
        <v>4.4660000000000002</v>
      </c>
      <c r="D18" s="338">
        <v>74.209000000000003</v>
      </c>
      <c r="E18" s="768">
        <v>17.748999999999999</v>
      </c>
      <c r="F18" s="767">
        <v>8.0419999999999998</v>
      </c>
      <c r="G18" s="338">
        <v>98.57</v>
      </c>
      <c r="H18" s="768">
        <v>0.39500000000000002</v>
      </c>
      <c r="I18" s="768">
        <v>0.33700000000000002</v>
      </c>
      <c r="J18" s="767">
        <v>0.69799999999999995</v>
      </c>
      <c r="K18" s="769">
        <v>31.332999999999998</v>
      </c>
    </row>
    <row r="19" spans="1:11" s="340" customFormat="1" ht="12.75" x14ac:dyDescent="0.2">
      <c r="A19" s="552" t="s">
        <v>2423</v>
      </c>
      <c r="B19" s="339">
        <v>17341</v>
      </c>
      <c r="C19" s="767">
        <v>9.9369999999999994</v>
      </c>
      <c r="D19" s="338">
        <v>40.615000000000002</v>
      </c>
      <c r="E19" s="768">
        <v>37.851999999999997</v>
      </c>
      <c r="F19" s="767">
        <v>21.533000000000001</v>
      </c>
      <c r="G19" s="338">
        <v>67.204999999999998</v>
      </c>
      <c r="H19" s="768">
        <v>4.6829999999999998</v>
      </c>
      <c r="I19" s="768">
        <v>16.065999999999999</v>
      </c>
      <c r="J19" s="767">
        <v>12.047000000000001</v>
      </c>
      <c r="K19" s="769">
        <v>7.9580000000000002</v>
      </c>
    </row>
    <row r="20" spans="1:11" s="340" customFormat="1" ht="12.75" x14ac:dyDescent="0.2">
      <c r="A20" s="552" t="s">
        <v>2565</v>
      </c>
      <c r="B20" s="339">
        <v>16979</v>
      </c>
      <c r="C20" s="767">
        <v>8.0410000000000004</v>
      </c>
      <c r="D20" s="338">
        <v>44.691000000000003</v>
      </c>
      <c r="E20" s="768">
        <v>43.588999999999999</v>
      </c>
      <c r="F20" s="767">
        <v>11.72</v>
      </c>
      <c r="G20" s="338">
        <v>80.364000000000004</v>
      </c>
      <c r="H20" s="768">
        <v>2.226</v>
      </c>
      <c r="I20" s="768">
        <v>2.58</v>
      </c>
      <c r="J20" s="767">
        <v>14.83</v>
      </c>
      <c r="K20" s="769">
        <v>7.9039999999999999</v>
      </c>
    </row>
    <row r="21" spans="1:11" s="340" customFormat="1" ht="12.75" x14ac:dyDescent="0.2">
      <c r="A21" s="552" t="s">
        <v>2378</v>
      </c>
      <c r="B21" s="339">
        <v>16778</v>
      </c>
      <c r="C21" s="767">
        <v>9.5709999999999997</v>
      </c>
      <c r="D21" s="338">
        <v>49.534999999999997</v>
      </c>
      <c r="E21" s="768">
        <v>37.006999999999998</v>
      </c>
      <c r="F21" s="767">
        <v>13.458</v>
      </c>
      <c r="G21" s="338">
        <v>53.624000000000002</v>
      </c>
      <c r="H21" s="768">
        <v>11.557</v>
      </c>
      <c r="I21" s="768">
        <v>9.0419999999999998</v>
      </c>
      <c r="J21" s="767">
        <v>25.777999999999999</v>
      </c>
      <c r="K21" s="769">
        <v>6.5140000000000002</v>
      </c>
    </row>
    <row r="22" spans="1:11" s="340" customFormat="1" ht="12.75" x14ac:dyDescent="0.2">
      <c r="A22" s="552" t="s">
        <v>2494</v>
      </c>
      <c r="B22" s="339">
        <v>16075</v>
      </c>
      <c r="C22" s="767">
        <v>4.5270000000000001</v>
      </c>
      <c r="D22" s="338">
        <v>80.117999999999995</v>
      </c>
      <c r="E22" s="768">
        <v>15.577</v>
      </c>
      <c r="F22" s="767">
        <v>4.3049999999999997</v>
      </c>
      <c r="G22" s="338">
        <v>94.83</v>
      </c>
      <c r="H22" s="768">
        <v>1.3129999999999999</v>
      </c>
      <c r="I22" s="768">
        <v>0.89</v>
      </c>
      <c r="J22" s="767">
        <v>2.9670000000000001</v>
      </c>
      <c r="K22" s="769">
        <v>10.077999999999999</v>
      </c>
    </row>
    <row r="23" spans="1:11" s="340" customFormat="1" ht="12.75" x14ac:dyDescent="0.2">
      <c r="A23" s="552" t="s">
        <v>2582</v>
      </c>
      <c r="B23" s="339">
        <v>14780</v>
      </c>
      <c r="C23" s="767">
        <v>6.6040000000000001</v>
      </c>
      <c r="D23" s="338">
        <v>82.07</v>
      </c>
      <c r="E23" s="768">
        <v>15.183</v>
      </c>
      <c r="F23" s="767">
        <v>2.7469999999999999</v>
      </c>
      <c r="G23" s="338">
        <v>99.566999999999993</v>
      </c>
      <c r="H23" s="768">
        <v>0.16200000000000001</v>
      </c>
      <c r="I23" s="768">
        <v>0.02</v>
      </c>
      <c r="J23" s="767">
        <v>0.25</v>
      </c>
      <c r="K23" s="769">
        <v>14.012</v>
      </c>
    </row>
    <row r="24" spans="1:11" s="340" customFormat="1" ht="12.75" x14ac:dyDescent="0.2">
      <c r="A24" s="552" t="s">
        <v>2592</v>
      </c>
      <c r="B24" s="339">
        <v>14335</v>
      </c>
      <c r="C24" s="767">
        <v>7.8869999999999996</v>
      </c>
      <c r="D24" s="338">
        <v>69.62</v>
      </c>
      <c r="E24" s="768">
        <v>24.52</v>
      </c>
      <c r="F24" s="767">
        <v>5.86</v>
      </c>
      <c r="G24" s="338">
        <v>99.713999999999999</v>
      </c>
      <c r="H24" s="768">
        <v>0.216</v>
      </c>
      <c r="I24" s="768">
        <v>0</v>
      </c>
      <c r="J24" s="767">
        <v>7.0000000000000007E-2</v>
      </c>
      <c r="K24" s="769">
        <v>16.295999999999999</v>
      </c>
    </row>
    <row r="25" spans="1:11" s="340" customFormat="1" ht="12.75" x14ac:dyDescent="0.2">
      <c r="A25" s="552" t="s">
        <v>2405</v>
      </c>
      <c r="B25" s="339">
        <v>14285</v>
      </c>
      <c r="C25" s="767">
        <v>3.6520000000000001</v>
      </c>
      <c r="D25" s="338">
        <v>92.293000000000006</v>
      </c>
      <c r="E25" s="768">
        <v>6.5030000000000001</v>
      </c>
      <c r="F25" s="767">
        <v>1.204</v>
      </c>
      <c r="G25" s="338">
        <v>99.706000000000003</v>
      </c>
      <c r="H25" s="768">
        <v>8.4000000000000005E-2</v>
      </c>
      <c r="I25" s="768">
        <v>7.0000000000000001E-3</v>
      </c>
      <c r="J25" s="767">
        <v>0.20300000000000001</v>
      </c>
      <c r="K25" s="769">
        <v>19.138999999999999</v>
      </c>
    </row>
    <row r="26" spans="1:11" s="340" customFormat="1" ht="12.75" x14ac:dyDescent="0.2">
      <c r="A26" s="552" t="s">
        <v>2483</v>
      </c>
      <c r="B26" s="339">
        <v>14069</v>
      </c>
      <c r="C26" s="767">
        <v>5.3540000000000001</v>
      </c>
      <c r="D26" s="338">
        <v>85.941000000000003</v>
      </c>
      <c r="E26" s="768">
        <v>12.012</v>
      </c>
      <c r="F26" s="767">
        <v>2.0470000000000002</v>
      </c>
      <c r="G26" s="338">
        <v>98.606999999999999</v>
      </c>
      <c r="H26" s="768">
        <v>0.20599999999999999</v>
      </c>
      <c r="I26" s="768">
        <v>0.192</v>
      </c>
      <c r="J26" s="767">
        <v>0.995</v>
      </c>
      <c r="K26" s="769">
        <v>13.377000000000001</v>
      </c>
    </row>
    <row r="27" spans="1:11" s="340" customFormat="1" ht="12.75" x14ac:dyDescent="0.2">
      <c r="A27" s="552" t="s">
        <v>2677</v>
      </c>
      <c r="B27" s="339">
        <v>13259</v>
      </c>
      <c r="C27" s="767">
        <v>4.0510000000000002</v>
      </c>
      <c r="D27" s="338">
        <v>69.046999999999997</v>
      </c>
      <c r="E27" s="768">
        <v>23.681999999999999</v>
      </c>
      <c r="F27" s="767">
        <v>7.2709999999999999</v>
      </c>
      <c r="G27" s="338">
        <v>91.9</v>
      </c>
      <c r="H27" s="768">
        <v>1.87</v>
      </c>
      <c r="I27" s="768">
        <v>2.4359999999999999</v>
      </c>
      <c r="J27" s="767">
        <v>3.794</v>
      </c>
      <c r="K27" s="769">
        <v>15.401</v>
      </c>
    </row>
    <row r="28" spans="1:11" s="340" customFormat="1" ht="12.75" x14ac:dyDescent="0.2">
      <c r="A28" s="552" t="s">
        <v>2520</v>
      </c>
      <c r="B28" s="339">
        <v>13147</v>
      </c>
      <c r="C28" s="767">
        <v>5.1950000000000003</v>
      </c>
      <c r="D28" s="338">
        <v>87.259</v>
      </c>
      <c r="E28" s="768">
        <v>10.885</v>
      </c>
      <c r="F28" s="767">
        <v>1.8560000000000001</v>
      </c>
      <c r="G28" s="338">
        <v>94.721000000000004</v>
      </c>
      <c r="H28" s="768">
        <v>1.2929999999999999</v>
      </c>
      <c r="I28" s="768">
        <v>7.5999999999999998E-2</v>
      </c>
      <c r="J28" s="767">
        <v>3.91</v>
      </c>
      <c r="K28" s="769">
        <v>16.939</v>
      </c>
    </row>
    <row r="29" spans="1:11" s="340" customFormat="1" ht="12.75" x14ac:dyDescent="0.2">
      <c r="A29" s="552" t="s">
        <v>2411</v>
      </c>
      <c r="B29" s="339">
        <v>12813</v>
      </c>
      <c r="C29" s="767">
        <v>4.5739999999999998</v>
      </c>
      <c r="D29" s="338">
        <v>81.221999999999994</v>
      </c>
      <c r="E29" s="768">
        <v>14.961</v>
      </c>
      <c r="F29" s="767">
        <v>3.8159999999999998</v>
      </c>
      <c r="G29" s="338">
        <v>97.197999999999993</v>
      </c>
      <c r="H29" s="768">
        <v>0.77300000000000002</v>
      </c>
      <c r="I29" s="768">
        <v>0.19500000000000001</v>
      </c>
      <c r="J29" s="767">
        <v>1.8340000000000001</v>
      </c>
      <c r="K29" s="769">
        <v>10.544</v>
      </c>
    </row>
    <row r="30" spans="1:11" s="340" customFormat="1" ht="12.75" x14ac:dyDescent="0.2">
      <c r="A30" s="552" t="s">
        <v>2509</v>
      </c>
      <c r="B30" s="339">
        <v>12746</v>
      </c>
      <c r="C30" s="767">
        <v>12.423</v>
      </c>
      <c r="D30" s="338">
        <v>75.034999999999997</v>
      </c>
      <c r="E30" s="768">
        <v>19.888999999999999</v>
      </c>
      <c r="F30" s="767">
        <v>5.0759999999999996</v>
      </c>
      <c r="G30" s="338">
        <v>34.207000000000001</v>
      </c>
      <c r="H30" s="768">
        <v>28.707000000000001</v>
      </c>
      <c r="I30" s="768">
        <v>1.24</v>
      </c>
      <c r="J30" s="767">
        <v>35.847000000000001</v>
      </c>
      <c r="K30" s="769">
        <v>19.481000000000002</v>
      </c>
    </row>
    <row r="31" spans="1:11" s="340" customFormat="1" ht="12.75" x14ac:dyDescent="0.2">
      <c r="A31" s="552" t="s">
        <v>2389</v>
      </c>
      <c r="B31" s="339">
        <v>12484</v>
      </c>
      <c r="C31" s="767">
        <v>3.2810000000000001</v>
      </c>
      <c r="D31" s="338">
        <v>81.343999999999994</v>
      </c>
      <c r="E31" s="768">
        <v>16.806000000000001</v>
      </c>
      <c r="F31" s="767">
        <v>1.85</v>
      </c>
      <c r="G31" s="338">
        <v>94.832999999999998</v>
      </c>
      <c r="H31" s="768">
        <v>1.202</v>
      </c>
      <c r="I31" s="768">
        <v>0.25600000000000001</v>
      </c>
      <c r="J31" s="767">
        <v>3.7090000000000001</v>
      </c>
      <c r="K31" s="769">
        <v>13.497</v>
      </c>
    </row>
    <row r="32" spans="1:11" s="340" customFormat="1" ht="12.75" x14ac:dyDescent="0.2">
      <c r="A32" s="552" t="s">
        <v>2552</v>
      </c>
      <c r="B32" s="339">
        <v>11950</v>
      </c>
      <c r="C32" s="767">
        <v>6.5090000000000003</v>
      </c>
      <c r="D32" s="338">
        <v>37.908000000000001</v>
      </c>
      <c r="E32" s="768">
        <v>49.95</v>
      </c>
      <c r="F32" s="767">
        <v>12.141999999999999</v>
      </c>
      <c r="G32" s="338">
        <v>78.251000000000005</v>
      </c>
      <c r="H32" s="768">
        <v>2.77</v>
      </c>
      <c r="I32" s="768">
        <v>3.8079999999999998</v>
      </c>
      <c r="J32" s="767">
        <v>15.172000000000001</v>
      </c>
      <c r="K32" s="769">
        <v>8.3849999999999998</v>
      </c>
    </row>
    <row r="33" spans="1:11" s="340" customFormat="1" ht="12.75" x14ac:dyDescent="0.2">
      <c r="A33" s="552" t="s">
        <v>2551</v>
      </c>
      <c r="B33" s="339">
        <v>11643</v>
      </c>
      <c r="C33" s="767">
        <v>7.343</v>
      </c>
      <c r="D33" s="338">
        <v>63.085000000000001</v>
      </c>
      <c r="E33" s="768">
        <v>29.975000000000001</v>
      </c>
      <c r="F33" s="767">
        <v>6.94</v>
      </c>
      <c r="G33" s="338">
        <v>86.085999999999999</v>
      </c>
      <c r="H33" s="768">
        <v>2.4820000000000002</v>
      </c>
      <c r="I33" s="768">
        <v>1.984</v>
      </c>
      <c r="J33" s="767">
        <v>9.4480000000000004</v>
      </c>
      <c r="K33" s="769">
        <v>12.401999999999999</v>
      </c>
    </row>
    <row r="34" spans="1:11" s="340" customFormat="1" ht="12.75" x14ac:dyDescent="0.2">
      <c r="A34" s="552" t="s">
        <v>2505</v>
      </c>
      <c r="B34" s="339">
        <v>11301</v>
      </c>
      <c r="C34" s="767">
        <v>7.4489999999999998</v>
      </c>
      <c r="D34" s="338">
        <v>63.701999999999998</v>
      </c>
      <c r="E34" s="768">
        <v>25.661000000000001</v>
      </c>
      <c r="F34" s="767">
        <v>10.635999999999999</v>
      </c>
      <c r="G34" s="338">
        <v>90.656000000000006</v>
      </c>
      <c r="H34" s="768">
        <v>2.8849999999999998</v>
      </c>
      <c r="I34" s="768">
        <v>1.3540000000000001</v>
      </c>
      <c r="J34" s="767">
        <v>5.1059999999999999</v>
      </c>
      <c r="K34" s="769">
        <v>9.15</v>
      </c>
    </row>
    <row r="35" spans="1:11" s="340" customFormat="1" ht="12.75" x14ac:dyDescent="0.2">
      <c r="A35" s="552" t="s">
        <v>2424</v>
      </c>
      <c r="B35" s="339">
        <v>11121</v>
      </c>
      <c r="C35" s="767">
        <v>9.1460000000000008</v>
      </c>
      <c r="D35" s="338">
        <v>46.866</v>
      </c>
      <c r="E35" s="768">
        <v>40.058999999999997</v>
      </c>
      <c r="F35" s="767">
        <v>13.074</v>
      </c>
      <c r="G35" s="338">
        <v>82.105999999999995</v>
      </c>
      <c r="H35" s="768">
        <v>5.1609999999999996</v>
      </c>
      <c r="I35" s="768">
        <v>3.8490000000000002</v>
      </c>
      <c r="J35" s="767">
        <v>8.8840000000000003</v>
      </c>
      <c r="K35" s="769">
        <v>7.1849999999999996</v>
      </c>
    </row>
    <row r="36" spans="1:11" s="340" customFormat="1" ht="12.75" x14ac:dyDescent="0.2">
      <c r="A36" s="552" t="s">
        <v>2499</v>
      </c>
      <c r="B36" s="339">
        <v>10772</v>
      </c>
      <c r="C36" s="767">
        <v>6.0439999999999996</v>
      </c>
      <c r="D36" s="338">
        <v>81.070999999999998</v>
      </c>
      <c r="E36" s="768">
        <v>15.661</v>
      </c>
      <c r="F36" s="767">
        <v>3.2679999999999998</v>
      </c>
      <c r="G36" s="338">
        <v>99.126999999999995</v>
      </c>
      <c r="H36" s="768">
        <v>0.214</v>
      </c>
      <c r="I36" s="768">
        <v>0.121</v>
      </c>
      <c r="J36" s="767">
        <v>0.53800000000000003</v>
      </c>
      <c r="K36" s="769">
        <v>9.98</v>
      </c>
    </row>
    <row r="37" spans="1:11" s="340" customFormat="1" ht="12.75" x14ac:dyDescent="0.2">
      <c r="A37" s="552" t="s">
        <v>2516</v>
      </c>
      <c r="B37" s="339">
        <v>10769</v>
      </c>
      <c r="C37" s="767">
        <v>6.8239999999999998</v>
      </c>
      <c r="D37" s="338">
        <v>89.153999999999996</v>
      </c>
      <c r="E37" s="768">
        <v>9.3320000000000007</v>
      </c>
      <c r="F37" s="767">
        <v>1.514</v>
      </c>
      <c r="G37" s="338">
        <v>94.289000000000001</v>
      </c>
      <c r="H37" s="768">
        <v>1.6439999999999999</v>
      </c>
      <c r="I37" s="768">
        <v>5.6000000000000001E-2</v>
      </c>
      <c r="J37" s="767">
        <v>4.0119999999999996</v>
      </c>
      <c r="K37" s="769">
        <v>20.318000000000001</v>
      </c>
    </row>
    <row r="38" spans="1:11" s="340" customFormat="1" ht="12.75" x14ac:dyDescent="0.2">
      <c r="A38" s="552" t="s">
        <v>2465</v>
      </c>
      <c r="B38" s="339">
        <v>10454</v>
      </c>
      <c r="C38" s="767">
        <v>7.9169999999999998</v>
      </c>
      <c r="D38" s="338">
        <v>58.866999999999997</v>
      </c>
      <c r="E38" s="768">
        <v>28.879000000000001</v>
      </c>
      <c r="F38" s="767">
        <v>12.254</v>
      </c>
      <c r="G38" s="338">
        <v>80.590999999999994</v>
      </c>
      <c r="H38" s="768">
        <v>8.4659999999999993</v>
      </c>
      <c r="I38" s="768">
        <v>1.712</v>
      </c>
      <c r="J38" s="767">
        <v>9.2309999999999999</v>
      </c>
      <c r="K38" s="769">
        <v>14.731</v>
      </c>
    </row>
    <row r="39" spans="1:11" s="340" customFormat="1" ht="12.75" x14ac:dyDescent="0.2">
      <c r="A39" s="552" t="s">
        <v>2390</v>
      </c>
      <c r="B39" s="339">
        <v>10340</v>
      </c>
      <c r="C39" s="767">
        <v>5.3410000000000002</v>
      </c>
      <c r="D39" s="338">
        <v>68.558999999999997</v>
      </c>
      <c r="E39" s="768">
        <v>26.006</v>
      </c>
      <c r="F39" s="767">
        <v>5.4349999999999996</v>
      </c>
      <c r="G39" s="338">
        <v>83.917000000000002</v>
      </c>
      <c r="H39" s="768">
        <v>4.4779999999999998</v>
      </c>
      <c r="I39" s="768">
        <v>1.5860000000000001</v>
      </c>
      <c r="J39" s="767">
        <v>10.019</v>
      </c>
      <c r="K39" s="769">
        <v>19.12</v>
      </c>
    </row>
    <row r="40" spans="1:11" s="340" customFormat="1" ht="12.75" x14ac:dyDescent="0.2">
      <c r="A40" s="552" t="s">
        <v>2543</v>
      </c>
      <c r="B40" s="339">
        <v>10325</v>
      </c>
      <c r="C40" s="767">
        <v>3.9769999999999999</v>
      </c>
      <c r="D40" s="338">
        <v>77.879000000000005</v>
      </c>
      <c r="E40" s="768">
        <v>19.584</v>
      </c>
      <c r="F40" s="767">
        <v>2.5379999999999998</v>
      </c>
      <c r="G40" s="338">
        <v>89.316999999999993</v>
      </c>
      <c r="H40" s="768">
        <v>1.8979999999999999</v>
      </c>
      <c r="I40" s="768">
        <v>0.62</v>
      </c>
      <c r="J40" s="767">
        <v>8.1649999999999991</v>
      </c>
      <c r="K40" s="769">
        <v>11.525</v>
      </c>
    </row>
    <row r="41" spans="1:11" s="340" customFormat="1" ht="12.75" x14ac:dyDescent="0.2">
      <c r="A41" s="552" t="s">
        <v>2467</v>
      </c>
      <c r="B41" s="339">
        <v>10306</v>
      </c>
      <c r="C41" s="767">
        <v>5.3630000000000004</v>
      </c>
      <c r="D41" s="338">
        <v>72.23</v>
      </c>
      <c r="E41" s="768">
        <v>23.888999999999999</v>
      </c>
      <c r="F41" s="767">
        <v>3.8809999999999998</v>
      </c>
      <c r="G41" s="338">
        <v>92.393000000000001</v>
      </c>
      <c r="H41" s="768">
        <v>1.708</v>
      </c>
      <c r="I41" s="768">
        <v>0.16500000000000001</v>
      </c>
      <c r="J41" s="767">
        <v>5.7350000000000003</v>
      </c>
      <c r="K41" s="769">
        <v>8.4510000000000005</v>
      </c>
    </row>
    <row r="42" spans="1:11" s="340" customFormat="1" ht="12.75" x14ac:dyDescent="0.2">
      <c r="A42" s="552" t="s">
        <v>2561</v>
      </c>
      <c r="B42" s="339">
        <v>9822</v>
      </c>
      <c r="C42" s="767">
        <v>5.5659999999999998</v>
      </c>
      <c r="D42" s="338">
        <v>70.179000000000002</v>
      </c>
      <c r="E42" s="768">
        <v>26.745999999999999</v>
      </c>
      <c r="F42" s="767">
        <v>3.0750000000000002</v>
      </c>
      <c r="G42" s="338">
        <v>97.891999999999996</v>
      </c>
      <c r="H42" s="768">
        <v>0.47899999999999998</v>
      </c>
      <c r="I42" s="768">
        <v>0.16300000000000001</v>
      </c>
      <c r="J42" s="767">
        <v>1.466</v>
      </c>
      <c r="K42" s="769">
        <v>13.083</v>
      </c>
    </row>
    <row r="43" spans="1:11" s="340" customFormat="1" ht="12.75" x14ac:dyDescent="0.2">
      <c r="A43" s="552" t="s">
        <v>2386</v>
      </c>
      <c r="B43" s="339">
        <v>9762</v>
      </c>
      <c r="C43" s="767">
        <v>5.3040000000000003</v>
      </c>
      <c r="D43" s="338">
        <v>67.096999999999994</v>
      </c>
      <c r="E43" s="768">
        <v>24.635999999999999</v>
      </c>
      <c r="F43" s="767">
        <v>8.2669999999999995</v>
      </c>
      <c r="G43" s="338">
        <v>87.450999999999993</v>
      </c>
      <c r="H43" s="768">
        <v>4.4560000000000004</v>
      </c>
      <c r="I43" s="768">
        <v>1.25</v>
      </c>
      <c r="J43" s="767">
        <v>6.843</v>
      </c>
      <c r="K43" s="769">
        <v>18.254000000000001</v>
      </c>
    </row>
    <row r="44" spans="1:11" s="340" customFormat="1" ht="12.75" x14ac:dyDescent="0.2">
      <c r="A44" s="552" t="s">
        <v>2517</v>
      </c>
      <c r="B44" s="339">
        <v>9351</v>
      </c>
      <c r="C44" s="767">
        <v>3.8820000000000001</v>
      </c>
      <c r="D44" s="338">
        <v>87.328000000000003</v>
      </c>
      <c r="E44" s="768">
        <v>11.484999999999999</v>
      </c>
      <c r="F44" s="767">
        <v>1.1870000000000001</v>
      </c>
      <c r="G44" s="338">
        <v>97.582999999999998</v>
      </c>
      <c r="H44" s="768">
        <v>0.59899999999999998</v>
      </c>
      <c r="I44" s="768">
        <v>4.2999999999999997E-2</v>
      </c>
      <c r="J44" s="767">
        <v>1.7749999999999999</v>
      </c>
      <c r="K44" s="769">
        <v>15.398999999999999</v>
      </c>
    </row>
    <row r="45" spans="1:11" s="340" customFormat="1" ht="12.75" x14ac:dyDescent="0.2">
      <c r="A45" s="552" t="s">
        <v>2596</v>
      </c>
      <c r="B45" s="339">
        <v>8895</v>
      </c>
      <c r="C45" s="767">
        <v>1.911</v>
      </c>
      <c r="D45" s="338">
        <v>94.997</v>
      </c>
      <c r="E45" s="768">
        <v>3.9910000000000001</v>
      </c>
      <c r="F45" s="767">
        <v>1.012</v>
      </c>
      <c r="G45" s="338">
        <v>99.899000000000001</v>
      </c>
      <c r="H45" s="768">
        <v>2.1999999999999999E-2</v>
      </c>
      <c r="I45" s="768">
        <v>0</v>
      </c>
      <c r="J45" s="767">
        <v>7.9000000000000001E-2</v>
      </c>
      <c r="K45" s="769">
        <v>14.244</v>
      </c>
    </row>
    <row r="46" spans="1:11" s="340" customFormat="1" ht="12.75" x14ac:dyDescent="0.2">
      <c r="A46" s="552" t="s">
        <v>2542</v>
      </c>
      <c r="B46" s="339">
        <v>8344</v>
      </c>
      <c r="C46" s="767">
        <v>9.5039999999999996</v>
      </c>
      <c r="D46" s="338">
        <v>53.558999999999997</v>
      </c>
      <c r="E46" s="768">
        <v>37.128</v>
      </c>
      <c r="F46" s="767">
        <v>9.3119999999999994</v>
      </c>
      <c r="G46" s="338">
        <v>88.650999999999996</v>
      </c>
      <c r="H46" s="768">
        <v>2.7210000000000001</v>
      </c>
      <c r="I46" s="768">
        <v>1.163</v>
      </c>
      <c r="J46" s="767">
        <v>7.4660000000000002</v>
      </c>
      <c r="K46" s="769">
        <v>8.9649999999999999</v>
      </c>
    </row>
    <row r="47" spans="1:11" s="340" customFormat="1" ht="12.75" x14ac:dyDescent="0.2">
      <c r="A47" s="552" t="s">
        <v>2458</v>
      </c>
      <c r="B47" s="339">
        <v>8287</v>
      </c>
      <c r="C47" s="767">
        <v>2.923</v>
      </c>
      <c r="D47" s="338">
        <v>78.159000000000006</v>
      </c>
      <c r="E47" s="768">
        <v>19.065999999999999</v>
      </c>
      <c r="F47" s="767">
        <v>2.7749999999999999</v>
      </c>
      <c r="G47" s="338">
        <v>93.87</v>
      </c>
      <c r="H47" s="768">
        <v>5.8159999999999998</v>
      </c>
      <c r="I47" s="768">
        <v>0.121</v>
      </c>
      <c r="J47" s="767">
        <v>0.193</v>
      </c>
      <c r="K47" s="769">
        <v>25.437000000000001</v>
      </c>
    </row>
    <row r="48" spans="1:11" s="340" customFormat="1" ht="12.75" x14ac:dyDescent="0.2">
      <c r="A48" s="552" t="s">
        <v>2476</v>
      </c>
      <c r="B48" s="339">
        <v>8082</v>
      </c>
      <c r="C48" s="767">
        <v>16.702000000000002</v>
      </c>
      <c r="D48" s="338">
        <v>44.036000000000001</v>
      </c>
      <c r="E48" s="768">
        <v>33.469000000000001</v>
      </c>
      <c r="F48" s="767">
        <v>22.494</v>
      </c>
      <c r="G48" s="338">
        <v>84.335999999999999</v>
      </c>
      <c r="H48" s="768">
        <v>1.6579999999999999</v>
      </c>
      <c r="I48" s="768">
        <v>7.758</v>
      </c>
      <c r="J48" s="767">
        <v>6.2480000000000002</v>
      </c>
      <c r="K48" s="769">
        <v>14.959</v>
      </c>
    </row>
    <row r="49" spans="1:11" s="340" customFormat="1" ht="12.75" x14ac:dyDescent="0.2">
      <c r="A49" s="552" t="s">
        <v>2539</v>
      </c>
      <c r="B49" s="339">
        <v>7989</v>
      </c>
      <c r="C49" s="767">
        <v>6.101</v>
      </c>
      <c r="D49" s="338">
        <v>80.522999999999996</v>
      </c>
      <c r="E49" s="768">
        <v>16.398</v>
      </c>
      <c r="F49" s="767">
        <v>3.0790000000000002</v>
      </c>
      <c r="G49" s="338">
        <v>96.081999999999994</v>
      </c>
      <c r="H49" s="768">
        <v>0.83899999999999997</v>
      </c>
      <c r="I49" s="768">
        <v>0.46300000000000002</v>
      </c>
      <c r="J49" s="767">
        <v>2.6160000000000001</v>
      </c>
      <c r="K49" s="769">
        <v>13.555999999999999</v>
      </c>
    </row>
    <row r="50" spans="1:11" s="340" customFormat="1" ht="12.75" x14ac:dyDescent="0.2">
      <c r="A50" s="552" t="s">
        <v>2471</v>
      </c>
      <c r="B50" s="339">
        <v>7921</v>
      </c>
      <c r="C50" s="767">
        <v>5.0529999999999999</v>
      </c>
      <c r="D50" s="338">
        <v>67.995999999999995</v>
      </c>
      <c r="E50" s="768">
        <v>27.812000000000001</v>
      </c>
      <c r="F50" s="767">
        <v>4.1909999999999998</v>
      </c>
      <c r="G50" s="338">
        <v>89.091999999999999</v>
      </c>
      <c r="H50" s="768">
        <v>2.702</v>
      </c>
      <c r="I50" s="768">
        <v>0.316</v>
      </c>
      <c r="J50" s="767">
        <v>7.89</v>
      </c>
      <c r="K50" s="769">
        <v>8.8249999999999993</v>
      </c>
    </row>
    <row r="51" spans="1:11" s="340" customFormat="1" ht="12.75" x14ac:dyDescent="0.2">
      <c r="A51" s="552" t="s">
        <v>2685</v>
      </c>
      <c r="B51" s="339">
        <v>7676</v>
      </c>
      <c r="C51" s="767">
        <v>10.805999999999999</v>
      </c>
      <c r="D51" s="338">
        <v>67.834999999999994</v>
      </c>
      <c r="E51" s="768">
        <v>25.065000000000001</v>
      </c>
      <c r="F51" s="767">
        <v>7.1</v>
      </c>
      <c r="G51" s="338">
        <v>88.093000000000004</v>
      </c>
      <c r="H51" s="768">
        <v>4.7809999999999997</v>
      </c>
      <c r="I51" s="768">
        <v>3.9E-2</v>
      </c>
      <c r="J51" s="767">
        <v>7.0869999999999997</v>
      </c>
      <c r="K51" s="769">
        <v>13.718</v>
      </c>
    </row>
    <row r="52" spans="1:11" s="340" customFormat="1" ht="12.75" x14ac:dyDescent="0.2">
      <c r="A52" s="552" t="s">
        <v>2559</v>
      </c>
      <c r="B52" s="339">
        <v>7546</v>
      </c>
      <c r="C52" s="767">
        <v>5.7039999999999997</v>
      </c>
      <c r="D52" s="338">
        <v>71.959000000000003</v>
      </c>
      <c r="E52" s="768">
        <v>24.303999999999998</v>
      </c>
      <c r="F52" s="767">
        <v>3.7370000000000001</v>
      </c>
      <c r="G52" s="338">
        <v>97.138000000000005</v>
      </c>
      <c r="H52" s="768">
        <v>1.087</v>
      </c>
      <c r="I52" s="768">
        <v>0.623</v>
      </c>
      <c r="J52" s="767">
        <v>1.153</v>
      </c>
      <c r="K52" s="769">
        <v>13.226000000000001</v>
      </c>
    </row>
    <row r="53" spans="1:11" s="340" customFormat="1" ht="12.75" x14ac:dyDescent="0.2">
      <c r="A53" s="552" t="s">
        <v>2513</v>
      </c>
      <c r="B53" s="339">
        <v>7514</v>
      </c>
      <c r="C53" s="767">
        <v>13.036</v>
      </c>
      <c r="D53" s="338">
        <v>59.515999999999998</v>
      </c>
      <c r="E53" s="768">
        <v>30.236999999999998</v>
      </c>
      <c r="F53" s="767">
        <v>10.247999999999999</v>
      </c>
      <c r="G53" s="338">
        <v>28.666</v>
      </c>
      <c r="H53" s="768">
        <v>14.532999999999999</v>
      </c>
      <c r="I53" s="768">
        <v>3.806</v>
      </c>
      <c r="J53" s="767">
        <v>52.994</v>
      </c>
      <c r="K53" s="769">
        <v>10.420999999999999</v>
      </c>
    </row>
    <row r="54" spans="1:11" s="340" customFormat="1" ht="12.75" x14ac:dyDescent="0.2">
      <c r="A54" s="552" t="s">
        <v>2605</v>
      </c>
      <c r="B54" s="339">
        <v>7441</v>
      </c>
      <c r="C54" s="767">
        <v>4.8449999999999998</v>
      </c>
      <c r="D54" s="338">
        <v>85.069000000000003</v>
      </c>
      <c r="E54" s="768">
        <v>13.211</v>
      </c>
      <c r="F54" s="767">
        <v>1.72</v>
      </c>
      <c r="G54" s="338">
        <v>96.116</v>
      </c>
      <c r="H54" s="768">
        <v>3.8029999999999999</v>
      </c>
      <c r="I54" s="768">
        <v>0</v>
      </c>
      <c r="J54" s="767">
        <v>8.1000000000000003E-2</v>
      </c>
      <c r="K54" s="769">
        <v>12.928000000000001</v>
      </c>
    </row>
    <row r="55" spans="1:11" s="340" customFormat="1" ht="12.75" x14ac:dyDescent="0.2">
      <c r="A55" s="552" t="s">
        <v>2523</v>
      </c>
      <c r="B55" s="339">
        <v>7383</v>
      </c>
      <c r="C55" s="767">
        <v>11.465</v>
      </c>
      <c r="D55" s="338">
        <v>82.296999999999997</v>
      </c>
      <c r="E55" s="768">
        <v>15.670999999999999</v>
      </c>
      <c r="F55" s="767">
        <v>2.032</v>
      </c>
      <c r="G55" s="338">
        <v>37.573</v>
      </c>
      <c r="H55" s="768">
        <v>31.937999999999999</v>
      </c>
      <c r="I55" s="768">
        <v>6.8000000000000005E-2</v>
      </c>
      <c r="J55" s="767">
        <v>30.420999999999999</v>
      </c>
      <c r="K55" s="769">
        <v>21.36</v>
      </c>
    </row>
    <row r="56" spans="1:11" s="340" customFormat="1" ht="12.75" x14ac:dyDescent="0.2">
      <c r="A56" s="552" t="s">
        <v>2459</v>
      </c>
      <c r="B56" s="339">
        <v>7284</v>
      </c>
      <c r="C56" s="767">
        <v>4.9859999999999998</v>
      </c>
      <c r="D56" s="338">
        <v>61.505000000000003</v>
      </c>
      <c r="E56" s="768">
        <v>31.658000000000001</v>
      </c>
      <c r="F56" s="767">
        <v>6.8369999999999997</v>
      </c>
      <c r="G56" s="338">
        <v>90.403999999999996</v>
      </c>
      <c r="H56" s="768">
        <v>8.0589999999999993</v>
      </c>
      <c r="I56" s="768">
        <v>1.0569999999999999</v>
      </c>
      <c r="J56" s="767">
        <v>0.48099999999999998</v>
      </c>
      <c r="K56" s="769">
        <v>31.109000000000002</v>
      </c>
    </row>
    <row r="57" spans="1:11" s="340" customFormat="1" ht="12.75" x14ac:dyDescent="0.2">
      <c r="A57" s="552" t="s">
        <v>2381</v>
      </c>
      <c r="B57" s="339">
        <v>7228</v>
      </c>
      <c r="C57" s="767">
        <v>6.9240000000000004</v>
      </c>
      <c r="D57" s="338">
        <v>74.792000000000002</v>
      </c>
      <c r="E57" s="768">
        <v>22.786000000000001</v>
      </c>
      <c r="F57" s="767">
        <v>2.4209999999999998</v>
      </c>
      <c r="G57" s="338">
        <v>93.76</v>
      </c>
      <c r="H57" s="768">
        <v>2.048</v>
      </c>
      <c r="I57" s="768">
        <v>0.13800000000000001</v>
      </c>
      <c r="J57" s="767">
        <v>4.0540000000000003</v>
      </c>
      <c r="K57" s="769">
        <v>11.04</v>
      </c>
    </row>
    <row r="58" spans="1:11" s="340" customFormat="1" ht="12.75" x14ac:dyDescent="0.2">
      <c r="A58" s="552" t="s">
        <v>2488</v>
      </c>
      <c r="B58" s="339">
        <v>7087</v>
      </c>
      <c r="C58" s="767">
        <v>6.5449999999999999</v>
      </c>
      <c r="D58" s="338">
        <v>58.966999999999999</v>
      </c>
      <c r="E58" s="768">
        <v>30.844999999999999</v>
      </c>
      <c r="F58" s="767">
        <v>10.188000000000001</v>
      </c>
      <c r="G58" s="338">
        <v>89.206000000000003</v>
      </c>
      <c r="H58" s="768">
        <v>1.919</v>
      </c>
      <c r="I58" s="768">
        <v>2.117</v>
      </c>
      <c r="J58" s="767">
        <v>6.7590000000000003</v>
      </c>
      <c r="K58" s="769">
        <v>9.0589999999999993</v>
      </c>
    </row>
    <row r="59" spans="1:11" s="340" customFormat="1" ht="12.75" x14ac:dyDescent="0.2">
      <c r="A59" s="552" t="s">
        <v>2527</v>
      </c>
      <c r="B59" s="339">
        <v>7069</v>
      </c>
      <c r="C59" s="767">
        <v>4.6070000000000002</v>
      </c>
      <c r="D59" s="338">
        <v>80.634</v>
      </c>
      <c r="E59" s="768">
        <v>16.748999999999999</v>
      </c>
      <c r="F59" s="767">
        <v>2.617</v>
      </c>
      <c r="G59" s="338">
        <v>83.165999999999997</v>
      </c>
      <c r="H59" s="768">
        <v>5.7009999999999996</v>
      </c>
      <c r="I59" s="768">
        <v>0.42399999999999999</v>
      </c>
      <c r="J59" s="767">
        <v>10.709</v>
      </c>
      <c r="K59" s="769">
        <v>13.651</v>
      </c>
    </row>
    <row r="60" spans="1:11" s="340" customFormat="1" ht="12.75" x14ac:dyDescent="0.2">
      <c r="A60" s="552" t="s">
        <v>2443</v>
      </c>
      <c r="B60" s="339">
        <v>7015</v>
      </c>
      <c r="C60" s="767">
        <v>9.6660000000000004</v>
      </c>
      <c r="D60" s="338">
        <v>59.515000000000001</v>
      </c>
      <c r="E60" s="768">
        <v>20.940999999999999</v>
      </c>
      <c r="F60" s="767">
        <v>19.544</v>
      </c>
      <c r="G60" s="338">
        <v>85.444999999999993</v>
      </c>
      <c r="H60" s="768">
        <v>7.8970000000000002</v>
      </c>
      <c r="I60" s="768">
        <v>2.3239999999999998</v>
      </c>
      <c r="J60" s="767">
        <v>4.3339999999999996</v>
      </c>
      <c r="K60" s="769">
        <v>24.504999999999999</v>
      </c>
    </row>
    <row r="61" spans="1:11" s="340" customFormat="1" ht="12.75" x14ac:dyDescent="0.2">
      <c r="A61" s="552" t="s">
        <v>2625</v>
      </c>
      <c r="B61" s="339">
        <v>6948</v>
      </c>
      <c r="C61" s="767">
        <v>7.2320000000000002</v>
      </c>
      <c r="D61" s="338">
        <v>50.158000000000001</v>
      </c>
      <c r="E61" s="768">
        <v>35.765999999999998</v>
      </c>
      <c r="F61" s="767">
        <v>14.076000000000001</v>
      </c>
      <c r="G61" s="338">
        <v>84.096000000000004</v>
      </c>
      <c r="H61" s="768">
        <v>3.4689999999999999</v>
      </c>
      <c r="I61" s="768">
        <v>2.1160000000000001</v>
      </c>
      <c r="J61" s="767">
        <v>10.32</v>
      </c>
      <c r="K61" s="769">
        <v>7.6710000000000003</v>
      </c>
    </row>
    <row r="62" spans="1:11" s="340" customFormat="1" ht="12.75" x14ac:dyDescent="0.2">
      <c r="A62" s="552" t="s">
        <v>2470</v>
      </c>
      <c r="B62" s="339">
        <v>6789</v>
      </c>
      <c r="C62" s="767">
        <v>4.5309999999999997</v>
      </c>
      <c r="D62" s="338">
        <v>76.182000000000002</v>
      </c>
      <c r="E62" s="768">
        <v>20.327000000000002</v>
      </c>
      <c r="F62" s="767">
        <v>3.4910000000000001</v>
      </c>
      <c r="G62" s="338">
        <v>79.790999999999997</v>
      </c>
      <c r="H62" s="768">
        <v>17.454999999999998</v>
      </c>
      <c r="I62" s="768">
        <v>0.13300000000000001</v>
      </c>
      <c r="J62" s="767">
        <v>2.6219999999999999</v>
      </c>
      <c r="K62" s="769">
        <v>6.8940000000000001</v>
      </c>
    </row>
    <row r="63" spans="1:11" s="340" customFormat="1" ht="12.75" x14ac:dyDescent="0.2">
      <c r="A63" s="552" t="s">
        <v>2639</v>
      </c>
      <c r="B63" s="339">
        <v>6295</v>
      </c>
      <c r="C63" s="767">
        <v>12.827999999999999</v>
      </c>
      <c r="D63" s="338">
        <v>12.55</v>
      </c>
      <c r="E63" s="768">
        <v>37.506</v>
      </c>
      <c r="F63" s="767">
        <v>49.944000000000003</v>
      </c>
      <c r="G63" s="338">
        <v>52.804000000000002</v>
      </c>
      <c r="H63" s="768">
        <v>7.5140000000000002</v>
      </c>
      <c r="I63" s="768">
        <v>26.148</v>
      </c>
      <c r="J63" s="767">
        <v>13.535</v>
      </c>
      <c r="K63" s="769">
        <v>10.85</v>
      </c>
    </row>
    <row r="64" spans="1:11" s="340" customFormat="1" ht="12.75" x14ac:dyDescent="0.2">
      <c r="A64" s="552" t="s">
        <v>2684</v>
      </c>
      <c r="B64" s="339">
        <v>6217</v>
      </c>
      <c r="C64" s="767">
        <v>17.021000000000001</v>
      </c>
      <c r="D64" s="338">
        <v>58.162999999999997</v>
      </c>
      <c r="E64" s="768">
        <v>31.751999999999999</v>
      </c>
      <c r="F64" s="767">
        <v>10.085000000000001</v>
      </c>
      <c r="G64" s="338">
        <v>89.061999999999998</v>
      </c>
      <c r="H64" s="768">
        <v>5.0670000000000002</v>
      </c>
      <c r="I64" s="768">
        <v>0</v>
      </c>
      <c r="J64" s="767">
        <v>5.8710000000000004</v>
      </c>
      <c r="K64" s="769">
        <v>16.036999999999999</v>
      </c>
    </row>
    <row r="65" spans="1:11" x14ac:dyDescent="0.2">
      <c r="A65" s="552" t="s">
        <v>2409</v>
      </c>
      <c r="B65" s="339">
        <v>6177</v>
      </c>
      <c r="C65" s="767">
        <v>5.5359999999999996</v>
      </c>
      <c r="D65" s="338">
        <v>76.897999999999996</v>
      </c>
      <c r="E65" s="768">
        <v>20.852</v>
      </c>
      <c r="F65" s="767">
        <v>2.25</v>
      </c>
      <c r="G65" s="338">
        <v>95.936999999999998</v>
      </c>
      <c r="H65" s="768">
        <v>1.2629999999999999</v>
      </c>
      <c r="I65" s="768">
        <v>6.5000000000000002E-2</v>
      </c>
      <c r="J65" s="767">
        <v>2.7360000000000002</v>
      </c>
      <c r="K65" s="769">
        <v>6.508</v>
      </c>
    </row>
    <row r="66" spans="1:11" x14ac:dyDescent="0.2">
      <c r="A66" s="552" t="s">
        <v>2448</v>
      </c>
      <c r="B66" s="339">
        <v>6075</v>
      </c>
      <c r="C66" s="767">
        <v>3.59</v>
      </c>
      <c r="D66" s="338">
        <v>93.959000000000003</v>
      </c>
      <c r="E66" s="768">
        <v>4.7409999999999997</v>
      </c>
      <c r="F66" s="767">
        <v>1.3</v>
      </c>
      <c r="G66" s="338">
        <v>99.77</v>
      </c>
      <c r="H66" s="768">
        <v>4.9000000000000002E-2</v>
      </c>
      <c r="I66" s="768">
        <v>0</v>
      </c>
      <c r="J66" s="767">
        <v>0.18099999999999999</v>
      </c>
      <c r="K66" s="769">
        <v>16.263000000000002</v>
      </c>
    </row>
    <row r="67" spans="1:11" x14ac:dyDescent="0.2">
      <c r="A67" s="552" t="s">
        <v>2544</v>
      </c>
      <c r="B67" s="339">
        <v>6067</v>
      </c>
      <c r="C67" s="767">
        <v>7.2220000000000004</v>
      </c>
      <c r="D67" s="338">
        <v>67.233000000000004</v>
      </c>
      <c r="E67" s="768">
        <v>29.405000000000001</v>
      </c>
      <c r="F67" s="767">
        <v>3.3620000000000001</v>
      </c>
      <c r="G67" s="338">
        <v>94.396000000000001</v>
      </c>
      <c r="H67" s="768">
        <v>1.236</v>
      </c>
      <c r="I67" s="768">
        <v>0.36299999999999999</v>
      </c>
      <c r="J67" s="767">
        <v>4.0049999999999999</v>
      </c>
      <c r="K67" s="769">
        <v>15.246</v>
      </c>
    </row>
    <row r="68" spans="1:11" x14ac:dyDescent="0.2">
      <c r="A68" s="552" t="s">
        <v>2421</v>
      </c>
      <c r="B68" s="339">
        <v>6024</v>
      </c>
      <c r="C68" s="767">
        <v>8.7309999999999999</v>
      </c>
      <c r="D68" s="338">
        <v>28.917999999999999</v>
      </c>
      <c r="E68" s="768">
        <v>46.697000000000003</v>
      </c>
      <c r="F68" s="767">
        <v>24.385999999999999</v>
      </c>
      <c r="G68" s="338">
        <v>63.744999999999997</v>
      </c>
      <c r="H68" s="768">
        <v>7.2539999999999996</v>
      </c>
      <c r="I68" s="768">
        <v>21.863</v>
      </c>
      <c r="J68" s="767">
        <v>7.1379999999999999</v>
      </c>
      <c r="K68" s="769">
        <v>16.417999999999999</v>
      </c>
    </row>
    <row r="69" spans="1:11" x14ac:dyDescent="0.2">
      <c r="A69" s="552" t="s">
        <v>2567</v>
      </c>
      <c r="B69" s="339">
        <v>6004</v>
      </c>
      <c r="C69" s="767">
        <v>4.0830000000000002</v>
      </c>
      <c r="D69" s="338">
        <v>74.516999999999996</v>
      </c>
      <c r="E69" s="768">
        <v>22.901</v>
      </c>
      <c r="F69" s="767">
        <v>2.5819999999999999</v>
      </c>
      <c r="G69" s="338">
        <v>92.239000000000004</v>
      </c>
      <c r="H69" s="768">
        <v>6.6459999999999999</v>
      </c>
      <c r="I69" s="768">
        <v>0.26600000000000001</v>
      </c>
      <c r="J69" s="767">
        <v>0.84899999999999998</v>
      </c>
      <c r="K69" s="769">
        <v>10.51</v>
      </c>
    </row>
    <row r="70" spans="1:11" x14ac:dyDescent="0.2">
      <c r="A70" s="552" t="s">
        <v>2487</v>
      </c>
      <c r="B70" s="339">
        <v>5993</v>
      </c>
      <c r="C70" s="767">
        <v>7.2080000000000002</v>
      </c>
      <c r="D70" s="338">
        <v>41.247999999999998</v>
      </c>
      <c r="E70" s="768">
        <v>45.703000000000003</v>
      </c>
      <c r="F70" s="767">
        <v>13.048999999999999</v>
      </c>
      <c r="G70" s="338">
        <v>72.650999999999996</v>
      </c>
      <c r="H70" s="768">
        <v>4.0049999999999999</v>
      </c>
      <c r="I70" s="768">
        <v>15.935</v>
      </c>
      <c r="J70" s="767">
        <v>7.4089999999999998</v>
      </c>
      <c r="K70" s="769">
        <v>13.465999999999999</v>
      </c>
    </row>
    <row r="71" spans="1:11" x14ac:dyDescent="0.2">
      <c r="A71" s="552" t="s">
        <v>2633</v>
      </c>
      <c r="B71" s="339">
        <v>5961</v>
      </c>
      <c r="C71" s="767">
        <v>17.39</v>
      </c>
      <c r="D71" s="338">
        <v>54.067999999999998</v>
      </c>
      <c r="E71" s="768">
        <v>38.634</v>
      </c>
      <c r="F71" s="767">
        <v>7.2969999999999997</v>
      </c>
      <c r="G71" s="338">
        <v>90.873999999999995</v>
      </c>
      <c r="H71" s="768">
        <v>2.181</v>
      </c>
      <c r="I71" s="768">
        <v>3.456</v>
      </c>
      <c r="J71" s="767">
        <v>3.4889999999999999</v>
      </c>
      <c r="K71" s="769">
        <v>26.254000000000001</v>
      </c>
    </row>
    <row r="72" spans="1:11" x14ac:dyDescent="0.2">
      <c r="A72" s="552" t="s">
        <v>2490</v>
      </c>
      <c r="B72" s="339">
        <v>5901</v>
      </c>
      <c r="C72" s="767">
        <v>6.6479999999999997</v>
      </c>
      <c r="D72" s="338">
        <v>75.411000000000001</v>
      </c>
      <c r="E72" s="768">
        <v>18.623999999999999</v>
      </c>
      <c r="F72" s="767">
        <v>5.9649999999999999</v>
      </c>
      <c r="G72" s="338">
        <v>95.322999999999993</v>
      </c>
      <c r="H72" s="768">
        <v>1.6950000000000001</v>
      </c>
      <c r="I72" s="768">
        <v>0.42399999999999999</v>
      </c>
      <c r="J72" s="767">
        <v>2.5590000000000002</v>
      </c>
      <c r="K72" s="769">
        <v>15.709</v>
      </c>
    </row>
    <row r="73" spans="1:11" x14ac:dyDescent="0.2">
      <c r="A73" s="552" t="s">
        <v>2563</v>
      </c>
      <c r="B73" s="339">
        <v>5746</v>
      </c>
      <c r="C73" s="767">
        <v>8.4960000000000004</v>
      </c>
      <c r="D73" s="338">
        <v>36.790999999999997</v>
      </c>
      <c r="E73" s="768">
        <v>44.831000000000003</v>
      </c>
      <c r="F73" s="767">
        <v>18.378</v>
      </c>
      <c r="G73" s="338">
        <v>69.126000000000005</v>
      </c>
      <c r="H73" s="768">
        <v>7.1349999999999998</v>
      </c>
      <c r="I73" s="768">
        <v>11.538</v>
      </c>
      <c r="J73" s="767">
        <v>12.2</v>
      </c>
      <c r="K73" s="769">
        <v>13.975</v>
      </c>
    </row>
    <row r="74" spans="1:11" x14ac:dyDescent="0.2">
      <c r="A74" s="552" t="s">
        <v>2538</v>
      </c>
      <c r="B74" s="339">
        <v>5695</v>
      </c>
      <c r="C74" s="767">
        <v>5.9619999999999997</v>
      </c>
      <c r="D74" s="338">
        <v>88.305999999999997</v>
      </c>
      <c r="E74" s="768">
        <v>10.606</v>
      </c>
      <c r="F74" s="767">
        <v>1.089</v>
      </c>
      <c r="G74" s="338">
        <v>99.245000000000005</v>
      </c>
      <c r="H74" s="768">
        <v>0.22800000000000001</v>
      </c>
      <c r="I74" s="768">
        <v>1.7999999999999999E-2</v>
      </c>
      <c r="J74" s="767">
        <v>0.50900000000000001</v>
      </c>
      <c r="K74" s="769">
        <v>19.245000000000001</v>
      </c>
    </row>
    <row r="75" spans="1:11" x14ac:dyDescent="0.2">
      <c r="A75" s="552" t="s">
        <v>2578</v>
      </c>
      <c r="B75" s="339">
        <v>5648</v>
      </c>
      <c r="C75" s="767">
        <v>3.8490000000000002</v>
      </c>
      <c r="D75" s="338">
        <v>80.241</v>
      </c>
      <c r="E75" s="768">
        <v>16.713999999999999</v>
      </c>
      <c r="F75" s="767">
        <v>3.0449999999999999</v>
      </c>
      <c r="G75" s="338">
        <v>98.228999999999999</v>
      </c>
      <c r="H75" s="768">
        <v>0.56699999999999995</v>
      </c>
      <c r="I75" s="768">
        <v>0.159</v>
      </c>
      <c r="J75" s="767">
        <v>1.0449999999999999</v>
      </c>
      <c r="K75" s="769">
        <v>9.3480000000000008</v>
      </c>
    </row>
    <row r="76" spans="1:11" x14ac:dyDescent="0.2">
      <c r="A76" s="552" t="s">
        <v>2442</v>
      </c>
      <c r="B76" s="339">
        <v>5562</v>
      </c>
      <c r="C76" s="767">
        <v>3.851</v>
      </c>
      <c r="D76" s="338">
        <v>74.793000000000006</v>
      </c>
      <c r="E76" s="768">
        <v>18.931999999999999</v>
      </c>
      <c r="F76" s="767">
        <v>6.2750000000000004</v>
      </c>
      <c r="G76" s="338">
        <v>94.138999999999996</v>
      </c>
      <c r="H76" s="768">
        <v>4.1529999999999996</v>
      </c>
      <c r="I76" s="768">
        <v>1.079</v>
      </c>
      <c r="J76" s="767">
        <v>0.629</v>
      </c>
      <c r="K76" s="769">
        <v>33.045999999999999</v>
      </c>
    </row>
    <row r="77" spans="1:11" x14ac:dyDescent="0.2">
      <c r="A77" s="552" t="s">
        <v>2503</v>
      </c>
      <c r="B77" s="339">
        <v>5445</v>
      </c>
      <c r="C77" s="767">
        <v>9.6660000000000004</v>
      </c>
      <c r="D77" s="338">
        <v>58.732999999999997</v>
      </c>
      <c r="E77" s="768">
        <v>30.523</v>
      </c>
      <c r="F77" s="767">
        <v>10.744</v>
      </c>
      <c r="G77" s="338">
        <v>91.716999999999999</v>
      </c>
      <c r="H77" s="768">
        <v>3.1040000000000001</v>
      </c>
      <c r="I77" s="768">
        <v>2.4060000000000001</v>
      </c>
      <c r="J77" s="767">
        <v>2.7730000000000001</v>
      </c>
      <c r="K77" s="769">
        <v>10.009</v>
      </c>
    </row>
    <row r="78" spans="1:11" x14ac:dyDescent="0.2">
      <c r="A78" s="552" t="s">
        <v>2460</v>
      </c>
      <c r="B78" s="339">
        <v>5405</v>
      </c>
      <c r="C78" s="767">
        <v>7.2279999999999998</v>
      </c>
      <c r="D78" s="338">
        <v>54.209000000000003</v>
      </c>
      <c r="E78" s="768">
        <v>31.452000000000002</v>
      </c>
      <c r="F78" s="767">
        <v>14.339</v>
      </c>
      <c r="G78" s="338">
        <v>53.747</v>
      </c>
      <c r="H78" s="768">
        <v>35.356000000000002</v>
      </c>
      <c r="I78" s="768">
        <v>3.7559999999999998</v>
      </c>
      <c r="J78" s="767">
        <v>7.1420000000000003</v>
      </c>
      <c r="K78" s="769">
        <v>5.68</v>
      </c>
    </row>
    <row r="79" spans="1:11" x14ac:dyDescent="0.2">
      <c r="A79" s="552" t="s">
        <v>2419</v>
      </c>
      <c r="B79" s="339">
        <v>5250</v>
      </c>
      <c r="C79" s="767">
        <v>9.9939999999999998</v>
      </c>
      <c r="D79" s="338">
        <v>34.018999999999998</v>
      </c>
      <c r="E79" s="768">
        <v>27.466999999999999</v>
      </c>
      <c r="F79" s="767">
        <v>38.514000000000003</v>
      </c>
      <c r="G79" s="338">
        <v>78.781000000000006</v>
      </c>
      <c r="H79" s="768">
        <v>3.4860000000000002</v>
      </c>
      <c r="I79" s="768">
        <v>9.1240000000000006</v>
      </c>
      <c r="J79" s="767">
        <v>8.61</v>
      </c>
      <c r="K79" s="769">
        <v>7.7329999999999997</v>
      </c>
    </row>
    <row r="80" spans="1:11" x14ac:dyDescent="0.2">
      <c r="A80" s="552" t="s">
        <v>2413</v>
      </c>
      <c r="B80" s="339">
        <v>5142</v>
      </c>
      <c r="C80" s="767">
        <v>5.3070000000000004</v>
      </c>
      <c r="D80" s="338">
        <v>77.305000000000007</v>
      </c>
      <c r="E80" s="768">
        <v>20.847999999999999</v>
      </c>
      <c r="F80" s="767">
        <v>1.8480000000000001</v>
      </c>
      <c r="G80" s="338">
        <v>97.9</v>
      </c>
      <c r="H80" s="768">
        <v>0.99199999999999999</v>
      </c>
      <c r="I80" s="768">
        <v>0.11700000000000001</v>
      </c>
      <c r="J80" s="767">
        <v>0.99199999999999999</v>
      </c>
      <c r="K80" s="769">
        <v>16.821999999999999</v>
      </c>
    </row>
    <row r="81" spans="1:11" x14ac:dyDescent="0.2">
      <c r="A81" s="552" t="s">
        <v>2375</v>
      </c>
      <c r="B81" s="339">
        <v>5099</v>
      </c>
      <c r="C81" s="767">
        <v>8.5079999999999991</v>
      </c>
      <c r="D81" s="338">
        <v>54.716999999999999</v>
      </c>
      <c r="E81" s="768">
        <v>35.36</v>
      </c>
      <c r="F81" s="767">
        <v>9.9239999999999995</v>
      </c>
      <c r="G81" s="338">
        <v>66.385999999999996</v>
      </c>
      <c r="H81" s="768">
        <v>12.885</v>
      </c>
      <c r="I81" s="768">
        <v>4.883</v>
      </c>
      <c r="J81" s="767">
        <v>15.846</v>
      </c>
      <c r="K81" s="769">
        <v>21.122</v>
      </c>
    </row>
    <row r="82" spans="1:11" x14ac:dyDescent="0.2">
      <c r="A82" s="552" t="s">
        <v>2480</v>
      </c>
      <c r="B82" s="339">
        <v>4986</v>
      </c>
      <c r="C82" s="767">
        <v>6.056</v>
      </c>
      <c r="D82" s="338">
        <v>85.338999999999999</v>
      </c>
      <c r="E82" s="768">
        <v>10.930999999999999</v>
      </c>
      <c r="F82" s="767">
        <v>3.73</v>
      </c>
      <c r="G82" s="338">
        <v>99.218000000000004</v>
      </c>
      <c r="H82" s="768">
        <v>0.24099999999999999</v>
      </c>
      <c r="I82" s="768">
        <v>0.16</v>
      </c>
      <c r="J82" s="767">
        <v>0.38100000000000001</v>
      </c>
      <c r="K82" s="769">
        <v>12.114000000000001</v>
      </c>
    </row>
    <row r="83" spans="1:11" x14ac:dyDescent="0.2">
      <c r="A83" s="552" t="s">
        <v>2602</v>
      </c>
      <c r="B83" s="339">
        <v>4965</v>
      </c>
      <c r="C83" s="767">
        <v>6.1559999999999997</v>
      </c>
      <c r="D83" s="338">
        <v>82.8</v>
      </c>
      <c r="E83" s="768">
        <v>14.984999999999999</v>
      </c>
      <c r="F83" s="767">
        <v>2.2160000000000002</v>
      </c>
      <c r="G83" s="338">
        <v>96.959000000000003</v>
      </c>
      <c r="H83" s="768">
        <v>2.92</v>
      </c>
      <c r="I83" s="768">
        <v>0</v>
      </c>
      <c r="J83" s="767">
        <v>0.121</v>
      </c>
      <c r="K83" s="769">
        <v>13.817</v>
      </c>
    </row>
    <row r="84" spans="1:11" x14ac:dyDescent="0.2">
      <c r="A84" s="552" t="s">
        <v>2393</v>
      </c>
      <c r="B84" s="339">
        <v>4934</v>
      </c>
      <c r="C84" s="767">
        <v>4.9370000000000003</v>
      </c>
      <c r="D84" s="338">
        <v>85.57</v>
      </c>
      <c r="E84" s="768">
        <v>13.458</v>
      </c>
      <c r="F84" s="767">
        <v>0.97299999999999998</v>
      </c>
      <c r="G84" s="338">
        <v>99.25</v>
      </c>
      <c r="H84" s="768">
        <v>0.34499999999999997</v>
      </c>
      <c r="I84" s="768">
        <v>0</v>
      </c>
      <c r="J84" s="767">
        <v>0.40500000000000003</v>
      </c>
      <c r="K84" s="769">
        <v>30.503</v>
      </c>
    </row>
    <row r="85" spans="1:11" x14ac:dyDescent="0.2">
      <c r="A85" s="552" t="s">
        <v>2474</v>
      </c>
      <c r="B85" s="339">
        <v>4735</v>
      </c>
      <c r="C85" s="767">
        <v>5.7569999999999997</v>
      </c>
      <c r="D85" s="338">
        <v>63.02</v>
      </c>
      <c r="E85" s="768">
        <v>28.786000000000001</v>
      </c>
      <c r="F85" s="767">
        <v>8.1940000000000008</v>
      </c>
      <c r="G85" s="338">
        <v>86.631</v>
      </c>
      <c r="H85" s="768">
        <v>7.35</v>
      </c>
      <c r="I85" s="768">
        <v>0.71799999999999997</v>
      </c>
      <c r="J85" s="767">
        <v>5.3010000000000002</v>
      </c>
      <c r="K85" s="769">
        <v>11.721</v>
      </c>
    </row>
    <row r="86" spans="1:11" x14ac:dyDescent="0.2">
      <c r="A86" s="552" t="s">
        <v>2397</v>
      </c>
      <c r="B86" s="339">
        <v>4688</v>
      </c>
      <c r="C86" s="767">
        <v>4.5679999999999996</v>
      </c>
      <c r="D86" s="338">
        <v>84.043999999999997</v>
      </c>
      <c r="E86" s="768">
        <v>14.846</v>
      </c>
      <c r="F86" s="767">
        <v>1.109</v>
      </c>
      <c r="G86" s="338">
        <v>96.778999999999996</v>
      </c>
      <c r="H86" s="768">
        <v>1.6</v>
      </c>
      <c r="I86" s="768">
        <v>0.128</v>
      </c>
      <c r="J86" s="767">
        <v>1.4930000000000001</v>
      </c>
      <c r="K86" s="769">
        <v>16.574000000000002</v>
      </c>
    </row>
    <row r="87" spans="1:11" x14ac:dyDescent="0.2">
      <c r="A87" s="552" t="s">
        <v>2481</v>
      </c>
      <c r="B87" s="339">
        <v>4668</v>
      </c>
      <c r="C87" s="767">
        <v>4.5209999999999999</v>
      </c>
      <c r="D87" s="338">
        <v>91.388000000000005</v>
      </c>
      <c r="E87" s="768">
        <v>7.8410000000000002</v>
      </c>
      <c r="F87" s="767">
        <v>0.77100000000000002</v>
      </c>
      <c r="G87" s="338">
        <v>99.572000000000003</v>
      </c>
      <c r="H87" s="768">
        <v>0.15</v>
      </c>
      <c r="I87" s="768">
        <v>4.2999999999999997E-2</v>
      </c>
      <c r="J87" s="767">
        <v>0.23599999999999999</v>
      </c>
      <c r="K87" s="769">
        <v>10.047000000000001</v>
      </c>
    </row>
    <row r="88" spans="1:11" x14ac:dyDescent="0.2">
      <c r="A88" s="552" t="s">
        <v>2504</v>
      </c>
      <c r="B88" s="339">
        <v>4543</v>
      </c>
      <c r="C88" s="767">
        <v>8.7189999999999994</v>
      </c>
      <c r="D88" s="338">
        <v>49.395000000000003</v>
      </c>
      <c r="E88" s="768">
        <v>29.562000000000001</v>
      </c>
      <c r="F88" s="767">
        <v>21.042999999999999</v>
      </c>
      <c r="G88" s="338">
        <v>82.698999999999998</v>
      </c>
      <c r="H88" s="768">
        <v>5.0190000000000001</v>
      </c>
      <c r="I88" s="768">
        <v>7.968</v>
      </c>
      <c r="J88" s="767">
        <v>4.3140000000000001</v>
      </c>
      <c r="K88" s="769">
        <v>16.157</v>
      </c>
    </row>
    <row r="89" spans="1:11" x14ac:dyDescent="0.2">
      <c r="A89" s="552" t="s">
        <v>2380</v>
      </c>
      <c r="B89" s="339">
        <v>4374</v>
      </c>
      <c r="C89" s="767">
        <v>6.0049999999999999</v>
      </c>
      <c r="D89" s="338">
        <v>71.765000000000001</v>
      </c>
      <c r="E89" s="768">
        <v>23.777000000000001</v>
      </c>
      <c r="F89" s="767">
        <v>4.4580000000000002</v>
      </c>
      <c r="G89" s="338">
        <v>90.444000000000003</v>
      </c>
      <c r="H89" s="768">
        <v>2.5150000000000001</v>
      </c>
      <c r="I89" s="768">
        <v>0.32</v>
      </c>
      <c r="J89" s="767">
        <v>6.7220000000000004</v>
      </c>
      <c r="K89" s="769">
        <v>5.67</v>
      </c>
    </row>
    <row r="90" spans="1:11" x14ac:dyDescent="0.2">
      <c r="A90" s="552" t="s">
        <v>2521</v>
      </c>
      <c r="B90" s="339">
        <v>4280</v>
      </c>
      <c r="C90" s="767">
        <v>5.3150000000000004</v>
      </c>
      <c r="D90" s="338">
        <v>88.924999999999997</v>
      </c>
      <c r="E90" s="768">
        <v>9.4160000000000004</v>
      </c>
      <c r="F90" s="767">
        <v>1.659</v>
      </c>
      <c r="G90" s="338">
        <v>97.313000000000002</v>
      </c>
      <c r="H90" s="768">
        <v>0.93500000000000005</v>
      </c>
      <c r="I90" s="768">
        <v>4.7E-2</v>
      </c>
      <c r="J90" s="767">
        <v>1.706</v>
      </c>
      <c r="K90" s="769">
        <v>18.061</v>
      </c>
    </row>
    <row r="91" spans="1:11" x14ac:dyDescent="0.2">
      <c r="A91" s="552" t="s">
        <v>2664</v>
      </c>
      <c r="B91" s="339">
        <v>4246</v>
      </c>
      <c r="C91" s="767">
        <v>4.0979999999999999</v>
      </c>
      <c r="D91" s="338">
        <v>80.947000000000003</v>
      </c>
      <c r="E91" s="768">
        <v>11.634</v>
      </c>
      <c r="F91" s="767">
        <v>7.4189999999999996</v>
      </c>
      <c r="G91" s="338">
        <v>79.298000000000002</v>
      </c>
      <c r="H91" s="768">
        <v>16.579999999999998</v>
      </c>
      <c r="I91" s="768">
        <v>0.91900000000000004</v>
      </c>
      <c r="J91" s="767">
        <v>3.2029999999999998</v>
      </c>
      <c r="K91" s="769">
        <v>13.048</v>
      </c>
    </row>
    <row r="92" spans="1:11" x14ac:dyDescent="0.2">
      <c r="A92" s="552" t="s">
        <v>2574</v>
      </c>
      <c r="B92" s="339">
        <v>4243</v>
      </c>
      <c r="C92" s="767">
        <v>4.9059999999999997</v>
      </c>
      <c r="D92" s="338">
        <v>87.391000000000005</v>
      </c>
      <c r="E92" s="768">
        <v>10.7</v>
      </c>
      <c r="F92" s="767">
        <v>1.909</v>
      </c>
      <c r="G92" s="338">
        <v>98.515000000000001</v>
      </c>
      <c r="H92" s="768">
        <v>0.25900000000000001</v>
      </c>
      <c r="I92" s="768">
        <v>0.11799999999999999</v>
      </c>
      <c r="J92" s="767">
        <v>1.1080000000000001</v>
      </c>
      <c r="K92" s="769">
        <v>17.134</v>
      </c>
    </row>
    <row r="93" spans="1:11" x14ac:dyDescent="0.2">
      <c r="A93" s="552" t="s">
        <v>2675</v>
      </c>
      <c r="B93" s="339">
        <v>4217</v>
      </c>
      <c r="C93" s="767">
        <v>12.824999999999999</v>
      </c>
      <c r="D93" s="338">
        <v>63.932000000000002</v>
      </c>
      <c r="E93" s="768">
        <v>28.550999999999998</v>
      </c>
      <c r="F93" s="767">
        <v>7.5170000000000003</v>
      </c>
      <c r="G93" s="338">
        <v>84.989000000000004</v>
      </c>
      <c r="H93" s="768">
        <v>5.5960000000000001</v>
      </c>
      <c r="I93" s="768">
        <v>0.19</v>
      </c>
      <c r="J93" s="767">
        <v>9.2249999999999996</v>
      </c>
      <c r="K93" s="769">
        <v>18.353999999999999</v>
      </c>
    </row>
    <row r="94" spans="1:11" x14ac:dyDescent="0.2">
      <c r="A94" s="552" t="s">
        <v>2502</v>
      </c>
      <c r="B94" s="339">
        <v>4203</v>
      </c>
      <c r="C94" s="767">
        <v>7.9589999999999996</v>
      </c>
      <c r="D94" s="338">
        <v>41.850999999999999</v>
      </c>
      <c r="E94" s="768">
        <v>43.85</v>
      </c>
      <c r="F94" s="767">
        <v>14.298999999999999</v>
      </c>
      <c r="G94" s="338">
        <v>68.450999999999993</v>
      </c>
      <c r="H94" s="768">
        <v>4.1399999999999997</v>
      </c>
      <c r="I94" s="768">
        <v>21.033000000000001</v>
      </c>
      <c r="J94" s="767">
        <v>6.3760000000000003</v>
      </c>
      <c r="K94" s="769">
        <v>14.228</v>
      </c>
    </row>
    <row r="95" spans="1:11" x14ac:dyDescent="0.2">
      <c r="A95" s="552" t="s">
        <v>2440</v>
      </c>
      <c r="B95" s="339">
        <v>4089</v>
      </c>
      <c r="C95" s="767">
        <v>5.8369999999999997</v>
      </c>
      <c r="D95" s="338">
        <v>69.846000000000004</v>
      </c>
      <c r="E95" s="768">
        <v>23.82</v>
      </c>
      <c r="F95" s="767">
        <v>6.3339999999999996</v>
      </c>
      <c r="G95" s="338">
        <v>88.212000000000003</v>
      </c>
      <c r="H95" s="768">
        <v>8.5839999999999996</v>
      </c>
      <c r="I95" s="768">
        <v>0.41599999999999998</v>
      </c>
      <c r="J95" s="767">
        <v>2.7879999999999998</v>
      </c>
      <c r="K95" s="769">
        <v>16.116</v>
      </c>
    </row>
    <row r="96" spans="1:11" x14ac:dyDescent="0.2">
      <c r="A96" s="552" t="s">
        <v>2658</v>
      </c>
      <c r="B96" s="339">
        <v>4080</v>
      </c>
      <c r="C96" s="767">
        <v>5.194</v>
      </c>
      <c r="D96" s="338">
        <v>79.680999999999997</v>
      </c>
      <c r="E96" s="768">
        <v>15.564</v>
      </c>
      <c r="F96" s="767">
        <v>4.7549999999999999</v>
      </c>
      <c r="G96" s="338">
        <v>89.436000000000007</v>
      </c>
      <c r="H96" s="768">
        <v>8.0389999999999997</v>
      </c>
      <c r="I96" s="768">
        <v>0.34300000000000003</v>
      </c>
      <c r="J96" s="767">
        <v>2.181</v>
      </c>
      <c r="K96" s="769">
        <v>13.064</v>
      </c>
    </row>
    <row r="97" spans="1:11" x14ac:dyDescent="0.2">
      <c r="A97" s="552" t="s">
        <v>2537</v>
      </c>
      <c r="B97" s="339">
        <v>4049</v>
      </c>
      <c r="C97" s="767">
        <v>8.15</v>
      </c>
      <c r="D97" s="338">
        <v>78.513000000000005</v>
      </c>
      <c r="E97" s="768">
        <v>16.670999999999999</v>
      </c>
      <c r="F97" s="767">
        <v>4.8159999999999998</v>
      </c>
      <c r="G97" s="338">
        <v>94.863</v>
      </c>
      <c r="H97" s="768">
        <v>1.383</v>
      </c>
      <c r="I97" s="768">
        <v>0.76600000000000001</v>
      </c>
      <c r="J97" s="767">
        <v>2.988</v>
      </c>
      <c r="K97" s="769">
        <v>23.882000000000001</v>
      </c>
    </row>
    <row r="98" spans="1:11" x14ac:dyDescent="0.2">
      <c r="A98" s="552" t="s">
        <v>2519</v>
      </c>
      <c r="B98" s="339">
        <v>3944</v>
      </c>
      <c r="C98" s="767">
        <v>5.4779999999999998</v>
      </c>
      <c r="D98" s="338">
        <v>88.387</v>
      </c>
      <c r="E98" s="768">
        <v>10.294</v>
      </c>
      <c r="F98" s="767">
        <v>1.3180000000000001</v>
      </c>
      <c r="G98" s="338">
        <v>98.352000000000004</v>
      </c>
      <c r="H98" s="768">
        <v>0.55800000000000005</v>
      </c>
      <c r="I98" s="768">
        <v>0</v>
      </c>
      <c r="J98" s="767">
        <v>1.0900000000000001</v>
      </c>
      <c r="K98" s="769">
        <v>18.940000000000001</v>
      </c>
    </row>
    <row r="99" spans="1:11" x14ac:dyDescent="0.2">
      <c r="A99" s="552" t="s">
        <v>2466</v>
      </c>
      <c r="B99" s="339">
        <v>3910</v>
      </c>
      <c r="C99" s="767">
        <v>7.149</v>
      </c>
      <c r="D99" s="338">
        <v>52.302</v>
      </c>
      <c r="E99" s="768">
        <v>36.368000000000002</v>
      </c>
      <c r="F99" s="767">
        <v>11.33</v>
      </c>
      <c r="G99" s="338">
        <v>77.569999999999993</v>
      </c>
      <c r="H99" s="768">
        <v>12.327</v>
      </c>
      <c r="I99" s="768">
        <v>2.302</v>
      </c>
      <c r="J99" s="767">
        <v>7.8010000000000002</v>
      </c>
      <c r="K99" s="769">
        <v>9.5649999999999995</v>
      </c>
    </row>
    <row r="100" spans="1:11" x14ac:dyDescent="0.2">
      <c r="A100" s="552" t="s">
        <v>2642</v>
      </c>
      <c r="B100" s="339">
        <v>3880</v>
      </c>
      <c r="C100" s="767">
        <v>5.4</v>
      </c>
      <c r="D100" s="338">
        <v>71.031000000000006</v>
      </c>
      <c r="E100" s="768">
        <v>22.783999999999999</v>
      </c>
      <c r="F100" s="767">
        <v>6.1859999999999999</v>
      </c>
      <c r="G100" s="338">
        <v>97.061999999999998</v>
      </c>
      <c r="H100" s="768">
        <v>0.85099999999999998</v>
      </c>
      <c r="I100" s="768">
        <v>7.6999999999999999E-2</v>
      </c>
      <c r="J100" s="767">
        <v>2.0099999999999998</v>
      </c>
      <c r="K100" s="769">
        <v>10.231999999999999</v>
      </c>
    </row>
    <row r="101" spans="1:11" x14ac:dyDescent="0.2">
      <c r="A101" s="552" t="s">
        <v>2463</v>
      </c>
      <c r="B101" s="339">
        <v>3870</v>
      </c>
      <c r="C101" s="767">
        <v>8.2189999999999994</v>
      </c>
      <c r="D101" s="338">
        <v>64.703000000000003</v>
      </c>
      <c r="E101" s="768">
        <v>24.419</v>
      </c>
      <c r="F101" s="767">
        <v>10.879</v>
      </c>
      <c r="G101" s="338">
        <v>88.915000000000006</v>
      </c>
      <c r="H101" s="768">
        <v>2.661</v>
      </c>
      <c r="I101" s="768">
        <v>0.77500000000000002</v>
      </c>
      <c r="J101" s="767">
        <v>7.649</v>
      </c>
      <c r="K101" s="769">
        <v>6.6929999999999996</v>
      </c>
    </row>
    <row r="102" spans="1:11" x14ac:dyDescent="0.2">
      <c r="A102" s="552" t="s">
        <v>2406</v>
      </c>
      <c r="B102" s="339">
        <v>3863</v>
      </c>
      <c r="C102" s="767">
        <v>4.8959999999999999</v>
      </c>
      <c r="D102" s="338">
        <v>85.322000000000003</v>
      </c>
      <c r="E102" s="768">
        <v>12.218</v>
      </c>
      <c r="F102" s="767">
        <v>2.4590000000000001</v>
      </c>
      <c r="G102" s="338">
        <v>98.11</v>
      </c>
      <c r="H102" s="768">
        <v>0.82799999999999996</v>
      </c>
      <c r="I102" s="768">
        <v>0.41399999999999998</v>
      </c>
      <c r="J102" s="767">
        <v>0.64700000000000002</v>
      </c>
      <c r="K102" s="769">
        <v>21.9</v>
      </c>
    </row>
    <row r="103" spans="1:11" x14ac:dyDescent="0.2">
      <c r="A103" s="552" t="s">
        <v>2549</v>
      </c>
      <c r="B103" s="339">
        <v>3823</v>
      </c>
      <c r="C103" s="767">
        <v>6.1769999999999996</v>
      </c>
      <c r="D103" s="338">
        <v>79.126000000000005</v>
      </c>
      <c r="E103" s="768">
        <v>16.715</v>
      </c>
      <c r="F103" s="767">
        <v>4.1589999999999998</v>
      </c>
      <c r="G103" s="338">
        <v>99.503</v>
      </c>
      <c r="H103" s="768">
        <v>0.34</v>
      </c>
      <c r="I103" s="768">
        <v>5.1999999999999998E-2</v>
      </c>
      <c r="J103" s="767">
        <v>0.105</v>
      </c>
      <c r="K103" s="769">
        <v>26.367000000000001</v>
      </c>
    </row>
    <row r="104" spans="1:11" x14ac:dyDescent="0.2">
      <c r="A104" s="552" t="s">
        <v>2632</v>
      </c>
      <c r="B104" s="339">
        <v>3740</v>
      </c>
      <c r="C104" s="767">
        <v>8.6679999999999993</v>
      </c>
      <c r="D104" s="338">
        <v>24.492000000000001</v>
      </c>
      <c r="E104" s="768">
        <v>45.908999999999999</v>
      </c>
      <c r="F104" s="767">
        <v>29.599</v>
      </c>
      <c r="G104" s="338">
        <v>81.337000000000003</v>
      </c>
      <c r="H104" s="768">
        <v>6.9249999999999998</v>
      </c>
      <c r="I104" s="768">
        <v>8.2620000000000005</v>
      </c>
      <c r="J104" s="767">
        <v>3.476</v>
      </c>
      <c r="K104" s="769">
        <v>32.487000000000002</v>
      </c>
    </row>
    <row r="105" spans="1:11" x14ac:dyDescent="0.2">
      <c r="A105" s="552" t="s">
        <v>2533</v>
      </c>
      <c r="B105" s="339">
        <v>3709</v>
      </c>
      <c r="C105" s="767">
        <v>7.1909999999999998</v>
      </c>
      <c r="D105" s="338">
        <v>73.066000000000003</v>
      </c>
      <c r="E105" s="768">
        <v>22.754999999999999</v>
      </c>
      <c r="F105" s="767">
        <v>4.1790000000000003</v>
      </c>
      <c r="G105" s="338">
        <v>89.161000000000001</v>
      </c>
      <c r="H105" s="768">
        <v>2.157</v>
      </c>
      <c r="I105" s="768">
        <v>0.108</v>
      </c>
      <c r="J105" s="767">
        <v>8.5739999999999998</v>
      </c>
      <c r="K105" s="769">
        <v>12.78</v>
      </c>
    </row>
    <row r="106" spans="1:11" x14ac:dyDescent="0.2">
      <c r="A106" s="552" t="s">
        <v>2540</v>
      </c>
      <c r="B106" s="339">
        <v>3688</v>
      </c>
      <c r="C106" s="767">
        <v>10.875999999999999</v>
      </c>
      <c r="D106" s="338">
        <v>55.286999999999999</v>
      </c>
      <c r="E106" s="768">
        <v>35.628999999999998</v>
      </c>
      <c r="F106" s="767">
        <v>9.0839999999999996</v>
      </c>
      <c r="G106" s="338">
        <v>84.111000000000004</v>
      </c>
      <c r="H106" s="768">
        <v>1.8979999999999999</v>
      </c>
      <c r="I106" s="768">
        <v>4.42</v>
      </c>
      <c r="J106" s="767">
        <v>9.5719999999999992</v>
      </c>
      <c r="K106" s="769">
        <v>14.425000000000001</v>
      </c>
    </row>
    <row r="107" spans="1:11" x14ac:dyDescent="0.2">
      <c r="A107" s="552" t="s">
        <v>2484</v>
      </c>
      <c r="B107" s="339">
        <v>3625</v>
      </c>
      <c r="C107" s="767">
        <v>4.6449999999999996</v>
      </c>
      <c r="D107" s="338">
        <v>88.524000000000001</v>
      </c>
      <c r="E107" s="768">
        <v>10.317</v>
      </c>
      <c r="F107" s="767">
        <v>1.159</v>
      </c>
      <c r="G107" s="338">
        <v>99.283000000000001</v>
      </c>
      <c r="H107" s="768">
        <v>0.27600000000000002</v>
      </c>
      <c r="I107" s="768">
        <v>2.8000000000000001E-2</v>
      </c>
      <c r="J107" s="767">
        <v>0.41399999999999998</v>
      </c>
      <c r="K107" s="769">
        <v>19.861999999999998</v>
      </c>
    </row>
    <row r="108" spans="1:11" x14ac:dyDescent="0.2">
      <c r="A108" s="552" t="s">
        <v>2515</v>
      </c>
      <c r="B108" s="339">
        <v>3556</v>
      </c>
      <c r="C108" s="767">
        <v>9.0670000000000002</v>
      </c>
      <c r="D108" s="338">
        <v>77.165000000000006</v>
      </c>
      <c r="E108" s="768">
        <v>20.529</v>
      </c>
      <c r="F108" s="767">
        <v>2.306</v>
      </c>
      <c r="G108" s="338">
        <v>77.84</v>
      </c>
      <c r="H108" s="768">
        <v>15.186</v>
      </c>
      <c r="I108" s="768">
        <v>0.22500000000000001</v>
      </c>
      <c r="J108" s="767">
        <v>6.7489999999999997</v>
      </c>
      <c r="K108" s="769">
        <v>28.992999999999999</v>
      </c>
    </row>
    <row r="109" spans="1:11" x14ac:dyDescent="0.2">
      <c r="A109" s="552" t="s">
        <v>2557</v>
      </c>
      <c r="B109" s="339">
        <v>3546</v>
      </c>
      <c r="C109" s="767">
        <v>10.704000000000001</v>
      </c>
      <c r="D109" s="338">
        <v>65.510000000000005</v>
      </c>
      <c r="E109" s="768">
        <v>25.719000000000001</v>
      </c>
      <c r="F109" s="767">
        <v>8.77</v>
      </c>
      <c r="G109" s="338">
        <v>96.700999999999993</v>
      </c>
      <c r="H109" s="768">
        <v>1.1559999999999999</v>
      </c>
      <c r="I109" s="768">
        <v>0.73299999999999998</v>
      </c>
      <c r="J109" s="767">
        <v>1.41</v>
      </c>
      <c r="K109" s="769">
        <v>24.027000000000001</v>
      </c>
    </row>
    <row r="110" spans="1:11" x14ac:dyDescent="0.2">
      <c r="A110" s="552" t="s">
        <v>2388</v>
      </c>
      <c r="B110" s="339">
        <v>3468</v>
      </c>
      <c r="C110" s="767">
        <v>8.4730000000000008</v>
      </c>
      <c r="D110" s="338">
        <v>54.786999999999999</v>
      </c>
      <c r="E110" s="768">
        <v>32.784999999999997</v>
      </c>
      <c r="F110" s="767">
        <v>12.428000000000001</v>
      </c>
      <c r="G110" s="338">
        <v>61.073</v>
      </c>
      <c r="H110" s="768">
        <v>20.155999999999999</v>
      </c>
      <c r="I110" s="768">
        <v>5.133</v>
      </c>
      <c r="J110" s="767">
        <v>13.638999999999999</v>
      </c>
      <c r="K110" s="769">
        <v>11.361000000000001</v>
      </c>
    </row>
    <row r="111" spans="1:11" x14ac:dyDescent="0.2">
      <c r="A111" s="552" t="s">
        <v>2699</v>
      </c>
      <c r="B111" s="339">
        <v>3432</v>
      </c>
      <c r="C111" s="767">
        <v>12.177</v>
      </c>
      <c r="D111" s="338">
        <v>52.417999999999999</v>
      </c>
      <c r="E111" s="768">
        <v>28.408999999999999</v>
      </c>
      <c r="F111" s="767">
        <v>19.172000000000001</v>
      </c>
      <c r="G111" s="338">
        <v>80.040999999999997</v>
      </c>
      <c r="H111" s="768">
        <v>4.1959999999999997</v>
      </c>
      <c r="I111" s="768">
        <v>7.1680000000000001</v>
      </c>
      <c r="J111" s="767">
        <v>8.5960000000000001</v>
      </c>
      <c r="K111" s="769">
        <v>23.600999999999999</v>
      </c>
    </row>
    <row r="112" spans="1:11" x14ac:dyDescent="0.2">
      <c r="A112" s="552" t="s">
        <v>2439</v>
      </c>
      <c r="B112" s="339">
        <v>3411</v>
      </c>
      <c r="C112" s="767">
        <v>5.21</v>
      </c>
      <c r="D112" s="338">
        <v>64.995999999999995</v>
      </c>
      <c r="E112" s="768">
        <v>22.896999999999998</v>
      </c>
      <c r="F112" s="767">
        <v>12.108000000000001</v>
      </c>
      <c r="G112" s="338">
        <v>60.686</v>
      </c>
      <c r="H112" s="768">
        <v>33.451000000000001</v>
      </c>
      <c r="I112" s="768">
        <v>4.6319999999999997</v>
      </c>
      <c r="J112" s="767">
        <v>1.2310000000000001</v>
      </c>
      <c r="K112" s="769">
        <v>18.440000000000001</v>
      </c>
    </row>
    <row r="113" spans="1:11" x14ac:dyDescent="0.2">
      <c r="A113" s="552" t="s">
        <v>2402</v>
      </c>
      <c r="B113" s="339">
        <v>3366</v>
      </c>
      <c r="C113" s="767">
        <v>5.7869999999999999</v>
      </c>
      <c r="D113" s="338">
        <v>85.116</v>
      </c>
      <c r="E113" s="768">
        <v>11.586</v>
      </c>
      <c r="F113" s="767">
        <v>3.298</v>
      </c>
      <c r="G113" s="338">
        <v>99.614000000000004</v>
      </c>
      <c r="H113" s="768">
        <v>0.14899999999999999</v>
      </c>
      <c r="I113" s="768">
        <v>0</v>
      </c>
      <c r="J113" s="767">
        <v>0.23799999999999999</v>
      </c>
      <c r="K113" s="769">
        <v>27.065000000000001</v>
      </c>
    </row>
    <row r="114" spans="1:11" x14ac:dyDescent="0.2">
      <c r="A114" s="552" t="s">
        <v>2394</v>
      </c>
      <c r="B114" s="339">
        <v>3331</v>
      </c>
      <c r="C114" s="767">
        <v>3.3180000000000001</v>
      </c>
      <c r="D114" s="338">
        <v>83.097999999999999</v>
      </c>
      <c r="E114" s="768">
        <v>15.101000000000001</v>
      </c>
      <c r="F114" s="767">
        <v>1.8009999999999999</v>
      </c>
      <c r="G114" s="338">
        <v>97.147999999999996</v>
      </c>
      <c r="H114" s="768">
        <v>0.18</v>
      </c>
      <c r="I114" s="768">
        <v>0</v>
      </c>
      <c r="J114" s="767">
        <v>2.6720000000000002</v>
      </c>
      <c r="K114" s="769">
        <v>13.478999999999999</v>
      </c>
    </row>
    <row r="115" spans="1:11" x14ac:dyDescent="0.2">
      <c r="A115" s="552" t="s">
        <v>2422</v>
      </c>
      <c r="B115" s="339">
        <v>3265</v>
      </c>
      <c r="C115" s="767">
        <v>13.848000000000001</v>
      </c>
      <c r="D115" s="338">
        <v>30.138000000000002</v>
      </c>
      <c r="E115" s="768">
        <v>35.590000000000003</v>
      </c>
      <c r="F115" s="767">
        <v>34.273000000000003</v>
      </c>
      <c r="G115" s="338">
        <v>63.277000000000001</v>
      </c>
      <c r="H115" s="768">
        <v>11.363</v>
      </c>
      <c r="I115" s="768">
        <v>13.384</v>
      </c>
      <c r="J115" s="767">
        <v>11.975</v>
      </c>
      <c r="K115" s="769">
        <v>10.842000000000001</v>
      </c>
    </row>
    <row r="116" spans="1:11" x14ac:dyDescent="0.2">
      <c r="A116" s="552" t="s">
        <v>2429</v>
      </c>
      <c r="B116" s="339">
        <v>3256</v>
      </c>
      <c r="C116" s="767">
        <v>2.5030000000000001</v>
      </c>
      <c r="D116" s="338">
        <v>100</v>
      </c>
      <c r="E116" s="768">
        <v>0</v>
      </c>
      <c r="F116" s="767">
        <v>0</v>
      </c>
      <c r="G116" s="338">
        <v>0</v>
      </c>
      <c r="H116" s="768">
        <v>0</v>
      </c>
      <c r="I116" s="768">
        <v>100</v>
      </c>
      <c r="J116" s="767">
        <v>0</v>
      </c>
      <c r="K116" s="769">
        <v>6.8179999999999996</v>
      </c>
    </row>
    <row r="117" spans="1:11" x14ac:dyDescent="0.2">
      <c r="A117" s="552" t="s">
        <v>2368</v>
      </c>
      <c r="B117" s="339">
        <v>3214</v>
      </c>
      <c r="C117" s="767">
        <v>12.965999999999999</v>
      </c>
      <c r="D117" s="338">
        <v>47.292999999999999</v>
      </c>
      <c r="E117" s="768">
        <v>35.095999999999997</v>
      </c>
      <c r="F117" s="767">
        <v>17.61</v>
      </c>
      <c r="G117" s="338">
        <v>58.463000000000001</v>
      </c>
      <c r="H117" s="768">
        <v>32.451999999999998</v>
      </c>
      <c r="I117" s="768">
        <v>4.2</v>
      </c>
      <c r="J117" s="767">
        <v>4.8849999999999998</v>
      </c>
      <c r="K117" s="769">
        <v>34.162999999999997</v>
      </c>
    </row>
    <row r="118" spans="1:11" x14ac:dyDescent="0.2">
      <c r="A118" s="552" t="s">
        <v>2554</v>
      </c>
      <c r="B118" s="339">
        <v>3204</v>
      </c>
      <c r="C118" s="767">
        <v>7.3550000000000004</v>
      </c>
      <c r="D118" s="338">
        <v>71.754000000000005</v>
      </c>
      <c r="E118" s="768">
        <v>23.376999999999999</v>
      </c>
      <c r="F118" s="767">
        <v>4.8689999999999998</v>
      </c>
      <c r="G118" s="338">
        <v>90.043999999999997</v>
      </c>
      <c r="H118" s="768">
        <v>2.5910000000000002</v>
      </c>
      <c r="I118" s="768">
        <v>1.748</v>
      </c>
      <c r="J118" s="767">
        <v>5.6180000000000003</v>
      </c>
      <c r="K118" s="769">
        <v>32.335000000000001</v>
      </c>
    </row>
    <row r="119" spans="1:11" x14ac:dyDescent="0.2">
      <c r="A119" s="552" t="s">
        <v>2536</v>
      </c>
      <c r="B119" s="339">
        <v>3146</v>
      </c>
      <c r="C119" s="767">
        <v>6.04</v>
      </c>
      <c r="D119" s="338">
        <v>80.102000000000004</v>
      </c>
      <c r="E119" s="768">
        <v>16.815000000000001</v>
      </c>
      <c r="F119" s="767">
        <v>3.0830000000000002</v>
      </c>
      <c r="G119" s="338">
        <v>90.686999999999998</v>
      </c>
      <c r="H119" s="768">
        <v>4.8</v>
      </c>
      <c r="I119" s="768">
        <v>0.159</v>
      </c>
      <c r="J119" s="767">
        <v>4.3550000000000004</v>
      </c>
      <c r="K119" s="769">
        <v>24.792999999999999</v>
      </c>
    </row>
    <row r="120" spans="1:11" x14ac:dyDescent="0.2">
      <c r="A120" s="552" t="s">
        <v>2425</v>
      </c>
      <c r="B120" s="339">
        <v>3113</v>
      </c>
      <c r="C120" s="767">
        <v>6.6870000000000003</v>
      </c>
      <c r="D120" s="338">
        <v>70.768000000000001</v>
      </c>
      <c r="E120" s="768">
        <v>19.466999999999999</v>
      </c>
      <c r="F120" s="767">
        <v>9.7650000000000006</v>
      </c>
      <c r="G120" s="338">
        <v>92.965000000000003</v>
      </c>
      <c r="H120" s="768">
        <v>2.5379999999999998</v>
      </c>
      <c r="I120" s="768">
        <v>0.83499999999999996</v>
      </c>
      <c r="J120" s="767">
        <v>3.6619999999999999</v>
      </c>
      <c r="K120" s="769">
        <v>12.013999999999999</v>
      </c>
    </row>
    <row r="121" spans="1:11" x14ac:dyDescent="0.2">
      <c r="A121" s="552" t="s">
        <v>2643</v>
      </c>
      <c r="B121" s="339">
        <v>3099</v>
      </c>
      <c r="C121" s="767">
        <v>10.15</v>
      </c>
      <c r="D121" s="338">
        <v>49.209000000000003</v>
      </c>
      <c r="E121" s="768">
        <v>29.492999999999999</v>
      </c>
      <c r="F121" s="767">
        <v>21.297000000000001</v>
      </c>
      <c r="G121" s="338">
        <v>85.962999999999994</v>
      </c>
      <c r="H121" s="768">
        <v>3.4849999999999999</v>
      </c>
      <c r="I121" s="768">
        <v>2.7429999999999999</v>
      </c>
      <c r="J121" s="767">
        <v>7.8090000000000002</v>
      </c>
      <c r="K121" s="769">
        <v>14.521000000000001</v>
      </c>
    </row>
    <row r="122" spans="1:11" x14ac:dyDescent="0.2">
      <c r="A122" s="552" t="s">
        <v>2573</v>
      </c>
      <c r="B122" s="339">
        <v>3077</v>
      </c>
      <c r="C122" s="767">
        <v>8.1150000000000002</v>
      </c>
      <c r="D122" s="338">
        <v>71.855999999999995</v>
      </c>
      <c r="E122" s="768">
        <v>24.861999999999998</v>
      </c>
      <c r="F122" s="767">
        <v>3.282</v>
      </c>
      <c r="G122" s="338">
        <v>99.123000000000005</v>
      </c>
      <c r="H122" s="768">
        <v>0.13</v>
      </c>
      <c r="I122" s="768">
        <v>6.5000000000000002E-2</v>
      </c>
      <c r="J122" s="767">
        <v>0.68200000000000005</v>
      </c>
      <c r="K122" s="769">
        <v>18.687000000000001</v>
      </c>
    </row>
    <row r="123" spans="1:11" x14ac:dyDescent="0.2">
      <c r="A123" s="552" t="s">
        <v>2585</v>
      </c>
      <c r="B123" s="339">
        <v>3063</v>
      </c>
      <c r="C123" s="767">
        <v>2.911</v>
      </c>
      <c r="D123" s="338">
        <v>92.132000000000005</v>
      </c>
      <c r="E123" s="768">
        <v>6.6929999999999996</v>
      </c>
      <c r="F123" s="767">
        <v>1.175</v>
      </c>
      <c r="G123" s="338">
        <v>99.346999999999994</v>
      </c>
      <c r="H123" s="768">
        <v>9.8000000000000004E-2</v>
      </c>
      <c r="I123" s="768">
        <v>9.8000000000000004E-2</v>
      </c>
      <c r="J123" s="767">
        <v>0.45700000000000002</v>
      </c>
      <c r="K123" s="769">
        <v>13.973000000000001</v>
      </c>
    </row>
    <row r="124" spans="1:11" x14ac:dyDescent="0.2">
      <c r="A124" s="552" t="s">
        <v>2454</v>
      </c>
      <c r="B124" s="339">
        <v>3037</v>
      </c>
      <c r="C124" s="767">
        <v>3.6150000000000002</v>
      </c>
      <c r="D124" s="338">
        <v>76.227000000000004</v>
      </c>
      <c r="E124" s="768">
        <v>18.11</v>
      </c>
      <c r="F124" s="767">
        <v>5.6630000000000003</v>
      </c>
      <c r="G124" s="338">
        <v>95.522000000000006</v>
      </c>
      <c r="H124" s="768">
        <v>3.6549999999999998</v>
      </c>
      <c r="I124" s="768">
        <v>0.39500000000000002</v>
      </c>
      <c r="J124" s="767">
        <v>0.42799999999999999</v>
      </c>
      <c r="K124" s="769">
        <v>25.815000000000001</v>
      </c>
    </row>
    <row r="125" spans="1:11" x14ac:dyDescent="0.2">
      <c r="A125" s="552" t="s">
        <v>2377</v>
      </c>
      <c r="B125" s="339">
        <v>3012</v>
      </c>
      <c r="C125" s="767">
        <v>10.45</v>
      </c>
      <c r="D125" s="338">
        <v>38.944000000000003</v>
      </c>
      <c r="E125" s="768">
        <v>38.579000000000001</v>
      </c>
      <c r="F125" s="767">
        <v>22.477</v>
      </c>
      <c r="G125" s="338">
        <v>26.76</v>
      </c>
      <c r="H125" s="768">
        <v>26.327999999999999</v>
      </c>
      <c r="I125" s="768">
        <v>25.431999999999999</v>
      </c>
      <c r="J125" s="767">
        <v>21.481000000000002</v>
      </c>
      <c r="K125" s="769">
        <v>10.624000000000001</v>
      </c>
    </row>
    <row r="126" spans="1:11" x14ac:dyDescent="0.2">
      <c r="A126" s="552" t="s">
        <v>2412</v>
      </c>
      <c r="B126" s="339">
        <v>2933</v>
      </c>
      <c r="C126" s="767">
        <v>4.1059999999999999</v>
      </c>
      <c r="D126" s="338">
        <v>72.962999999999994</v>
      </c>
      <c r="E126" s="768">
        <v>22.844000000000001</v>
      </c>
      <c r="F126" s="767">
        <v>4.194</v>
      </c>
      <c r="G126" s="338">
        <v>96.180999999999997</v>
      </c>
      <c r="H126" s="768">
        <v>2.6930000000000001</v>
      </c>
      <c r="I126" s="768">
        <v>0.10199999999999999</v>
      </c>
      <c r="J126" s="767">
        <v>1.0229999999999999</v>
      </c>
      <c r="K126" s="769">
        <v>23.524999999999999</v>
      </c>
    </row>
    <row r="127" spans="1:11" x14ac:dyDescent="0.2">
      <c r="A127" s="552" t="s">
        <v>2649</v>
      </c>
      <c r="B127" s="339">
        <v>2900</v>
      </c>
      <c r="C127" s="767">
        <v>16.263999999999999</v>
      </c>
      <c r="D127" s="338">
        <v>83.897000000000006</v>
      </c>
      <c r="E127" s="768">
        <v>13.862</v>
      </c>
      <c r="F127" s="767">
        <v>2.2410000000000001</v>
      </c>
      <c r="G127" s="338">
        <v>90.828000000000003</v>
      </c>
      <c r="H127" s="768">
        <v>5.7930000000000001</v>
      </c>
      <c r="I127" s="768">
        <v>6.9000000000000006E-2</v>
      </c>
      <c r="J127" s="767">
        <v>3.31</v>
      </c>
      <c r="K127" s="769">
        <v>17.759</v>
      </c>
    </row>
    <row r="128" spans="1:11" x14ac:dyDescent="0.2">
      <c r="A128" s="552" t="s">
        <v>2522</v>
      </c>
      <c r="B128" s="339">
        <v>2859</v>
      </c>
      <c r="C128" s="767">
        <v>6.08</v>
      </c>
      <c r="D128" s="338">
        <v>87.408000000000001</v>
      </c>
      <c r="E128" s="768">
        <v>10.493</v>
      </c>
      <c r="F128" s="767">
        <v>2.0990000000000002</v>
      </c>
      <c r="G128" s="338">
        <v>94.998000000000005</v>
      </c>
      <c r="H128" s="768">
        <v>2.343</v>
      </c>
      <c r="I128" s="768">
        <v>0.105</v>
      </c>
      <c r="J128" s="767">
        <v>2.5529999999999999</v>
      </c>
      <c r="K128" s="769">
        <v>24.274000000000001</v>
      </c>
    </row>
    <row r="129" spans="1:11" x14ac:dyDescent="0.2">
      <c r="A129" s="552" t="s">
        <v>2614</v>
      </c>
      <c r="B129" s="339">
        <v>2852</v>
      </c>
      <c r="C129" s="767">
        <v>10.933999999999999</v>
      </c>
      <c r="D129" s="338">
        <v>50.947000000000003</v>
      </c>
      <c r="E129" s="768">
        <v>37.167000000000002</v>
      </c>
      <c r="F129" s="767">
        <v>11.885999999999999</v>
      </c>
      <c r="G129" s="338">
        <v>96.317999999999998</v>
      </c>
      <c r="H129" s="768">
        <v>2.3490000000000002</v>
      </c>
      <c r="I129" s="768">
        <v>0</v>
      </c>
      <c r="J129" s="767">
        <v>1.3320000000000001</v>
      </c>
      <c r="K129" s="769">
        <v>14.446</v>
      </c>
    </row>
    <row r="130" spans="1:11" x14ac:dyDescent="0.2">
      <c r="A130" s="552" t="s">
        <v>2591</v>
      </c>
      <c r="B130" s="339">
        <v>2824</v>
      </c>
      <c r="C130" s="767">
        <v>3.1150000000000002</v>
      </c>
      <c r="D130" s="338">
        <v>85.411000000000001</v>
      </c>
      <c r="E130" s="768">
        <v>12.217000000000001</v>
      </c>
      <c r="F130" s="767">
        <v>2.3730000000000002</v>
      </c>
      <c r="G130" s="338">
        <v>97.911000000000001</v>
      </c>
      <c r="H130" s="768">
        <v>1.169</v>
      </c>
      <c r="I130" s="768">
        <v>0.17699999999999999</v>
      </c>
      <c r="J130" s="767">
        <v>0.74399999999999999</v>
      </c>
      <c r="K130" s="769">
        <v>14.129</v>
      </c>
    </row>
    <row r="131" spans="1:11" x14ac:dyDescent="0.2">
      <c r="A131" s="552" t="s">
        <v>2489</v>
      </c>
      <c r="B131" s="339">
        <v>2789</v>
      </c>
      <c r="C131" s="767">
        <v>6.4219999999999997</v>
      </c>
      <c r="D131" s="338">
        <v>51.308999999999997</v>
      </c>
      <c r="E131" s="768">
        <v>35.747999999999998</v>
      </c>
      <c r="F131" s="767">
        <v>12.944000000000001</v>
      </c>
      <c r="G131" s="338">
        <v>87.558000000000007</v>
      </c>
      <c r="H131" s="768">
        <v>2.7970000000000002</v>
      </c>
      <c r="I131" s="768">
        <v>2.4020000000000001</v>
      </c>
      <c r="J131" s="767">
        <v>7.2430000000000003</v>
      </c>
      <c r="K131" s="769">
        <v>12.693</v>
      </c>
    </row>
    <row r="132" spans="1:11" x14ac:dyDescent="0.2">
      <c r="A132" s="552" t="s">
        <v>2575</v>
      </c>
      <c r="B132" s="339">
        <v>2789</v>
      </c>
      <c r="C132" s="767">
        <v>3.202</v>
      </c>
      <c r="D132" s="338">
        <v>92.757000000000005</v>
      </c>
      <c r="E132" s="768">
        <v>6.3819999999999997</v>
      </c>
      <c r="F132" s="767">
        <v>0.86099999999999999</v>
      </c>
      <c r="G132" s="338">
        <v>99.39</v>
      </c>
      <c r="H132" s="768">
        <v>0.14299999999999999</v>
      </c>
      <c r="I132" s="768">
        <v>0</v>
      </c>
      <c r="J132" s="767">
        <v>0.46600000000000003</v>
      </c>
      <c r="K132" s="769">
        <v>12.298</v>
      </c>
    </row>
    <row r="133" spans="1:11" x14ac:dyDescent="0.2">
      <c r="A133" s="552" t="s">
        <v>2475</v>
      </c>
      <c r="B133" s="339">
        <v>2719</v>
      </c>
      <c r="C133" s="767">
        <v>6.5789999999999997</v>
      </c>
      <c r="D133" s="338">
        <v>71.239000000000004</v>
      </c>
      <c r="E133" s="768">
        <v>16.587</v>
      </c>
      <c r="F133" s="767">
        <v>12.173999999999999</v>
      </c>
      <c r="G133" s="338">
        <v>93.195999999999998</v>
      </c>
      <c r="H133" s="768">
        <v>3.8250000000000002</v>
      </c>
      <c r="I133" s="768">
        <v>0.73599999999999999</v>
      </c>
      <c r="J133" s="767">
        <v>2.2429999999999999</v>
      </c>
      <c r="K133" s="769">
        <v>24.09</v>
      </c>
    </row>
    <row r="134" spans="1:11" x14ac:dyDescent="0.2">
      <c r="A134" s="552" t="s">
        <v>2508</v>
      </c>
      <c r="B134" s="339">
        <v>2685</v>
      </c>
      <c r="C134" s="767">
        <v>10.263999999999999</v>
      </c>
      <c r="D134" s="338">
        <v>66.369</v>
      </c>
      <c r="E134" s="768">
        <v>28.678000000000001</v>
      </c>
      <c r="F134" s="767">
        <v>4.9530000000000003</v>
      </c>
      <c r="G134" s="338">
        <v>80.67</v>
      </c>
      <c r="H134" s="768">
        <v>14.86</v>
      </c>
      <c r="I134" s="768">
        <v>0.186</v>
      </c>
      <c r="J134" s="767">
        <v>4.2830000000000004</v>
      </c>
      <c r="K134" s="769">
        <v>41.341000000000001</v>
      </c>
    </row>
    <row r="135" spans="1:11" x14ac:dyDescent="0.2">
      <c r="A135" s="552" t="s">
        <v>2418</v>
      </c>
      <c r="B135" s="339">
        <v>2677</v>
      </c>
      <c r="C135" s="767">
        <v>10.592000000000001</v>
      </c>
      <c r="D135" s="338">
        <v>100</v>
      </c>
      <c r="E135" s="768">
        <v>0</v>
      </c>
      <c r="F135" s="767">
        <v>0</v>
      </c>
      <c r="G135" s="338">
        <v>42.173999999999999</v>
      </c>
      <c r="H135" s="768">
        <v>14.343999999999999</v>
      </c>
      <c r="I135" s="768">
        <v>33.768999999999998</v>
      </c>
      <c r="J135" s="767">
        <v>9.7119999999999997</v>
      </c>
      <c r="K135" s="769">
        <v>11.393000000000001</v>
      </c>
    </row>
    <row r="136" spans="1:11" x14ac:dyDescent="0.2">
      <c r="A136" s="552" t="s">
        <v>2570</v>
      </c>
      <c r="B136" s="339">
        <v>2643</v>
      </c>
      <c r="C136" s="767">
        <v>4.72</v>
      </c>
      <c r="D136" s="338">
        <v>70.941999999999993</v>
      </c>
      <c r="E136" s="768">
        <v>23.837</v>
      </c>
      <c r="F136" s="767">
        <v>5.2210000000000001</v>
      </c>
      <c r="G136" s="338">
        <v>93.680999999999997</v>
      </c>
      <c r="H136" s="768">
        <v>2.6859999999999999</v>
      </c>
      <c r="I136" s="768">
        <v>0.64300000000000002</v>
      </c>
      <c r="J136" s="767">
        <v>2.9889999999999999</v>
      </c>
      <c r="K136" s="769">
        <v>17.745000000000001</v>
      </c>
    </row>
    <row r="137" spans="1:11" x14ac:dyDescent="0.2">
      <c r="A137" s="552" t="s">
        <v>2387</v>
      </c>
      <c r="B137" s="339">
        <v>2486</v>
      </c>
      <c r="C137" s="767">
        <v>4.3259999999999996</v>
      </c>
      <c r="D137" s="338">
        <v>83.105000000000004</v>
      </c>
      <c r="E137" s="768">
        <v>14.964</v>
      </c>
      <c r="F137" s="767">
        <v>1.931</v>
      </c>
      <c r="G137" s="338">
        <v>98.15</v>
      </c>
      <c r="H137" s="768">
        <v>1.046</v>
      </c>
      <c r="I137" s="768">
        <v>0</v>
      </c>
      <c r="J137" s="767">
        <v>0.80500000000000005</v>
      </c>
      <c r="K137" s="769">
        <v>13.154</v>
      </c>
    </row>
    <row r="138" spans="1:11" x14ac:dyDescent="0.2">
      <c r="A138" s="552" t="s">
        <v>2651</v>
      </c>
      <c r="B138" s="339">
        <v>2390</v>
      </c>
      <c r="C138" s="767">
        <v>12.874000000000001</v>
      </c>
      <c r="D138" s="338">
        <v>59.162999999999997</v>
      </c>
      <c r="E138" s="768">
        <v>32.51</v>
      </c>
      <c r="F138" s="767">
        <v>8.3260000000000005</v>
      </c>
      <c r="G138" s="338">
        <v>62.091999999999999</v>
      </c>
      <c r="H138" s="768">
        <v>10.586</v>
      </c>
      <c r="I138" s="768">
        <v>2.218</v>
      </c>
      <c r="J138" s="767">
        <v>25.105</v>
      </c>
      <c r="K138" s="769">
        <v>12.092000000000001</v>
      </c>
    </row>
    <row r="139" spans="1:11" x14ac:dyDescent="0.2">
      <c r="A139" s="552" t="s">
        <v>2492</v>
      </c>
      <c r="B139" s="339">
        <v>2389</v>
      </c>
      <c r="C139" s="767">
        <v>6.4720000000000004</v>
      </c>
      <c r="D139" s="338">
        <v>62.118000000000002</v>
      </c>
      <c r="E139" s="768">
        <v>26.789000000000001</v>
      </c>
      <c r="F139" s="767">
        <v>11.093</v>
      </c>
      <c r="G139" s="338">
        <v>77.772999999999996</v>
      </c>
      <c r="H139" s="768">
        <v>7.2830000000000004</v>
      </c>
      <c r="I139" s="768">
        <v>7.367</v>
      </c>
      <c r="J139" s="767">
        <v>7.5759999999999996</v>
      </c>
      <c r="K139" s="769">
        <v>11.972</v>
      </c>
    </row>
    <row r="140" spans="1:11" x14ac:dyDescent="0.2">
      <c r="A140" s="552" t="s">
        <v>2427</v>
      </c>
      <c r="B140" s="339">
        <v>2363</v>
      </c>
      <c r="C140" s="767">
        <v>9.4239999999999995</v>
      </c>
      <c r="D140" s="338">
        <v>43.081000000000003</v>
      </c>
      <c r="E140" s="768">
        <v>35.802</v>
      </c>
      <c r="F140" s="767">
        <v>21.117000000000001</v>
      </c>
      <c r="G140" s="338">
        <v>77.444000000000003</v>
      </c>
      <c r="H140" s="768">
        <v>11.257</v>
      </c>
      <c r="I140" s="768">
        <v>5.7549999999999999</v>
      </c>
      <c r="J140" s="767">
        <v>5.5439999999999996</v>
      </c>
      <c r="K140" s="769">
        <v>11.933999999999999</v>
      </c>
    </row>
    <row r="141" spans="1:11" x14ac:dyDescent="0.2">
      <c r="A141" s="552" t="s">
        <v>2501</v>
      </c>
      <c r="B141" s="339">
        <v>2346</v>
      </c>
      <c r="C141" s="767">
        <v>9.9619999999999997</v>
      </c>
      <c r="D141" s="338">
        <v>30.733000000000001</v>
      </c>
      <c r="E141" s="768">
        <v>44.203000000000003</v>
      </c>
      <c r="F141" s="767">
        <v>25.064</v>
      </c>
      <c r="G141" s="338">
        <v>73.87</v>
      </c>
      <c r="H141" s="768">
        <v>4.22</v>
      </c>
      <c r="I141" s="768">
        <v>12.319000000000001</v>
      </c>
      <c r="J141" s="767">
        <v>9.5909999999999993</v>
      </c>
      <c r="K141" s="769">
        <v>8.8659999999999997</v>
      </c>
    </row>
    <row r="142" spans="1:11" x14ac:dyDescent="0.2">
      <c r="A142" s="552" t="s">
        <v>2451</v>
      </c>
      <c r="B142" s="339">
        <v>2239</v>
      </c>
      <c r="C142" s="767">
        <v>5.1070000000000002</v>
      </c>
      <c r="D142" s="338">
        <v>71.281999999999996</v>
      </c>
      <c r="E142" s="768">
        <v>20.634</v>
      </c>
      <c r="F142" s="767">
        <v>8.0839999999999996</v>
      </c>
      <c r="G142" s="338">
        <v>69.941999999999993</v>
      </c>
      <c r="H142" s="768">
        <v>28.315999999999999</v>
      </c>
      <c r="I142" s="768">
        <v>1.429</v>
      </c>
      <c r="J142" s="767">
        <v>0.313</v>
      </c>
      <c r="K142" s="769">
        <v>20.321999999999999</v>
      </c>
    </row>
    <row r="143" spans="1:11" x14ac:dyDescent="0.2">
      <c r="A143" s="552" t="s">
        <v>2379</v>
      </c>
      <c r="B143" s="339">
        <v>2236</v>
      </c>
      <c r="C143" s="767">
        <v>8.0549999999999997</v>
      </c>
      <c r="D143" s="338">
        <v>61.941000000000003</v>
      </c>
      <c r="E143" s="768">
        <v>25.670999999999999</v>
      </c>
      <c r="F143" s="767">
        <v>12.388</v>
      </c>
      <c r="G143" s="338">
        <v>63.953000000000003</v>
      </c>
      <c r="H143" s="768">
        <v>8.5869999999999997</v>
      </c>
      <c r="I143" s="768">
        <v>9.9280000000000008</v>
      </c>
      <c r="J143" s="767">
        <v>17.530999999999999</v>
      </c>
      <c r="K143" s="769">
        <v>9.5259999999999998</v>
      </c>
    </row>
    <row r="144" spans="1:11" x14ac:dyDescent="0.2">
      <c r="A144" s="552" t="s">
        <v>2674</v>
      </c>
      <c r="B144" s="339">
        <v>2205</v>
      </c>
      <c r="C144" s="767">
        <v>6.1449999999999996</v>
      </c>
      <c r="D144" s="338">
        <v>65.896000000000001</v>
      </c>
      <c r="E144" s="768">
        <v>27.664000000000001</v>
      </c>
      <c r="F144" s="767">
        <v>6.44</v>
      </c>
      <c r="G144" s="338">
        <v>95.328999999999994</v>
      </c>
      <c r="H144" s="768">
        <v>1.224</v>
      </c>
      <c r="I144" s="768">
        <v>0.45400000000000001</v>
      </c>
      <c r="J144" s="767">
        <v>2.9929999999999999</v>
      </c>
      <c r="K144" s="769">
        <v>17.823</v>
      </c>
    </row>
    <row r="145" spans="1:11" x14ac:dyDescent="0.2">
      <c r="A145" s="552" t="s">
        <v>2569</v>
      </c>
      <c r="B145" s="339">
        <v>2170</v>
      </c>
      <c r="C145" s="767">
        <v>4.8650000000000002</v>
      </c>
      <c r="D145" s="338">
        <v>69.355000000000004</v>
      </c>
      <c r="E145" s="768">
        <v>26.498000000000001</v>
      </c>
      <c r="F145" s="767">
        <v>4.1470000000000002</v>
      </c>
      <c r="G145" s="338">
        <v>91.06</v>
      </c>
      <c r="H145" s="768">
        <v>2.028</v>
      </c>
      <c r="I145" s="768">
        <v>1.014</v>
      </c>
      <c r="J145" s="767">
        <v>5.899</v>
      </c>
      <c r="K145" s="769">
        <v>10.461</v>
      </c>
    </row>
    <row r="146" spans="1:11" x14ac:dyDescent="0.2">
      <c r="A146" s="552" t="s">
        <v>2589</v>
      </c>
      <c r="B146" s="339">
        <v>2150</v>
      </c>
      <c r="C146" s="767">
        <v>6.0609999999999999</v>
      </c>
      <c r="D146" s="338">
        <v>46.465000000000003</v>
      </c>
      <c r="E146" s="768">
        <v>37.534999999999997</v>
      </c>
      <c r="F146" s="767">
        <v>16</v>
      </c>
      <c r="G146" s="338">
        <v>79.069999999999993</v>
      </c>
      <c r="H146" s="768">
        <v>3.488</v>
      </c>
      <c r="I146" s="768">
        <v>11.952999999999999</v>
      </c>
      <c r="J146" s="767">
        <v>5.4880000000000004</v>
      </c>
      <c r="K146" s="769">
        <v>19.302</v>
      </c>
    </row>
    <row r="147" spans="1:11" x14ac:dyDescent="0.2">
      <c r="A147" s="552" t="s">
        <v>2558</v>
      </c>
      <c r="B147" s="339">
        <v>2120</v>
      </c>
      <c r="C147" s="767">
        <v>11.739000000000001</v>
      </c>
      <c r="D147" s="338">
        <v>32.405999999999999</v>
      </c>
      <c r="E147" s="768">
        <v>37.877000000000002</v>
      </c>
      <c r="F147" s="767">
        <v>29.716999999999999</v>
      </c>
      <c r="G147" s="338">
        <v>75.046999999999997</v>
      </c>
      <c r="H147" s="768">
        <v>6.5570000000000004</v>
      </c>
      <c r="I147" s="768">
        <v>9.8109999999999999</v>
      </c>
      <c r="J147" s="767">
        <v>8.5850000000000009</v>
      </c>
      <c r="K147" s="769">
        <v>19.905999999999999</v>
      </c>
    </row>
    <row r="148" spans="1:11" x14ac:dyDescent="0.2">
      <c r="A148" s="552" t="s">
        <v>2577</v>
      </c>
      <c r="B148" s="339">
        <v>2107</v>
      </c>
      <c r="C148" s="767">
        <v>5.4859999999999998</v>
      </c>
      <c r="D148" s="338">
        <v>60.701999999999998</v>
      </c>
      <c r="E148" s="768">
        <v>31.466999999999999</v>
      </c>
      <c r="F148" s="767">
        <v>7.8310000000000004</v>
      </c>
      <c r="G148" s="338">
        <v>83.531000000000006</v>
      </c>
      <c r="H148" s="768">
        <v>2.5630000000000002</v>
      </c>
      <c r="I148" s="768">
        <v>9.3019999999999996</v>
      </c>
      <c r="J148" s="767">
        <v>4.6040000000000001</v>
      </c>
      <c r="K148" s="769">
        <v>12.814</v>
      </c>
    </row>
    <row r="149" spans="1:11" x14ac:dyDescent="0.2">
      <c r="A149" s="552" t="s">
        <v>2430</v>
      </c>
      <c r="B149" s="339">
        <v>2096</v>
      </c>
      <c r="C149" s="767">
        <v>7.22</v>
      </c>
      <c r="D149" s="338">
        <v>43.177</v>
      </c>
      <c r="E149" s="768">
        <v>41.411999999999999</v>
      </c>
      <c r="F149" s="767">
        <v>15.41</v>
      </c>
      <c r="G149" s="338">
        <v>92.938999999999993</v>
      </c>
      <c r="H149" s="768">
        <v>4.2460000000000004</v>
      </c>
      <c r="I149" s="768">
        <v>2.004</v>
      </c>
      <c r="J149" s="767">
        <v>0.81100000000000005</v>
      </c>
      <c r="K149" s="769">
        <v>40.457999999999998</v>
      </c>
    </row>
    <row r="150" spans="1:11" x14ac:dyDescent="0.2">
      <c r="A150" s="552" t="s">
        <v>2683</v>
      </c>
      <c r="B150" s="339">
        <v>2072</v>
      </c>
      <c r="C150" s="767">
        <v>23.061</v>
      </c>
      <c r="D150" s="338">
        <v>44.981000000000002</v>
      </c>
      <c r="E150" s="768">
        <v>40.975000000000001</v>
      </c>
      <c r="F150" s="767">
        <v>14.044</v>
      </c>
      <c r="G150" s="338">
        <v>83.736000000000004</v>
      </c>
      <c r="H150" s="768">
        <v>6.9980000000000002</v>
      </c>
      <c r="I150" s="768">
        <v>0</v>
      </c>
      <c r="J150" s="767">
        <v>9.266</v>
      </c>
      <c r="K150" s="769">
        <v>17.036999999999999</v>
      </c>
    </row>
    <row r="151" spans="1:11" x14ac:dyDescent="0.2">
      <c r="A151" s="552" t="s">
        <v>2593</v>
      </c>
      <c r="B151" s="339">
        <v>2035</v>
      </c>
      <c r="C151" s="767">
        <v>6.0730000000000004</v>
      </c>
      <c r="D151" s="338">
        <v>71.989999999999995</v>
      </c>
      <c r="E151" s="768">
        <v>24.667999999999999</v>
      </c>
      <c r="F151" s="767">
        <v>3.3420000000000001</v>
      </c>
      <c r="G151" s="338">
        <v>99.754000000000005</v>
      </c>
      <c r="H151" s="768">
        <v>9.8000000000000004E-2</v>
      </c>
      <c r="I151" s="768">
        <v>0</v>
      </c>
      <c r="J151" s="767">
        <v>0.14699999999999999</v>
      </c>
      <c r="K151" s="769">
        <v>14.398</v>
      </c>
    </row>
    <row r="152" spans="1:11" x14ac:dyDescent="0.2">
      <c r="A152" s="552" t="s">
        <v>2376</v>
      </c>
      <c r="B152" s="339">
        <v>2018</v>
      </c>
      <c r="C152" s="767">
        <v>5.6849999999999996</v>
      </c>
      <c r="D152" s="338">
        <v>74.727000000000004</v>
      </c>
      <c r="E152" s="768">
        <v>20.713999999999999</v>
      </c>
      <c r="F152" s="767">
        <v>4.5590000000000002</v>
      </c>
      <c r="G152" s="338">
        <v>94.697999999999993</v>
      </c>
      <c r="H152" s="768">
        <v>1.833</v>
      </c>
      <c r="I152" s="768">
        <v>0.14899999999999999</v>
      </c>
      <c r="J152" s="767">
        <v>3.32</v>
      </c>
      <c r="K152" s="769">
        <v>20.367000000000001</v>
      </c>
    </row>
    <row r="153" spans="1:11" x14ac:dyDescent="0.2">
      <c r="A153" s="552" t="s">
        <v>2650</v>
      </c>
      <c r="B153" s="339">
        <v>2015</v>
      </c>
      <c r="C153" s="767">
        <v>9.1020000000000003</v>
      </c>
      <c r="D153" s="338">
        <v>82.73</v>
      </c>
      <c r="E153" s="768">
        <v>15.335000000000001</v>
      </c>
      <c r="F153" s="767">
        <v>1.9350000000000001</v>
      </c>
      <c r="G153" s="338">
        <v>93.102000000000004</v>
      </c>
      <c r="H153" s="768">
        <v>3.375</v>
      </c>
      <c r="I153" s="768">
        <v>0</v>
      </c>
      <c r="J153" s="767">
        <v>3.524</v>
      </c>
      <c r="K153" s="769">
        <v>17.021999999999998</v>
      </c>
    </row>
    <row r="154" spans="1:11" x14ac:dyDescent="0.2">
      <c r="A154" s="552" t="s">
        <v>2701</v>
      </c>
      <c r="B154" s="339">
        <v>1994</v>
      </c>
      <c r="C154" s="767">
        <v>9.2080000000000002</v>
      </c>
      <c r="D154" s="338">
        <v>61.234000000000002</v>
      </c>
      <c r="E154" s="768">
        <v>26.178999999999998</v>
      </c>
      <c r="F154" s="767">
        <v>12.587999999999999</v>
      </c>
      <c r="G154" s="338">
        <v>89.569000000000003</v>
      </c>
      <c r="H154" s="768">
        <v>3.26</v>
      </c>
      <c r="I154" s="768">
        <v>2.6080000000000001</v>
      </c>
      <c r="J154" s="767">
        <v>4.5640000000000001</v>
      </c>
      <c r="K154" s="769">
        <v>22.166</v>
      </c>
    </row>
    <row r="155" spans="1:11" x14ac:dyDescent="0.2">
      <c r="A155" s="552" t="s">
        <v>2635</v>
      </c>
      <c r="B155" s="339">
        <v>1955</v>
      </c>
      <c r="C155" s="767">
        <v>7.6470000000000002</v>
      </c>
      <c r="D155" s="338">
        <v>48.338000000000001</v>
      </c>
      <c r="E155" s="768">
        <v>33.811</v>
      </c>
      <c r="F155" s="767">
        <v>17.852</v>
      </c>
      <c r="G155" s="338">
        <v>72.430000000000007</v>
      </c>
      <c r="H155" s="768">
        <v>4.399</v>
      </c>
      <c r="I155" s="768">
        <v>15.601000000000001</v>
      </c>
      <c r="J155" s="767">
        <v>7.57</v>
      </c>
      <c r="K155" s="769">
        <v>14.987</v>
      </c>
    </row>
    <row r="156" spans="1:11" x14ac:dyDescent="0.2">
      <c r="A156" s="552" t="s">
        <v>2566</v>
      </c>
      <c r="B156" s="339">
        <v>1953</v>
      </c>
      <c r="C156" s="767">
        <v>3.9670000000000001</v>
      </c>
      <c r="D156" s="338">
        <v>86.022000000000006</v>
      </c>
      <c r="E156" s="768">
        <v>12.903</v>
      </c>
      <c r="F156" s="767">
        <v>1.075</v>
      </c>
      <c r="G156" s="338">
        <v>99.692999999999998</v>
      </c>
      <c r="H156" s="768">
        <v>0.20499999999999999</v>
      </c>
      <c r="I156" s="768">
        <v>0</v>
      </c>
      <c r="J156" s="767">
        <v>0.10199999999999999</v>
      </c>
      <c r="K156" s="769">
        <v>17.306999999999999</v>
      </c>
    </row>
    <row r="157" spans="1:11" x14ac:dyDescent="0.2">
      <c r="A157" s="552" t="s">
        <v>2385</v>
      </c>
      <c r="B157" s="339">
        <v>1951</v>
      </c>
      <c r="C157" s="767">
        <v>7.3220000000000001</v>
      </c>
      <c r="D157" s="338">
        <v>41.62</v>
      </c>
      <c r="E157" s="768">
        <v>32.290999999999997</v>
      </c>
      <c r="F157" s="767">
        <v>26.088999999999999</v>
      </c>
      <c r="G157" s="338">
        <v>65.864000000000004</v>
      </c>
      <c r="H157" s="768">
        <v>9.9440000000000008</v>
      </c>
      <c r="I157" s="768">
        <v>13.019</v>
      </c>
      <c r="J157" s="767">
        <v>11.173999999999999</v>
      </c>
      <c r="K157" s="769">
        <v>11.43</v>
      </c>
    </row>
    <row r="158" spans="1:11" x14ac:dyDescent="0.2">
      <c r="A158" s="552" t="s">
        <v>2444</v>
      </c>
      <c r="B158" s="339">
        <v>1948</v>
      </c>
      <c r="C158" s="767">
        <v>19.963999999999999</v>
      </c>
      <c r="D158" s="338">
        <v>34.651000000000003</v>
      </c>
      <c r="E158" s="768">
        <v>34.6</v>
      </c>
      <c r="F158" s="767">
        <v>30.748999999999999</v>
      </c>
      <c r="G158" s="338">
        <v>44.302</v>
      </c>
      <c r="H158" s="768">
        <v>7.9059999999999997</v>
      </c>
      <c r="I158" s="768">
        <v>12.372</v>
      </c>
      <c r="J158" s="767">
        <v>35.420999999999999</v>
      </c>
      <c r="K158" s="769">
        <v>7.9569999999999999</v>
      </c>
    </row>
    <row r="159" spans="1:11" x14ac:dyDescent="0.2">
      <c r="A159" s="552" t="s">
        <v>2531</v>
      </c>
      <c r="B159" s="339">
        <v>1896</v>
      </c>
      <c r="C159" s="767">
        <v>9.3439999999999994</v>
      </c>
      <c r="D159" s="338">
        <v>52.795000000000002</v>
      </c>
      <c r="E159" s="768">
        <v>36.128999999999998</v>
      </c>
      <c r="F159" s="767">
        <v>11.076000000000001</v>
      </c>
      <c r="G159" s="338">
        <v>92.3</v>
      </c>
      <c r="H159" s="768">
        <v>4.9050000000000002</v>
      </c>
      <c r="I159" s="768">
        <v>0.52700000000000002</v>
      </c>
      <c r="J159" s="767">
        <v>2.2679999999999998</v>
      </c>
      <c r="K159" s="769">
        <v>40.031999999999996</v>
      </c>
    </row>
    <row r="160" spans="1:11" x14ac:dyDescent="0.2">
      <c r="A160" s="552" t="s">
        <v>2525</v>
      </c>
      <c r="B160" s="339">
        <v>1867</v>
      </c>
      <c r="C160" s="767">
        <v>9.0150000000000006</v>
      </c>
      <c r="D160" s="338">
        <v>56.186</v>
      </c>
      <c r="E160" s="768">
        <v>29.513000000000002</v>
      </c>
      <c r="F160" s="767">
        <v>14.301</v>
      </c>
      <c r="G160" s="338">
        <v>28.388000000000002</v>
      </c>
      <c r="H160" s="768">
        <v>23.245999999999999</v>
      </c>
      <c r="I160" s="768">
        <v>9.2129999999999992</v>
      </c>
      <c r="J160" s="767">
        <v>39.154000000000003</v>
      </c>
      <c r="K160" s="769">
        <v>9.9629999999999992</v>
      </c>
    </row>
    <row r="161" spans="1:11" x14ac:dyDescent="0.2">
      <c r="A161" s="552" t="s">
        <v>2392</v>
      </c>
      <c r="B161" s="339">
        <v>1866</v>
      </c>
      <c r="C161" s="767">
        <v>3.9950000000000001</v>
      </c>
      <c r="D161" s="338">
        <v>89.978999999999999</v>
      </c>
      <c r="E161" s="768">
        <v>9.4320000000000004</v>
      </c>
      <c r="F161" s="767">
        <v>0.58899999999999997</v>
      </c>
      <c r="G161" s="338">
        <v>99.463999999999999</v>
      </c>
      <c r="H161" s="768">
        <v>0.107</v>
      </c>
      <c r="I161" s="768">
        <v>0</v>
      </c>
      <c r="J161" s="767">
        <v>0.42899999999999999</v>
      </c>
      <c r="K161" s="769">
        <v>31.994</v>
      </c>
    </row>
    <row r="162" spans="1:11" x14ac:dyDescent="0.2">
      <c r="A162" s="552" t="s">
        <v>2485</v>
      </c>
      <c r="B162" s="339">
        <v>1840</v>
      </c>
      <c r="C162" s="767">
        <v>9.7799999999999994</v>
      </c>
      <c r="D162" s="338">
        <v>55.216999999999999</v>
      </c>
      <c r="E162" s="768">
        <v>26.739000000000001</v>
      </c>
      <c r="F162" s="767">
        <v>18.042999999999999</v>
      </c>
      <c r="G162" s="338">
        <v>83.75</v>
      </c>
      <c r="H162" s="768">
        <v>2.9350000000000001</v>
      </c>
      <c r="I162" s="768">
        <v>9.7829999999999995</v>
      </c>
      <c r="J162" s="767">
        <v>3.5329999999999999</v>
      </c>
      <c r="K162" s="769">
        <v>15.651999999999999</v>
      </c>
    </row>
    <row r="163" spans="1:11" x14ac:dyDescent="0.2">
      <c r="A163" s="552" t="s">
        <v>2433</v>
      </c>
      <c r="B163" s="339">
        <v>1823</v>
      </c>
      <c r="C163" s="767">
        <v>15.368</v>
      </c>
      <c r="D163" s="338">
        <v>31.266999999999999</v>
      </c>
      <c r="E163" s="768">
        <v>44.213000000000001</v>
      </c>
      <c r="F163" s="767">
        <v>24.52</v>
      </c>
      <c r="G163" s="338">
        <v>52.88</v>
      </c>
      <c r="H163" s="768">
        <v>36.094000000000001</v>
      </c>
      <c r="I163" s="768">
        <v>3.456</v>
      </c>
      <c r="J163" s="767">
        <v>7.57</v>
      </c>
      <c r="K163" s="769">
        <v>51.015000000000001</v>
      </c>
    </row>
    <row r="164" spans="1:11" x14ac:dyDescent="0.2">
      <c r="A164" s="552" t="s">
        <v>2354</v>
      </c>
      <c r="B164" s="339">
        <v>1782</v>
      </c>
      <c r="C164" s="767">
        <v>18.189</v>
      </c>
      <c r="D164" s="338">
        <v>5.1630000000000003</v>
      </c>
      <c r="E164" s="768">
        <v>10.382</v>
      </c>
      <c r="F164" s="767">
        <v>84.456000000000003</v>
      </c>
      <c r="G164" s="338">
        <v>26.992000000000001</v>
      </c>
      <c r="H164" s="768">
        <v>22.670999999999999</v>
      </c>
      <c r="I164" s="768">
        <v>41.357999999999997</v>
      </c>
      <c r="J164" s="767">
        <v>8.9789999999999992</v>
      </c>
      <c r="K164" s="769">
        <v>15.488</v>
      </c>
    </row>
    <row r="165" spans="1:11" x14ac:dyDescent="0.2">
      <c r="A165" s="552" t="s">
        <v>2435</v>
      </c>
      <c r="B165" s="339">
        <v>1781</v>
      </c>
      <c r="C165" s="767">
        <v>11.943</v>
      </c>
      <c r="D165" s="338">
        <v>54.070999999999998</v>
      </c>
      <c r="E165" s="768">
        <v>29.029</v>
      </c>
      <c r="F165" s="767">
        <v>16.901</v>
      </c>
      <c r="G165" s="338">
        <v>62.043999999999997</v>
      </c>
      <c r="H165" s="768">
        <v>31.724</v>
      </c>
      <c r="I165" s="768">
        <v>1.2350000000000001</v>
      </c>
      <c r="J165" s="767">
        <v>4.9969999999999999</v>
      </c>
      <c r="K165" s="769">
        <v>61.145000000000003</v>
      </c>
    </row>
    <row r="166" spans="1:11" x14ac:dyDescent="0.2">
      <c r="A166" s="552" t="s">
        <v>2604</v>
      </c>
      <c r="B166" s="339">
        <v>1775</v>
      </c>
      <c r="C166" s="767">
        <v>3.34</v>
      </c>
      <c r="D166" s="338">
        <v>90.028000000000006</v>
      </c>
      <c r="E166" s="768">
        <v>7.7750000000000004</v>
      </c>
      <c r="F166" s="767">
        <v>2.1970000000000001</v>
      </c>
      <c r="G166" s="338">
        <v>99.718000000000004</v>
      </c>
      <c r="H166" s="768">
        <v>0.28199999999999997</v>
      </c>
      <c r="I166" s="768">
        <v>0</v>
      </c>
      <c r="J166" s="767">
        <v>0</v>
      </c>
      <c r="K166" s="769">
        <v>14.704000000000001</v>
      </c>
    </row>
    <row r="167" spans="1:11" x14ac:dyDescent="0.2">
      <c r="A167" s="552" t="s">
        <v>2370</v>
      </c>
      <c r="B167" s="339">
        <v>1771</v>
      </c>
      <c r="C167" s="767">
        <v>8.0820000000000007</v>
      </c>
      <c r="D167" s="338">
        <v>66.516000000000005</v>
      </c>
      <c r="E167" s="768">
        <v>17.109000000000002</v>
      </c>
      <c r="F167" s="767">
        <v>16.375</v>
      </c>
      <c r="G167" s="338">
        <v>84.19</v>
      </c>
      <c r="H167" s="768">
        <v>9.8249999999999993</v>
      </c>
      <c r="I167" s="768">
        <v>2.0329999999999999</v>
      </c>
      <c r="J167" s="767">
        <v>3.9529999999999998</v>
      </c>
      <c r="K167" s="769">
        <v>26.594999999999999</v>
      </c>
    </row>
    <row r="168" spans="1:11" x14ac:dyDescent="0.2">
      <c r="A168" s="552" t="s">
        <v>2361</v>
      </c>
      <c r="B168" s="339">
        <v>1765</v>
      </c>
      <c r="C168" s="767">
        <v>31.963999999999999</v>
      </c>
      <c r="D168" s="338">
        <v>3.2290000000000001</v>
      </c>
      <c r="E168" s="768">
        <v>6.2889999999999997</v>
      </c>
      <c r="F168" s="767">
        <v>90.481999999999999</v>
      </c>
      <c r="G168" s="338">
        <v>15.523999999999999</v>
      </c>
      <c r="H168" s="768">
        <v>31.954999999999998</v>
      </c>
      <c r="I168" s="768">
        <v>38.866999999999997</v>
      </c>
      <c r="J168" s="767">
        <v>13.654</v>
      </c>
      <c r="K168" s="769">
        <v>18.754000000000001</v>
      </c>
    </row>
    <row r="169" spans="1:11" x14ac:dyDescent="0.2">
      <c r="A169" s="552" t="s">
        <v>2362</v>
      </c>
      <c r="B169" s="339">
        <v>1750</v>
      </c>
      <c r="C169" s="767">
        <v>23.254000000000001</v>
      </c>
      <c r="D169" s="338">
        <v>5.8289999999999997</v>
      </c>
      <c r="E169" s="768">
        <v>8.5139999999999993</v>
      </c>
      <c r="F169" s="767">
        <v>85.656999999999996</v>
      </c>
      <c r="G169" s="338">
        <v>22.8</v>
      </c>
      <c r="H169" s="768">
        <v>28.571000000000002</v>
      </c>
      <c r="I169" s="768">
        <v>37.485999999999997</v>
      </c>
      <c r="J169" s="767">
        <v>11.143000000000001</v>
      </c>
      <c r="K169" s="769">
        <v>21.542999999999999</v>
      </c>
    </row>
    <row r="170" spans="1:11" x14ac:dyDescent="0.2">
      <c r="A170" s="552" t="s">
        <v>2571</v>
      </c>
      <c r="B170" s="339">
        <v>1749</v>
      </c>
      <c r="C170" s="767">
        <v>12.314</v>
      </c>
      <c r="D170" s="338">
        <v>70.555000000000007</v>
      </c>
      <c r="E170" s="768">
        <v>25.329000000000001</v>
      </c>
      <c r="F170" s="767">
        <v>4.117</v>
      </c>
      <c r="G170" s="338">
        <v>99.2</v>
      </c>
      <c r="H170" s="768">
        <v>0.22900000000000001</v>
      </c>
      <c r="I170" s="768">
        <v>0.22900000000000001</v>
      </c>
      <c r="J170" s="767">
        <v>0.34300000000000003</v>
      </c>
      <c r="K170" s="769">
        <v>17.038</v>
      </c>
    </row>
    <row r="171" spans="1:11" x14ac:dyDescent="0.2">
      <c r="A171" s="552" t="s">
        <v>2528</v>
      </c>
      <c r="B171" s="339">
        <v>1746</v>
      </c>
      <c r="C171" s="767">
        <v>9.3659999999999997</v>
      </c>
      <c r="D171" s="338">
        <v>42.325000000000003</v>
      </c>
      <c r="E171" s="768">
        <v>44.100999999999999</v>
      </c>
      <c r="F171" s="767">
        <v>13.574</v>
      </c>
      <c r="G171" s="338">
        <v>67.927000000000007</v>
      </c>
      <c r="H171" s="768">
        <v>11.282999999999999</v>
      </c>
      <c r="I171" s="768">
        <v>6.8730000000000002</v>
      </c>
      <c r="J171" s="767">
        <v>13.917999999999999</v>
      </c>
      <c r="K171" s="769">
        <v>25.143000000000001</v>
      </c>
    </row>
    <row r="172" spans="1:11" x14ac:dyDescent="0.2">
      <c r="A172" s="552" t="s">
        <v>2526</v>
      </c>
      <c r="B172" s="339">
        <v>1675</v>
      </c>
      <c r="C172" s="767">
        <v>9.3650000000000002</v>
      </c>
      <c r="D172" s="338">
        <v>64.656999999999996</v>
      </c>
      <c r="E172" s="768">
        <v>28.536999999999999</v>
      </c>
      <c r="F172" s="767">
        <v>6.806</v>
      </c>
      <c r="G172" s="338">
        <v>44.238999999999997</v>
      </c>
      <c r="H172" s="768">
        <v>10.567</v>
      </c>
      <c r="I172" s="768">
        <v>1.7310000000000001</v>
      </c>
      <c r="J172" s="767">
        <v>43.463000000000001</v>
      </c>
      <c r="K172" s="769">
        <v>9.6120000000000001</v>
      </c>
    </row>
    <row r="173" spans="1:11" x14ac:dyDescent="0.2">
      <c r="A173" s="552" t="s">
        <v>2420</v>
      </c>
      <c r="B173" s="339">
        <v>1657</v>
      </c>
      <c r="C173" s="767">
        <v>7.0339999999999998</v>
      </c>
      <c r="D173" s="338">
        <v>51.357999999999997</v>
      </c>
      <c r="E173" s="768">
        <v>38.021000000000001</v>
      </c>
      <c r="F173" s="767">
        <v>10.622</v>
      </c>
      <c r="G173" s="338">
        <v>84.369</v>
      </c>
      <c r="H173" s="768">
        <v>4.6470000000000002</v>
      </c>
      <c r="I173" s="768">
        <v>1.026</v>
      </c>
      <c r="J173" s="767">
        <v>9.9580000000000002</v>
      </c>
      <c r="K173" s="769">
        <v>11.768000000000001</v>
      </c>
    </row>
    <row r="174" spans="1:11" x14ac:dyDescent="0.2">
      <c r="A174" s="552" t="s">
        <v>2641</v>
      </c>
      <c r="B174" s="339">
        <v>1650</v>
      </c>
      <c r="C174" s="767">
        <v>6.7329999999999997</v>
      </c>
      <c r="D174" s="338">
        <v>62.423999999999999</v>
      </c>
      <c r="E174" s="768">
        <v>28.061</v>
      </c>
      <c r="F174" s="767">
        <v>9.5150000000000006</v>
      </c>
      <c r="G174" s="338">
        <v>87.03</v>
      </c>
      <c r="H174" s="768">
        <v>4</v>
      </c>
      <c r="I174" s="768">
        <v>3.3330000000000002</v>
      </c>
      <c r="J174" s="767">
        <v>5.6360000000000001</v>
      </c>
      <c r="K174" s="769">
        <v>11.939</v>
      </c>
    </row>
    <row r="175" spans="1:11" x14ac:dyDescent="0.2">
      <c r="A175" s="552" t="s">
        <v>2456</v>
      </c>
      <c r="B175" s="339">
        <v>1640</v>
      </c>
      <c r="C175" s="767">
        <v>4.4660000000000002</v>
      </c>
      <c r="D175" s="338">
        <v>79.268000000000001</v>
      </c>
      <c r="E175" s="768">
        <v>18.231999999999999</v>
      </c>
      <c r="F175" s="767">
        <v>2.5</v>
      </c>
      <c r="G175" s="338">
        <v>98.415000000000006</v>
      </c>
      <c r="H175" s="768">
        <v>1.341</v>
      </c>
      <c r="I175" s="768">
        <v>0.122</v>
      </c>
      <c r="J175" s="767">
        <v>0.122</v>
      </c>
      <c r="K175" s="769">
        <v>49.024000000000001</v>
      </c>
    </row>
    <row r="176" spans="1:11" x14ac:dyDescent="0.2">
      <c r="A176" s="552" t="s">
        <v>2486</v>
      </c>
      <c r="B176" s="339">
        <v>1608</v>
      </c>
      <c r="C176" s="767">
        <v>7.85</v>
      </c>
      <c r="D176" s="338">
        <v>73.507000000000005</v>
      </c>
      <c r="E176" s="768">
        <v>19.341000000000001</v>
      </c>
      <c r="F176" s="767">
        <v>7.1520000000000001</v>
      </c>
      <c r="G176" s="338">
        <v>98.694000000000003</v>
      </c>
      <c r="H176" s="768">
        <v>0.68400000000000005</v>
      </c>
      <c r="I176" s="768">
        <v>0.249</v>
      </c>
      <c r="J176" s="767">
        <v>0.373</v>
      </c>
      <c r="K176" s="769">
        <v>11.505000000000001</v>
      </c>
    </row>
    <row r="177" spans="1:11" x14ac:dyDescent="0.2">
      <c r="A177" s="552" t="s">
        <v>2588</v>
      </c>
      <c r="B177" s="339">
        <v>1594</v>
      </c>
      <c r="C177" s="767">
        <v>5.4050000000000002</v>
      </c>
      <c r="D177" s="338">
        <v>78.858000000000004</v>
      </c>
      <c r="E177" s="768">
        <v>16.498999999999999</v>
      </c>
      <c r="F177" s="767">
        <v>4.6420000000000003</v>
      </c>
      <c r="G177" s="338">
        <v>98.369</v>
      </c>
      <c r="H177" s="768">
        <v>0.439</v>
      </c>
      <c r="I177" s="768">
        <v>0.753</v>
      </c>
      <c r="J177" s="767">
        <v>0.439</v>
      </c>
      <c r="K177" s="769">
        <v>18.318999999999999</v>
      </c>
    </row>
    <row r="178" spans="1:11" x14ac:dyDescent="0.2">
      <c r="A178" s="552" t="s">
        <v>2624</v>
      </c>
      <c r="B178" s="339">
        <v>1593</v>
      </c>
      <c r="C178" s="767">
        <v>8.1630000000000003</v>
      </c>
      <c r="D178" s="338">
        <v>54.488</v>
      </c>
      <c r="E178" s="768">
        <v>30.634</v>
      </c>
      <c r="F178" s="767">
        <v>14.878</v>
      </c>
      <c r="G178" s="338">
        <v>84.495000000000005</v>
      </c>
      <c r="H178" s="768">
        <v>5.4610000000000003</v>
      </c>
      <c r="I178" s="768">
        <v>3.9550000000000001</v>
      </c>
      <c r="J178" s="767">
        <v>6.0890000000000004</v>
      </c>
      <c r="K178" s="769">
        <v>13.308</v>
      </c>
    </row>
    <row r="179" spans="1:11" x14ac:dyDescent="0.2">
      <c r="A179" s="552" t="s">
        <v>2535</v>
      </c>
      <c r="B179" s="339">
        <v>1577</v>
      </c>
      <c r="C179" s="767">
        <v>5.6589999999999998</v>
      </c>
      <c r="D179" s="338">
        <v>79.518000000000001</v>
      </c>
      <c r="E179" s="768">
        <v>17.945</v>
      </c>
      <c r="F179" s="767">
        <v>2.536</v>
      </c>
      <c r="G179" s="338">
        <v>90.424999999999997</v>
      </c>
      <c r="H179" s="768">
        <v>2.6</v>
      </c>
      <c r="I179" s="768">
        <v>0.254</v>
      </c>
      <c r="J179" s="767">
        <v>6.7220000000000004</v>
      </c>
      <c r="K179" s="769">
        <v>12.555</v>
      </c>
    </row>
    <row r="180" spans="1:11" x14ac:dyDescent="0.2">
      <c r="A180" s="552" t="s">
        <v>2371</v>
      </c>
      <c r="B180" s="339">
        <v>1524</v>
      </c>
      <c r="C180" s="767">
        <v>3.5579999999999998</v>
      </c>
      <c r="D180" s="338">
        <v>94.093999999999994</v>
      </c>
      <c r="E180" s="768">
        <v>5.3150000000000004</v>
      </c>
      <c r="F180" s="767">
        <v>0.59099999999999997</v>
      </c>
      <c r="G180" s="338">
        <v>98.688000000000002</v>
      </c>
      <c r="H180" s="768">
        <v>0.85299999999999998</v>
      </c>
      <c r="I180" s="768">
        <v>6.6000000000000003E-2</v>
      </c>
      <c r="J180" s="767">
        <v>0.39400000000000002</v>
      </c>
      <c r="K180" s="769">
        <v>40.222999999999999</v>
      </c>
    </row>
    <row r="181" spans="1:11" x14ac:dyDescent="0.2">
      <c r="A181" s="552" t="s">
        <v>2383</v>
      </c>
      <c r="B181" s="339">
        <v>1520</v>
      </c>
      <c r="C181" s="767">
        <v>10.374000000000001</v>
      </c>
      <c r="D181" s="338">
        <v>56.841999999999999</v>
      </c>
      <c r="E181" s="768">
        <v>29.474</v>
      </c>
      <c r="F181" s="767">
        <v>13.683999999999999</v>
      </c>
      <c r="G181" s="338">
        <v>74.341999999999999</v>
      </c>
      <c r="H181" s="768">
        <v>21.776</v>
      </c>
      <c r="I181" s="768">
        <v>0.65800000000000003</v>
      </c>
      <c r="J181" s="767">
        <v>3.2240000000000002</v>
      </c>
      <c r="K181" s="769">
        <v>15.724</v>
      </c>
    </row>
    <row r="182" spans="1:11" x14ac:dyDescent="0.2">
      <c r="A182" s="552" t="s">
        <v>2414</v>
      </c>
      <c r="B182" s="339">
        <v>1434</v>
      </c>
      <c r="C182" s="767">
        <v>13.112</v>
      </c>
      <c r="D182" s="338">
        <v>47.838000000000001</v>
      </c>
      <c r="E182" s="768">
        <v>33.054000000000002</v>
      </c>
      <c r="F182" s="767">
        <v>19.106999999999999</v>
      </c>
      <c r="G182" s="338">
        <v>90.236999999999995</v>
      </c>
      <c r="H182" s="768">
        <v>6.4160000000000004</v>
      </c>
      <c r="I182" s="768">
        <v>1.883</v>
      </c>
      <c r="J182" s="767">
        <v>1.464</v>
      </c>
      <c r="K182" s="769">
        <v>35.634999999999998</v>
      </c>
    </row>
    <row r="183" spans="1:11" x14ac:dyDescent="0.2">
      <c r="A183" s="552" t="s">
        <v>2477</v>
      </c>
      <c r="B183" s="339">
        <v>1407</v>
      </c>
      <c r="C183" s="767">
        <v>15.372999999999999</v>
      </c>
      <c r="D183" s="338">
        <v>35.180999999999997</v>
      </c>
      <c r="E183" s="768">
        <v>24.805</v>
      </c>
      <c r="F183" s="767">
        <v>40.014000000000003</v>
      </c>
      <c r="G183" s="338">
        <v>80.81</v>
      </c>
      <c r="H183" s="768">
        <v>3.056</v>
      </c>
      <c r="I183" s="768">
        <v>9.8079999999999998</v>
      </c>
      <c r="J183" s="767">
        <v>6.3259999999999996</v>
      </c>
      <c r="K183" s="769">
        <v>18.195</v>
      </c>
    </row>
    <row r="184" spans="1:11" x14ac:dyDescent="0.2">
      <c r="A184" s="552" t="s">
        <v>2457</v>
      </c>
      <c r="B184" s="339">
        <v>1396</v>
      </c>
      <c r="C184" s="767">
        <v>5.9850000000000003</v>
      </c>
      <c r="D184" s="338">
        <v>57.735999999999997</v>
      </c>
      <c r="E184" s="768">
        <v>32.091999999999999</v>
      </c>
      <c r="F184" s="767">
        <v>10.172000000000001</v>
      </c>
      <c r="G184" s="338">
        <v>59.884999999999998</v>
      </c>
      <c r="H184" s="768">
        <v>36.246000000000002</v>
      </c>
      <c r="I184" s="768">
        <v>3.0089999999999999</v>
      </c>
      <c r="J184" s="767">
        <v>0.86</v>
      </c>
      <c r="K184" s="769">
        <v>18.696000000000002</v>
      </c>
    </row>
    <row r="185" spans="1:11" x14ac:dyDescent="0.2">
      <c r="A185" s="552" t="s">
        <v>2498</v>
      </c>
      <c r="B185" s="339">
        <v>1327</v>
      </c>
      <c r="C185" s="767">
        <v>12.365</v>
      </c>
      <c r="D185" s="338">
        <v>47.551000000000002</v>
      </c>
      <c r="E185" s="768">
        <v>33.232999999999997</v>
      </c>
      <c r="F185" s="767">
        <v>19.216000000000001</v>
      </c>
      <c r="G185" s="338">
        <v>91.031999999999996</v>
      </c>
      <c r="H185" s="768">
        <v>2.0350000000000001</v>
      </c>
      <c r="I185" s="768">
        <v>2.3359999999999999</v>
      </c>
      <c r="J185" s="767">
        <v>4.5970000000000004</v>
      </c>
      <c r="K185" s="769">
        <v>9.3439999999999994</v>
      </c>
    </row>
    <row r="186" spans="1:11" x14ac:dyDescent="0.2">
      <c r="A186" s="552" t="s">
        <v>2372</v>
      </c>
      <c r="B186" s="339">
        <v>1322</v>
      </c>
      <c r="C186" s="767">
        <v>2.0640000000000001</v>
      </c>
      <c r="D186" s="338">
        <v>94.704999999999998</v>
      </c>
      <c r="E186" s="768">
        <v>4.3120000000000003</v>
      </c>
      <c r="F186" s="767">
        <v>0.98299999999999998</v>
      </c>
      <c r="G186" s="338">
        <v>99.622</v>
      </c>
      <c r="H186" s="768">
        <v>0</v>
      </c>
      <c r="I186" s="768">
        <v>7.5999999999999998E-2</v>
      </c>
      <c r="J186" s="767">
        <v>0.30299999999999999</v>
      </c>
      <c r="K186" s="769">
        <v>10.817</v>
      </c>
    </row>
    <row r="187" spans="1:11" x14ac:dyDescent="0.2">
      <c r="A187" s="552" t="s">
        <v>2693</v>
      </c>
      <c r="B187" s="339">
        <v>1293</v>
      </c>
      <c r="C187" s="767">
        <v>10.471</v>
      </c>
      <c r="D187" s="338">
        <v>4.4080000000000004</v>
      </c>
      <c r="E187" s="768">
        <v>64.733000000000004</v>
      </c>
      <c r="F187" s="767">
        <v>30.858000000000001</v>
      </c>
      <c r="G187" s="338">
        <v>61.872</v>
      </c>
      <c r="H187" s="768">
        <v>21.5</v>
      </c>
      <c r="I187" s="768">
        <v>1.5469999999999999</v>
      </c>
      <c r="J187" s="767">
        <v>15.081</v>
      </c>
      <c r="K187" s="769">
        <v>16.087</v>
      </c>
    </row>
    <row r="188" spans="1:11" x14ac:dyDescent="0.2">
      <c r="A188" s="552" t="s">
        <v>2584</v>
      </c>
      <c r="B188" s="339">
        <v>1284</v>
      </c>
      <c r="C188" s="767">
        <v>6.7279999999999998</v>
      </c>
      <c r="D188" s="338">
        <v>84.111999999999995</v>
      </c>
      <c r="E188" s="768">
        <v>14.407999999999999</v>
      </c>
      <c r="F188" s="767">
        <v>1.48</v>
      </c>
      <c r="G188" s="338">
        <v>99.611000000000004</v>
      </c>
      <c r="H188" s="768">
        <v>7.8E-2</v>
      </c>
      <c r="I188" s="768">
        <v>7.8E-2</v>
      </c>
      <c r="J188" s="767">
        <v>0.23400000000000001</v>
      </c>
      <c r="K188" s="769">
        <v>17.134</v>
      </c>
    </row>
    <row r="189" spans="1:11" x14ac:dyDescent="0.2">
      <c r="A189" s="552" t="s">
        <v>2478</v>
      </c>
      <c r="B189" s="339">
        <v>1275</v>
      </c>
      <c r="C189" s="767">
        <v>12.458</v>
      </c>
      <c r="D189" s="338">
        <v>52.548999999999999</v>
      </c>
      <c r="E189" s="768">
        <v>30.353000000000002</v>
      </c>
      <c r="F189" s="767">
        <v>17.097999999999999</v>
      </c>
      <c r="G189" s="338">
        <v>86.51</v>
      </c>
      <c r="H189" s="768">
        <v>1.49</v>
      </c>
      <c r="I189" s="768">
        <v>6.0389999999999997</v>
      </c>
      <c r="J189" s="767">
        <v>5.9610000000000003</v>
      </c>
      <c r="K189" s="769">
        <v>17.803999999999998</v>
      </c>
    </row>
    <row r="190" spans="1:11" x14ac:dyDescent="0.2">
      <c r="A190" s="552" t="s">
        <v>2468</v>
      </c>
      <c r="B190" s="339">
        <v>1270</v>
      </c>
      <c r="C190" s="767">
        <v>7.8079999999999998</v>
      </c>
      <c r="D190" s="338">
        <v>38.345999999999997</v>
      </c>
      <c r="E190" s="768">
        <v>46.771999999999998</v>
      </c>
      <c r="F190" s="767">
        <v>14.882</v>
      </c>
      <c r="G190" s="338">
        <v>77.007999999999996</v>
      </c>
      <c r="H190" s="768">
        <v>16.062999999999999</v>
      </c>
      <c r="I190" s="768">
        <v>1.6539999999999999</v>
      </c>
      <c r="J190" s="767">
        <v>5.2759999999999998</v>
      </c>
      <c r="K190" s="769">
        <v>22.835000000000001</v>
      </c>
    </row>
    <row r="191" spans="1:11" x14ac:dyDescent="0.2">
      <c r="A191" s="552" t="s">
        <v>2645</v>
      </c>
      <c r="B191" s="339">
        <v>1260</v>
      </c>
      <c r="C191" s="767">
        <v>22.736000000000001</v>
      </c>
      <c r="D191" s="338">
        <v>91.031999999999996</v>
      </c>
      <c r="E191" s="768">
        <v>5.6349999999999998</v>
      </c>
      <c r="F191" s="767">
        <v>3.3330000000000002</v>
      </c>
      <c r="G191" s="338">
        <v>80.316999999999993</v>
      </c>
      <c r="H191" s="768">
        <v>16.27</v>
      </c>
      <c r="I191" s="768">
        <v>0</v>
      </c>
      <c r="J191" s="767">
        <v>3.4129999999999998</v>
      </c>
      <c r="K191" s="769">
        <v>13.254</v>
      </c>
    </row>
    <row r="192" spans="1:11" x14ac:dyDescent="0.2">
      <c r="A192" s="552" t="s">
        <v>2518</v>
      </c>
      <c r="B192" s="339">
        <v>1214</v>
      </c>
      <c r="C192" s="767">
        <v>6.1790000000000003</v>
      </c>
      <c r="D192" s="338">
        <v>87.808999999999997</v>
      </c>
      <c r="E192" s="768">
        <v>10.048999999999999</v>
      </c>
      <c r="F192" s="767">
        <v>2.1419999999999999</v>
      </c>
      <c r="G192" s="338">
        <v>97.528999999999996</v>
      </c>
      <c r="H192" s="768">
        <v>0.90600000000000003</v>
      </c>
      <c r="I192" s="768">
        <v>0.247</v>
      </c>
      <c r="J192" s="767">
        <v>1.3180000000000001</v>
      </c>
      <c r="K192" s="769">
        <v>31.137</v>
      </c>
    </row>
    <row r="193" spans="1:11" x14ac:dyDescent="0.2">
      <c r="A193" s="552" t="s">
        <v>2579</v>
      </c>
      <c r="B193" s="339">
        <v>1207</v>
      </c>
      <c r="C193" s="767">
        <v>12.422000000000001</v>
      </c>
      <c r="D193" s="338">
        <v>63.296999999999997</v>
      </c>
      <c r="E193" s="768">
        <v>26.263000000000002</v>
      </c>
      <c r="F193" s="767">
        <v>10.439</v>
      </c>
      <c r="G193" s="338">
        <v>98.591999999999999</v>
      </c>
      <c r="H193" s="768">
        <v>0.249</v>
      </c>
      <c r="I193" s="768">
        <v>0.33100000000000002</v>
      </c>
      <c r="J193" s="767">
        <v>0.82899999999999996</v>
      </c>
      <c r="K193" s="769">
        <v>32.890999999999998</v>
      </c>
    </row>
    <row r="194" spans="1:11" x14ac:dyDescent="0.2">
      <c r="A194" s="552" t="s">
        <v>2401</v>
      </c>
      <c r="B194" s="339">
        <v>1204</v>
      </c>
      <c r="C194" s="767">
        <v>5.7279999999999998</v>
      </c>
      <c r="D194" s="338">
        <v>82.972999999999999</v>
      </c>
      <c r="E194" s="768">
        <v>14.618</v>
      </c>
      <c r="F194" s="767">
        <v>2.4089999999999998</v>
      </c>
      <c r="G194" s="338">
        <v>98.92</v>
      </c>
      <c r="H194" s="768">
        <v>0.748</v>
      </c>
      <c r="I194" s="768">
        <v>8.3000000000000004E-2</v>
      </c>
      <c r="J194" s="767">
        <v>0.249</v>
      </c>
      <c r="K194" s="769">
        <v>28.654</v>
      </c>
    </row>
    <row r="195" spans="1:11" x14ac:dyDescent="0.2">
      <c r="A195" s="552" t="s">
        <v>2652</v>
      </c>
      <c r="B195" s="339">
        <v>1196</v>
      </c>
      <c r="C195" s="767">
        <v>11.476000000000001</v>
      </c>
      <c r="D195" s="338">
        <v>86.706000000000003</v>
      </c>
      <c r="E195" s="768">
        <v>12.207000000000001</v>
      </c>
      <c r="F195" s="767">
        <v>1.087</v>
      </c>
      <c r="G195" s="338">
        <v>93.561999999999998</v>
      </c>
      <c r="H195" s="768">
        <v>3.5950000000000002</v>
      </c>
      <c r="I195" s="768">
        <v>0</v>
      </c>
      <c r="J195" s="767">
        <v>2.843</v>
      </c>
      <c r="K195" s="769">
        <v>42.390999999999998</v>
      </c>
    </row>
    <row r="196" spans="1:11" x14ac:dyDescent="0.2">
      <c r="A196" s="552" t="s">
        <v>2646</v>
      </c>
      <c r="B196" s="339">
        <v>1191</v>
      </c>
      <c r="C196" s="767">
        <v>19.664000000000001</v>
      </c>
      <c r="D196" s="338">
        <v>72.292000000000002</v>
      </c>
      <c r="E196" s="768">
        <v>20.234999999999999</v>
      </c>
      <c r="F196" s="767">
        <v>7.4729999999999999</v>
      </c>
      <c r="G196" s="338">
        <v>68.262</v>
      </c>
      <c r="H196" s="768">
        <v>17.547999999999998</v>
      </c>
      <c r="I196" s="768">
        <v>1.008</v>
      </c>
      <c r="J196" s="767">
        <v>13.182</v>
      </c>
      <c r="K196" s="769">
        <v>11.839</v>
      </c>
    </row>
    <row r="197" spans="1:11" x14ac:dyDescent="0.2">
      <c r="A197" s="552" t="s">
        <v>2630</v>
      </c>
      <c r="B197" s="339">
        <v>1189</v>
      </c>
      <c r="C197" s="767">
        <v>10.574</v>
      </c>
      <c r="D197" s="338">
        <v>58.872999999999998</v>
      </c>
      <c r="E197" s="768">
        <v>27.417999999999999</v>
      </c>
      <c r="F197" s="767">
        <v>13.709</v>
      </c>
      <c r="G197" s="338">
        <v>93.188000000000002</v>
      </c>
      <c r="H197" s="768">
        <v>2.5230000000000001</v>
      </c>
      <c r="I197" s="768">
        <v>2.2709999999999999</v>
      </c>
      <c r="J197" s="767">
        <v>2.0190000000000001</v>
      </c>
      <c r="K197" s="769">
        <v>31.623000000000001</v>
      </c>
    </row>
    <row r="198" spans="1:11" x14ac:dyDescent="0.2">
      <c r="A198" s="552" t="s">
        <v>2408</v>
      </c>
      <c r="B198" s="339">
        <v>1187</v>
      </c>
      <c r="C198" s="767">
        <v>6.944</v>
      </c>
      <c r="D198" s="338">
        <v>48.526000000000003</v>
      </c>
      <c r="E198" s="768">
        <v>41.618000000000002</v>
      </c>
      <c r="F198" s="767">
        <v>9.8569999999999993</v>
      </c>
      <c r="G198" s="338">
        <v>75.316000000000003</v>
      </c>
      <c r="H198" s="768">
        <v>6.3179999999999996</v>
      </c>
      <c r="I198" s="768">
        <v>12.047000000000001</v>
      </c>
      <c r="J198" s="767">
        <v>6.3179999999999996</v>
      </c>
      <c r="K198" s="769">
        <v>15.67</v>
      </c>
    </row>
    <row r="199" spans="1:11" x14ac:dyDescent="0.2">
      <c r="A199" s="552" t="s">
        <v>2626</v>
      </c>
      <c r="B199" s="339">
        <v>1167</v>
      </c>
      <c r="C199" s="767">
        <v>6.1950000000000003</v>
      </c>
      <c r="D199" s="338">
        <v>66.41</v>
      </c>
      <c r="E199" s="768">
        <v>24.164999999999999</v>
      </c>
      <c r="F199" s="767">
        <v>9.4260000000000002</v>
      </c>
      <c r="G199" s="338">
        <v>92.031000000000006</v>
      </c>
      <c r="H199" s="768">
        <v>5.056</v>
      </c>
      <c r="I199" s="768">
        <v>1.2849999999999999</v>
      </c>
      <c r="J199" s="767">
        <v>1.6279999999999999</v>
      </c>
      <c r="K199" s="769">
        <v>18.081</v>
      </c>
    </row>
    <row r="200" spans="1:11" x14ac:dyDescent="0.2">
      <c r="A200" s="552" t="s">
        <v>2562</v>
      </c>
      <c r="B200" s="339">
        <v>1158</v>
      </c>
      <c r="C200" s="767">
        <v>5.0620000000000003</v>
      </c>
      <c r="D200" s="338">
        <v>66.926000000000002</v>
      </c>
      <c r="E200" s="768">
        <v>25.734000000000002</v>
      </c>
      <c r="F200" s="767">
        <v>7.34</v>
      </c>
      <c r="G200" s="338">
        <v>92.918999999999997</v>
      </c>
      <c r="H200" s="768">
        <v>2.1589999999999998</v>
      </c>
      <c r="I200" s="768">
        <v>0.95</v>
      </c>
      <c r="J200" s="767">
        <v>3.972</v>
      </c>
      <c r="K200" s="769">
        <v>19.085000000000001</v>
      </c>
    </row>
    <row r="201" spans="1:11" x14ac:dyDescent="0.2">
      <c r="A201" s="552" t="s">
        <v>2438</v>
      </c>
      <c r="B201" s="339">
        <v>1156</v>
      </c>
      <c r="C201" s="767">
        <v>13.648</v>
      </c>
      <c r="D201" s="338">
        <v>42.301000000000002</v>
      </c>
      <c r="E201" s="768">
        <v>23.875</v>
      </c>
      <c r="F201" s="767">
        <v>33.823999999999998</v>
      </c>
      <c r="G201" s="338">
        <v>80.363</v>
      </c>
      <c r="H201" s="768">
        <v>9.9480000000000004</v>
      </c>
      <c r="I201" s="768">
        <v>6.4009999999999998</v>
      </c>
      <c r="J201" s="767">
        <v>3.2869999999999999</v>
      </c>
      <c r="K201" s="769">
        <v>44.463999999999999</v>
      </c>
    </row>
    <row r="202" spans="1:11" x14ac:dyDescent="0.2">
      <c r="A202" s="552" t="s">
        <v>2541</v>
      </c>
      <c r="B202" s="339">
        <v>1137</v>
      </c>
      <c r="C202" s="767">
        <v>6.9930000000000003</v>
      </c>
      <c r="D202" s="338">
        <v>42.744</v>
      </c>
      <c r="E202" s="768">
        <v>39.665999999999997</v>
      </c>
      <c r="F202" s="767">
        <v>17.59</v>
      </c>
      <c r="G202" s="338">
        <v>65.522999999999996</v>
      </c>
      <c r="H202" s="768">
        <v>4.5730000000000004</v>
      </c>
      <c r="I202" s="768">
        <v>21.724</v>
      </c>
      <c r="J202" s="767">
        <v>8.1790000000000003</v>
      </c>
      <c r="K202" s="769">
        <v>11.872999999999999</v>
      </c>
    </row>
    <row r="203" spans="1:11" x14ac:dyDescent="0.2">
      <c r="A203" s="552" t="s">
        <v>2445</v>
      </c>
      <c r="B203" s="339">
        <v>1091</v>
      </c>
      <c r="C203" s="767">
        <v>2.99</v>
      </c>
      <c r="D203" s="338">
        <v>78.826999999999998</v>
      </c>
      <c r="E203" s="768">
        <v>18.332000000000001</v>
      </c>
      <c r="F203" s="767">
        <v>2.8410000000000002</v>
      </c>
      <c r="G203" s="338">
        <v>96.792000000000002</v>
      </c>
      <c r="H203" s="768">
        <v>1.2829999999999999</v>
      </c>
      <c r="I203" s="768">
        <v>0</v>
      </c>
      <c r="J203" s="767">
        <v>1.925</v>
      </c>
      <c r="K203" s="769">
        <v>14.94</v>
      </c>
    </row>
    <row r="204" spans="1:11" x14ac:dyDescent="0.2">
      <c r="A204" s="552" t="s">
        <v>2676</v>
      </c>
      <c r="B204" s="339">
        <v>1087</v>
      </c>
      <c r="C204" s="767">
        <v>5.2770000000000001</v>
      </c>
      <c r="D204" s="338">
        <v>69.641000000000005</v>
      </c>
      <c r="E204" s="768">
        <v>24.931000000000001</v>
      </c>
      <c r="F204" s="767">
        <v>5.4279999999999999</v>
      </c>
      <c r="G204" s="338">
        <v>86.200999999999993</v>
      </c>
      <c r="H204" s="768">
        <v>3.4039999999999999</v>
      </c>
      <c r="I204" s="768">
        <v>2.6680000000000001</v>
      </c>
      <c r="J204" s="767">
        <v>7.7279999999999998</v>
      </c>
      <c r="K204" s="769">
        <v>11.04</v>
      </c>
    </row>
    <row r="205" spans="1:11" x14ac:dyDescent="0.2">
      <c r="A205" s="552" t="s">
        <v>2426</v>
      </c>
      <c r="B205" s="339">
        <v>1082</v>
      </c>
      <c r="C205" s="767">
        <v>9.09</v>
      </c>
      <c r="D205" s="338">
        <v>41.311999999999998</v>
      </c>
      <c r="E205" s="768">
        <v>41.682000000000002</v>
      </c>
      <c r="F205" s="767">
        <v>17.006</v>
      </c>
      <c r="G205" s="338">
        <v>86.043999999999997</v>
      </c>
      <c r="H205" s="768">
        <v>5.8230000000000004</v>
      </c>
      <c r="I205" s="768">
        <v>4.8979999999999997</v>
      </c>
      <c r="J205" s="767">
        <v>3.2349999999999999</v>
      </c>
      <c r="K205" s="769">
        <v>17.190000000000001</v>
      </c>
    </row>
    <row r="206" spans="1:11" x14ac:dyDescent="0.2">
      <c r="A206" s="552" t="s">
        <v>2663</v>
      </c>
      <c r="B206" s="339">
        <v>1058</v>
      </c>
      <c r="C206" s="767">
        <v>3.0259999999999998</v>
      </c>
      <c r="D206" s="338">
        <v>86.483999999999995</v>
      </c>
      <c r="E206" s="768">
        <v>11.058999999999999</v>
      </c>
      <c r="F206" s="767">
        <v>2.4569999999999999</v>
      </c>
      <c r="G206" s="338">
        <v>98.866</v>
      </c>
      <c r="H206" s="768">
        <v>0.47299999999999998</v>
      </c>
      <c r="I206" s="768">
        <v>9.5000000000000001E-2</v>
      </c>
      <c r="J206" s="767">
        <v>0.56699999999999995</v>
      </c>
      <c r="K206" s="769">
        <v>11.436999999999999</v>
      </c>
    </row>
    <row r="207" spans="1:11" x14ac:dyDescent="0.2">
      <c r="A207" s="552" t="s">
        <v>2416</v>
      </c>
      <c r="B207" s="339">
        <v>1055</v>
      </c>
      <c r="C207" s="767">
        <v>10.744999999999999</v>
      </c>
      <c r="D207" s="338">
        <v>41.706000000000003</v>
      </c>
      <c r="E207" s="768">
        <v>35.829000000000001</v>
      </c>
      <c r="F207" s="767">
        <v>22.463999999999999</v>
      </c>
      <c r="G207" s="338">
        <v>86.73</v>
      </c>
      <c r="H207" s="768">
        <v>4.4550000000000001</v>
      </c>
      <c r="I207" s="768">
        <v>5.3079999999999998</v>
      </c>
      <c r="J207" s="767">
        <v>3.5070000000000001</v>
      </c>
      <c r="K207" s="769">
        <v>22.937999999999999</v>
      </c>
    </row>
    <row r="208" spans="1:11" x14ac:dyDescent="0.2">
      <c r="A208" s="552" t="s">
        <v>2500</v>
      </c>
      <c r="B208" s="339">
        <v>1054</v>
      </c>
      <c r="C208" s="767">
        <v>14.132</v>
      </c>
      <c r="D208" s="338">
        <v>44.307000000000002</v>
      </c>
      <c r="E208" s="768">
        <v>35.103999999999999</v>
      </c>
      <c r="F208" s="767">
        <v>20.588000000000001</v>
      </c>
      <c r="G208" s="338">
        <v>79.316999999999993</v>
      </c>
      <c r="H208" s="768">
        <v>6.0720000000000001</v>
      </c>
      <c r="I208" s="768">
        <v>10.721</v>
      </c>
      <c r="J208" s="767">
        <v>3.89</v>
      </c>
      <c r="K208" s="769">
        <v>27.798999999999999</v>
      </c>
    </row>
    <row r="209" spans="1:11" x14ac:dyDescent="0.2">
      <c r="A209" s="552" t="s">
        <v>2665</v>
      </c>
      <c r="B209" s="339">
        <v>1052</v>
      </c>
      <c r="C209" s="767">
        <v>6.883</v>
      </c>
      <c r="D209" s="338">
        <v>62.927999999999997</v>
      </c>
      <c r="E209" s="768">
        <v>26.710999999999999</v>
      </c>
      <c r="F209" s="767">
        <v>10.361000000000001</v>
      </c>
      <c r="G209" s="338">
        <v>90.399000000000001</v>
      </c>
      <c r="H209" s="768">
        <v>4.6580000000000004</v>
      </c>
      <c r="I209" s="768">
        <v>1.046</v>
      </c>
      <c r="J209" s="767">
        <v>3.8969999999999998</v>
      </c>
      <c r="K209" s="769">
        <v>17.489999999999998</v>
      </c>
    </row>
    <row r="210" spans="1:11" x14ac:dyDescent="0.2">
      <c r="A210" s="552" t="s">
        <v>2659</v>
      </c>
      <c r="B210" s="339">
        <v>1042</v>
      </c>
      <c r="C210" s="767">
        <v>8.4079999999999995</v>
      </c>
      <c r="D210" s="338">
        <v>85.700999999999993</v>
      </c>
      <c r="E210" s="768">
        <v>11.324</v>
      </c>
      <c r="F210" s="767">
        <v>2.9750000000000001</v>
      </c>
      <c r="G210" s="338">
        <v>80.709999999999994</v>
      </c>
      <c r="H210" s="768">
        <v>15.163</v>
      </c>
      <c r="I210" s="768">
        <v>0.192</v>
      </c>
      <c r="J210" s="767">
        <v>3.9350000000000001</v>
      </c>
      <c r="K210" s="769">
        <v>18.905999999999999</v>
      </c>
    </row>
    <row r="211" spans="1:11" x14ac:dyDescent="0.2">
      <c r="A211" s="552" t="s">
        <v>2612</v>
      </c>
      <c r="B211" s="339">
        <v>1021</v>
      </c>
      <c r="C211" s="767">
        <v>23.195</v>
      </c>
      <c r="D211" s="338">
        <v>20.568000000000001</v>
      </c>
      <c r="E211" s="768">
        <v>36.337000000000003</v>
      </c>
      <c r="F211" s="767">
        <v>43.094999999999999</v>
      </c>
      <c r="G211" s="338">
        <v>90.206000000000003</v>
      </c>
      <c r="H211" s="768">
        <v>7.3460000000000001</v>
      </c>
      <c r="I211" s="768">
        <v>0.19600000000000001</v>
      </c>
      <c r="J211" s="767">
        <v>2.2530000000000001</v>
      </c>
      <c r="K211" s="769">
        <v>22.821000000000002</v>
      </c>
    </row>
    <row r="212" spans="1:11" ht="25.5" x14ac:dyDescent="0.2">
      <c r="A212" s="552" t="s">
        <v>2514</v>
      </c>
      <c r="B212" s="339">
        <v>986</v>
      </c>
      <c r="C212" s="767">
        <v>10.541</v>
      </c>
      <c r="D212" s="338">
        <v>80.73</v>
      </c>
      <c r="E212" s="768">
        <v>13.792999999999999</v>
      </c>
      <c r="F212" s="767">
        <v>5.4770000000000003</v>
      </c>
      <c r="G212" s="338">
        <v>94.625</v>
      </c>
      <c r="H212" s="768">
        <v>2.13</v>
      </c>
      <c r="I212" s="768">
        <v>0.30399999999999999</v>
      </c>
      <c r="J212" s="767">
        <v>2.9409999999999998</v>
      </c>
      <c r="K212" s="769">
        <v>44.015999999999998</v>
      </c>
    </row>
    <row r="213" spans="1:11" x14ac:dyDescent="0.2">
      <c r="A213" s="552" t="s">
        <v>2648</v>
      </c>
      <c r="B213" s="339">
        <v>964</v>
      </c>
      <c r="C213" s="767">
        <v>24.992000000000001</v>
      </c>
      <c r="D213" s="338">
        <v>89.108000000000004</v>
      </c>
      <c r="E213" s="768">
        <v>8.2989999999999995</v>
      </c>
      <c r="F213" s="767">
        <v>2.593</v>
      </c>
      <c r="G213" s="338">
        <v>87.863</v>
      </c>
      <c r="H213" s="768">
        <v>10.061999999999999</v>
      </c>
      <c r="I213" s="768">
        <v>0.104</v>
      </c>
      <c r="J213" s="767">
        <v>1.9710000000000001</v>
      </c>
      <c r="K213" s="769">
        <v>16.39</v>
      </c>
    </row>
    <row r="214" spans="1:11" x14ac:dyDescent="0.2">
      <c r="A214" s="552" t="s">
        <v>2622</v>
      </c>
      <c r="B214" s="339">
        <v>959</v>
      </c>
      <c r="C214" s="767">
        <v>5.7430000000000003</v>
      </c>
      <c r="D214" s="338">
        <v>82.064999999999998</v>
      </c>
      <c r="E214" s="768">
        <v>14.180999999999999</v>
      </c>
      <c r="F214" s="767">
        <v>3.754</v>
      </c>
      <c r="G214" s="338">
        <v>97.706000000000003</v>
      </c>
      <c r="H214" s="768">
        <v>0.626</v>
      </c>
      <c r="I214" s="768">
        <v>0.41699999999999998</v>
      </c>
      <c r="J214" s="767">
        <v>1.2509999999999999</v>
      </c>
      <c r="K214" s="769">
        <v>14.599</v>
      </c>
    </row>
    <row r="215" spans="1:11" x14ac:dyDescent="0.2">
      <c r="A215" s="552" t="s">
        <v>2564</v>
      </c>
      <c r="B215" s="339">
        <v>928</v>
      </c>
      <c r="C215" s="767">
        <v>6.8109999999999999</v>
      </c>
      <c r="D215" s="338">
        <v>64.009</v>
      </c>
      <c r="E215" s="768">
        <v>26.292999999999999</v>
      </c>
      <c r="F215" s="767">
        <v>9.6980000000000004</v>
      </c>
      <c r="G215" s="338">
        <v>92.671999999999997</v>
      </c>
      <c r="H215" s="768">
        <v>5.3879999999999999</v>
      </c>
      <c r="I215" s="768">
        <v>0.43099999999999999</v>
      </c>
      <c r="J215" s="767">
        <v>1.5089999999999999</v>
      </c>
      <c r="K215" s="769">
        <v>42.241</v>
      </c>
    </row>
    <row r="216" spans="1:11" x14ac:dyDescent="0.2">
      <c r="A216" s="552" t="s">
        <v>2359</v>
      </c>
      <c r="B216" s="339">
        <v>920</v>
      </c>
      <c r="C216" s="767">
        <v>49.122999999999998</v>
      </c>
      <c r="D216" s="338">
        <v>100</v>
      </c>
      <c r="E216" s="768">
        <v>0</v>
      </c>
      <c r="F216" s="767">
        <v>0</v>
      </c>
      <c r="G216" s="338">
        <v>14.457000000000001</v>
      </c>
      <c r="H216" s="768">
        <v>31.63</v>
      </c>
      <c r="I216" s="768">
        <v>38.804000000000002</v>
      </c>
      <c r="J216" s="767">
        <v>15.109</v>
      </c>
      <c r="K216" s="769">
        <v>21.63</v>
      </c>
    </row>
    <row r="217" spans="1:11" x14ac:dyDescent="0.2">
      <c r="A217" s="552" t="s">
        <v>2374</v>
      </c>
      <c r="B217" s="339">
        <v>917</v>
      </c>
      <c r="C217" s="767">
        <v>10.58</v>
      </c>
      <c r="D217" s="338">
        <v>40.348999999999997</v>
      </c>
      <c r="E217" s="768">
        <v>45.146999999999998</v>
      </c>
      <c r="F217" s="767">
        <v>14.504</v>
      </c>
      <c r="G217" s="338">
        <v>66.739000000000004</v>
      </c>
      <c r="H217" s="768">
        <v>19.629000000000001</v>
      </c>
      <c r="I217" s="768">
        <v>1.4179999999999999</v>
      </c>
      <c r="J217" s="767">
        <v>12.214</v>
      </c>
      <c r="K217" s="769">
        <v>27.59</v>
      </c>
    </row>
    <row r="218" spans="1:11" x14ac:dyDescent="0.2">
      <c r="A218" s="552" t="s">
        <v>2640</v>
      </c>
      <c r="B218" s="339">
        <v>903</v>
      </c>
      <c r="C218" s="767">
        <v>10.507</v>
      </c>
      <c r="D218" s="338">
        <v>51.826999999999998</v>
      </c>
      <c r="E218" s="768">
        <v>36.545000000000002</v>
      </c>
      <c r="F218" s="767">
        <v>11.628</v>
      </c>
      <c r="G218" s="338">
        <v>90.144000000000005</v>
      </c>
      <c r="H218" s="768">
        <v>4.319</v>
      </c>
      <c r="I218" s="768">
        <v>1.218</v>
      </c>
      <c r="J218" s="767">
        <v>4.319</v>
      </c>
      <c r="K218" s="769">
        <v>18.382999999999999</v>
      </c>
    </row>
    <row r="219" spans="1:11" x14ac:dyDescent="0.2">
      <c r="A219" s="552" t="s">
        <v>2661</v>
      </c>
      <c r="B219" s="339">
        <v>880</v>
      </c>
      <c r="C219" s="767">
        <v>12.334</v>
      </c>
      <c r="D219" s="338">
        <v>50.341000000000001</v>
      </c>
      <c r="E219" s="768">
        <v>31.931999999999999</v>
      </c>
      <c r="F219" s="767">
        <v>17.727</v>
      </c>
      <c r="G219" s="338">
        <v>80.340999999999994</v>
      </c>
      <c r="H219" s="768">
        <v>9.3179999999999996</v>
      </c>
      <c r="I219" s="768">
        <v>3.2949999999999999</v>
      </c>
      <c r="J219" s="767">
        <v>7.0449999999999999</v>
      </c>
      <c r="K219" s="769">
        <v>25.795000000000002</v>
      </c>
    </row>
    <row r="220" spans="1:11" x14ac:dyDescent="0.2">
      <c r="A220" s="552" t="s">
        <v>2534</v>
      </c>
      <c r="B220" s="339">
        <v>879</v>
      </c>
      <c r="C220" s="767">
        <v>8.9819999999999993</v>
      </c>
      <c r="D220" s="338">
        <v>68.486999999999995</v>
      </c>
      <c r="E220" s="768">
        <v>25.484000000000002</v>
      </c>
      <c r="F220" s="767">
        <v>6.03</v>
      </c>
      <c r="G220" s="338">
        <v>73.379000000000005</v>
      </c>
      <c r="H220" s="768">
        <v>11.377000000000001</v>
      </c>
      <c r="I220" s="768">
        <v>0.56899999999999995</v>
      </c>
      <c r="J220" s="767">
        <v>14.676</v>
      </c>
      <c r="K220" s="769">
        <v>15.813000000000001</v>
      </c>
    </row>
    <row r="221" spans="1:11" x14ac:dyDescent="0.2">
      <c r="A221" s="552" t="s">
        <v>2600</v>
      </c>
      <c r="B221" s="339">
        <v>874</v>
      </c>
      <c r="C221" s="767">
        <v>4.3419999999999996</v>
      </c>
      <c r="D221" s="338">
        <v>68.307000000000002</v>
      </c>
      <c r="E221" s="768">
        <v>6.9790000000000001</v>
      </c>
      <c r="F221" s="767">
        <v>24.713999999999999</v>
      </c>
      <c r="G221" s="338">
        <v>100</v>
      </c>
      <c r="H221" s="768">
        <v>0</v>
      </c>
      <c r="I221" s="768">
        <v>0</v>
      </c>
      <c r="J221" s="767">
        <v>0</v>
      </c>
      <c r="K221" s="769">
        <v>13.616</v>
      </c>
    </row>
    <row r="222" spans="1:11" x14ac:dyDescent="0.2">
      <c r="A222" s="552" t="s">
        <v>2637</v>
      </c>
      <c r="B222" s="339">
        <v>858</v>
      </c>
      <c r="C222" s="767">
        <v>21.231000000000002</v>
      </c>
      <c r="D222" s="338">
        <v>18.998000000000001</v>
      </c>
      <c r="E222" s="768">
        <v>22.260999999999999</v>
      </c>
      <c r="F222" s="767">
        <v>58.741</v>
      </c>
      <c r="G222" s="338">
        <v>55.478000000000002</v>
      </c>
      <c r="H222" s="768">
        <v>8.1590000000000007</v>
      </c>
      <c r="I222" s="768">
        <v>23.893000000000001</v>
      </c>
      <c r="J222" s="767">
        <v>12.471</v>
      </c>
      <c r="K222" s="769">
        <v>20.047000000000001</v>
      </c>
    </row>
    <row r="223" spans="1:11" x14ac:dyDescent="0.2">
      <c r="A223" s="552" t="s">
        <v>2673</v>
      </c>
      <c r="B223" s="339">
        <v>857</v>
      </c>
      <c r="C223" s="767">
        <v>6.9</v>
      </c>
      <c r="D223" s="338">
        <v>92.531999999999996</v>
      </c>
      <c r="E223" s="768">
        <v>5.9509999999999996</v>
      </c>
      <c r="F223" s="767">
        <v>1.5169999999999999</v>
      </c>
      <c r="G223" s="338">
        <v>94.399000000000001</v>
      </c>
      <c r="H223" s="768">
        <v>2.8</v>
      </c>
      <c r="I223" s="768">
        <v>0.11700000000000001</v>
      </c>
      <c r="J223" s="767">
        <v>2.6840000000000002</v>
      </c>
      <c r="K223" s="769">
        <v>21.236999999999998</v>
      </c>
    </row>
    <row r="224" spans="1:11" x14ac:dyDescent="0.2">
      <c r="A224" s="552" t="s">
        <v>2479</v>
      </c>
      <c r="B224" s="339">
        <v>848</v>
      </c>
      <c r="C224" s="767">
        <v>5.3810000000000002</v>
      </c>
      <c r="D224" s="338">
        <v>82.665000000000006</v>
      </c>
      <c r="E224" s="768">
        <v>14.741</v>
      </c>
      <c r="F224" s="767">
        <v>2.5939999999999999</v>
      </c>
      <c r="G224" s="338">
        <v>99.646000000000001</v>
      </c>
      <c r="H224" s="768">
        <v>0.11799999999999999</v>
      </c>
      <c r="I224" s="768">
        <v>0.11799999999999999</v>
      </c>
      <c r="J224" s="767">
        <v>0.11799999999999999</v>
      </c>
      <c r="K224" s="769">
        <v>12.972</v>
      </c>
    </row>
    <row r="225" spans="1:11" x14ac:dyDescent="0.2">
      <c r="A225" s="552" t="s">
        <v>2496</v>
      </c>
      <c r="B225" s="339">
        <v>834</v>
      </c>
      <c r="C225" s="767">
        <v>17.117999999999999</v>
      </c>
      <c r="D225" s="338">
        <v>42.926000000000002</v>
      </c>
      <c r="E225" s="768">
        <v>32.134</v>
      </c>
      <c r="F225" s="767">
        <v>24.94</v>
      </c>
      <c r="G225" s="338">
        <v>92.085999999999999</v>
      </c>
      <c r="H225" s="768">
        <v>2.6379999999999999</v>
      </c>
      <c r="I225" s="768">
        <v>4.1970000000000001</v>
      </c>
      <c r="J225" s="767">
        <v>1.079</v>
      </c>
      <c r="K225" s="769">
        <v>40.287999999999997</v>
      </c>
    </row>
    <row r="226" spans="1:11" x14ac:dyDescent="0.2">
      <c r="A226" s="552" t="s">
        <v>2410</v>
      </c>
      <c r="B226" s="339">
        <v>804</v>
      </c>
      <c r="C226" s="767">
        <v>5.0469999999999997</v>
      </c>
      <c r="D226" s="338">
        <v>78.358000000000004</v>
      </c>
      <c r="E226" s="768">
        <v>19.03</v>
      </c>
      <c r="F226" s="767">
        <v>2.6120000000000001</v>
      </c>
      <c r="G226" s="338">
        <v>93.531999999999996</v>
      </c>
      <c r="H226" s="768">
        <v>2.8610000000000002</v>
      </c>
      <c r="I226" s="768">
        <v>0.871</v>
      </c>
      <c r="J226" s="767">
        <v>2.7360000000000002</v>
      </c>
      <c r="K226" s="769">
        <v>9.577</v>
      </c>
    </row>
    <row r="227" spans="1:11" x14ac:dyDescent="0.2">
      <c r="A227" s="552" t="s">
        <v>2369</v>
      </c>
      <c r="B227" s="339">
        <v>787</v>
      </c>
      <c r="C227" s="767">
        <v>12.321</v>
      </c>
      <c r="D227" s="338">
        <v>47.014000000000003</v>
      </c>
      <c r="E227" s="768">
        <v>44.853999999999999</v>
      </c>
      <c r="F227" s="767">
        <v>8.1319999999999997</v>
      </c>
      <c r="G227" s="338">
        <v>72.173000000000002</v>
      </c>
      <c r="H227" s="768">
        <v>19.949000000000002</v>
      </c>
      <c r="I227" s="768">
        <v>0.50800000000000001</v>
      </c>
      <c r="J227" s="767">
        <v>7.37</v>
      </c>
      <c r="K227" s="769">
        <v>56.798000000000002</v>
      </c>
    </row>
    <row r="228" spans="1:11" x14ac:dyDescent="0.2">
      <c r="A228" s="552" t="s">
        <v>2400</v>
      </c>
      <c r="B228" s="339">
        <v>758</v>
      </c>
      <c r="C228" s="767">
        <v>6.7069999999999999</v>
      </c>
      <c r="D228" s="338">
        <v>79.287999999999997</v>
      </c>
      <c r="E228" s="768">
        <v>17.678000000000001</v>
      </c>
      <c r="F228" s="767">
        <v>3.0339999999999998</v>
      </c>
      <c r="G228" s="338">
        <v>98.813000000000002</v>
      </c>
      <c r="H228" s="768">
        <v>1.0549999999999999</v>
      </c>
      <c r="I228" s="768">
        <v>0</v>
      </c>
      <c r="J228" s="767">
        <v>0.13200000000000001</v>
      </c>
      <c r="K228" s="769">
        <v>39.71</v>
      </c>
    </row>
    <row r="229" spans="1:11" x14ac:dyDescent="0.2">
      <c r="A229" s="552" t="s">
        <v>2446</v>
      </c>
      <c r="B229" s="339">
        <v>756</v>
      </c>
      <c r="C229" s="767">
        <v>15.760999999999999</v>
      </c>
      <c r="D229" s="338">
        <v>42.063000000000002</v>
      </c>
      <c r="E229" s="768">
        <v>42.725000000000001</v>
      </c>
      <c r="F229" s="767">
        <v>15.212</v>
      </c>
      <c r="G229" s="338">
        <v>82.143000000000001</v>
      </c>
      <c r="H229" s="768">
        <v>4.7619999999999996</v>
      </c>
      <c r="I229" s="768">
        <v>1.72</v>
      </c>
      <c r="J229" s="767">
        <v>11.375999999999999</v>
      </c>
      <c r="K229" s="769">
        <v>10.582000000000001</v>
      </c>
    </row>
    <row r="230" spans="1:11" x14ac:dyDescent="0.2">
      <c r="A230" s="552" t="s">
        <v>2647</v>
      </c>
      <c r="B230" s="339">
        <v>750</v>
      </c>
      <c r="C230" s="767">
        <v>17.303999999999998</v>
      </c>
      <c r="D230" s="338">
        <v>91.867000000000004</v>
      </c>
      <c r="E230" s="768">
        <v>7.0670000000000002</v>
      </c>
      <c r="F230" s="767">
        <v>1.0669999999999999</v>
      </c>
      <c r="G230" s="338">
        <v>92</v>
      </c>
      <c r="H230" s="768">
        <v>6.2670000000000003</v>
      </c>
      <c r="I230" s="768">
        <v>0</v>
      </c>
      <c r="J230" s="767">
        <v>1.7330000000000001</v>
      </c>
      <c r="K230" s="769">
        <v>25.2</v>
      </c>
    </row>
    <row r="231" spans="1:11" x14ac:dyDescent="0.2">
      <c r="A231" s="552" t="s">
        <v>2586</v>
      </c>
      <c r="B231" s="339">
        <v>740</v>
      </c>
      <c r="C231" s="767">
        <v>3.2269999999999999</v>
      </c>
      <c r="D231" s="338">
        <v>90.540999999999997</v>
      </c>
      <c r="E231" s="768">
        <v>6.6219999999999999</v>
      </c>
      <c r="F231" s="767">
        <v>2.8380000000000001</v>
      </c>
      <c r="G231" s="338">
        <v>100</v>
      </c>
      <c r="H231" s="768">
        <v>0</v>
      </c>
      <c r="I231" s="768">
        <v>0</v>
      </c>
      <c r="J231" s="767">
        <v>0</v>
      </c>
      <c r="K231" s="769">
        <v>9.5950000000000006</v>
      </c>
    </row>
    <row r="232" spans="1:11" x14ac:dyDescent="0.2">
      <c r="A232" s="552" t="s">
        <v>2403</v>
      </c>
      <c r="B232" s="339">
        <v>732</v>
      </c>
      <c r="C232" s="767">
        <v>6.0039999999999996</v>
      </c>
      <c r="D232" s="338">
        <v>85.382999999999996</v>
      </c>
      <c r="E232" s="768">
        <v>11.612</v>
      </c>
      <c r="F232" s="767">
        <v>3.0049999999999999</v>
      </c>
      <c r="G232" s="338">
        <v>99.727000000000004</v>
      </c>
      <c r="H232" s="768">
        <v>0</v>
      </c>
      <c r="I232" s="768">
        <v>0</v>
      </c>
      <c r="J232" s="767">
        <v>0.27300000000000002</v>
      </c>
      <c r="K232" s="769">
        <v>19.536000000000001</v>
      </c>
    </row>
    <row r="233" spans="1:11" x14ac:dyDescent="0.2">
      <c r="A233" s="552" t="s">
        <v>2606</v>
      </c>
      <c r="B233" s="339">
        <v>729</v>
      </c>
      <c r="C233" s="767">
        <v>1.7749999999999999</v>
      </c>
      <c r="D233" s="338">
        <v>60.356999999999999</v>
      </c>
      <c r="E233" s="768">
        <v>17.146999999999998</v>
      </c>
      <c r="F233" s="767">
        <v>22.497</v>
      </c>
      <c r="G233" s="338">
        <v>7.5449999999999999</v>
      </c>
      <c r="H233" s="768">
        <v>84.911000000000001</v>
      </c>
      <c r="I233" s="768">
        <v>5.0750000000000002</v>
      </c>
      <c r="J233" s="767">
        <v>2.4689999999999999</v>
      </c>
      <c r="K233" s="769">
        <v>12.757</v>
      </c>
    </row>
    <row r="234" spans="1:11" x14ac:dyDescent="0.2">
      <c r="A234" s="552" t="s">
        <v>2581</v>
      </c>
      <c r="B234" s="339">
        <v>728</v>
      </c>
      <c r="C234" s="767">
        <v>9.3379999999999992</v>
      </c>
      <c r="D234" s="338">
        <v>77.197999999999993</v>
      </c>
      <c r="E234" s="768">
        <v>17.856999999999999</v>
      </c>
      <c r="F234" s="767">
        <v>4.9450000000000003</v>
      </c>
      <c r="G234" s="338">
        <v>98.213999999999999</v>
      </c>
      <c r="H234" s="768">
        <v>0.13700000000000001</v>
      </c>
      <c r="I234" s="768">
        <v>0.82399999999999995</v>
      </c>
      <c r="J234" s="767">
        <v>0.82399999999999995</v>
      </c>
      <c r="K234" s="769">
        <v>20.192</v>
      </c>
    </row>
    <row r="235" spans="1:11" x14ac:dyDescent="0.2">
      <c r="A235" s="552" t="s">
        <v>2590</v>
      </c>
      <c r="B235" s="339">
        <v>714</v>
      </c>
      <c r="C235" s="767">
        <v>5.4219999999999997</v>
      </c>
      <c r="D235" s="338">
        <v>80.531999999999996</v>
      </c>
      <c r="E235" s="768">
        <v>17.227</v>
      </c>
      <c r="F235" s="767">
        <v>2.2410000000000001</v>
      </c>
      <c r="G235" s="338">
        <v>97.759</v>
      </c>
      <c r="H235" s="768">
        <v>0.98</v>
      </c>
      <c r="I235" s="768">
        <v>0</v>
      </c>
      <c r="J235" s="767">
        <v>1.2609999999999999</v>
      </c>
      <c r="K235" s="769">
        <v>14.286</v>
      </c>
    </row>
    <row r="236" spans="1:11" x14ac:dyDescent="0.2">
      <c r="A236" s="552" t="s">
        <v>2631</v>
      </c>
      <c r="B236" s="339">
        <v>707</v>
      </c>
      <c r="C236" s="767">
        <v>9.8490000000000002</v>
      </c>
      <c r="D236" s="338">
        <v>27.864000000000001</v>
      </c>
      <c r="E236" s="768">
        <v>25.035</v>
      </c>
      <c r="F236" s="767">
        <v>47.1</v>
      </c>
      <c r="G236" s="338">
        <v>69.024000000000001</v>
      </c>
      <c r="H236" s="768">
        <v>9.3350000000000009</v>
      </c>
      <c r="I236" s="768">
        <v>19.378</v>
      </c>
      <c r="J236" s="767">
        <v>2.2629999999999999</v>
      </c>
      <c r="K236" s="769">
        <v>33.238999999999997</v>
      </c>
    </row>
    <row r="237" spans="1:11" x14ac:dyDescent="0.2">
      <c r="A237" s="552" t="s">
        <v>2353</v>
      </c>
      <c r="B237" s="339">
        <v>690</v>
      </c>
      <c r="C237" s="767">
        <v>28.526</v>
      </c>
      <c r="D237" s="338">
        <v>2.609</v>
      </c>
      <c r="E237" s="768">
        <v>9.1300000000000008</v>
      </c>
      <c r="F237" s="767">
        <v>88.260999999999996</v>
      </c>
      <c r="G237" s="338">
        <v>22.318999999999999</v>
      </c>
      <c r="H237" s="768">
        <v>22.463999999999999</v>
      </c>
      <c r="I237" s="768">
        <v>43.622999999999998</v>
      </c>
      <c r="J237" s="767">
        <v>11.593999999999999</v>
      </c>
      <c r="K237" s="769">
        <v>14.058</v>
      </c>
    </row>
    <row r="238" spans="1:11" x14ac:dyDescent="0.2">
      <c r="A238" s="552" t="s">
        <v>2434</v>
      </c>
      <c r="B238" s="339">
        <v>677</v>
      </c>
      <c r="C238" s="767">
        <v>16.495999999999999</v>
      </c>
      <c r="D238" s="338">
        <v>50.073999999999998</v>
      </c>
      <c r="E238" s="768">
        <v>29.542000000000002</v>
      </c>
      <c r="F238" s="767">
        <v>20.384</v>
      </c>
      <c r="G238" s="338">
        <v>66.765000000000001</v>
      </c>
      <c r="H238" s="768">
        <v>25.702000000000002</v>
      </c>
      <c r="I238" s="768">
        <v>2.6589999999999998</v>
      </c>
      <c r="J238" s="767">
        <v>4.8739999999999997</v>
      </c>
      <c r="K238" s="769">
        <v>33.234999999999999</v>
      </c>
    </row>
    <row r="239" spans="1:11" x14ac:dyDescent="0.2">
      <c r="A239" s="552" t="s">
        <v>2396</v>
      </c>
      <c r="B239" s="339">
        <v>666</v>
      </c>
      <c r="C239" s="767">
        <v>5.851</v>
      </c>
      <c r="D239" s="338">
        <v>81.831999999999994</v>
      </c>
      <c r="E239" s="768">
        <v>15.616</v>
      </c>
      <c r="F239" s="767">
        <v>2.5529999999999999</v>
      </c>
      <c r="G239" s="338">
        <v>97.748000000000005</v>
      </c>
      <c r="H239" s="768">
        <v>1.502</v>
      </c>
      <c r="I239" s="768">
        <v>0.45</v>
      </c>
      <c r="J239" s="767">
        <v>0.3</v>
      </c>
      <c r="K239" s="769">
        <v>13.363</v>
      </c>
    </row>
    <row r="240" spans="1:11" x14ac:dyDescent="0.2">
      <c r="A240" s="552" t="s">
        <v>2572</v>
      </c>
      <c r="B240" s="339">
        <v>657</v>
      </c>
      <c r="C240" s="767">
        <v>4.91</v>
      </c>
      <c r="D240" s="338">
        <v>91.475999999999999</v>
      </c>
      <c r="E240" s="768">
        <v>7.1539999999999999</v>
      </c>
      <c r="F240" s="767">
        <v>1.37</v>
      </c>
      <c r="G240" s="338">
        <v>98.63</v>
      </c>
      <c r="H240" s="768">
        <v>0</v>
      </c>
      <c r="I240" s="768">
        <v>0</v>
      </c>
      <c r="J240" s="767">
        <v>1.37</v>
      </c>
      <c r="K240" s="769">
        <v>20.396000000000001</v>
      </c>
    </row>
    <row r="241" spans="1:11" x14ac:dyDescent="0.2">
      <c r="A241" s="552" t="s">
        <v>2399</v>
      </c>
      <c r="B241" s="339">
        <v>652</v>
      </c>
      <c r="C241" s="767">
        <v>12.284000000000001</v>
      </c>
      <c r="D241" s="338">
        <v>57.822000000000003</v>
      </c>
      <c r="E241" s="768">
        <v>33.588999999999999</v>
      </c>
      <c r="F241" s="767">
        <v>8.5890000000000004</v>
      </c>
      <c r="G241" s="338">
        <v>98.16</v>
      </c>
      <c r="H241" s="768">
        <v>0.76700000000000002</v>
      </c>
      <c r="I241" s="768">
        <v>0.153</v>
      </c>
      <c r="J241" s="767">
        <v>0.92</v>
      </c>
      <c r="K241" s="769">
        <v>26.227</v>
      </c>
    </row>
    <row r="242" spans="1:11" x14ac:dyDescent="0.2">
      <c r="A242" s="552" t="s">
        <v>2431</v>
      </c>
      <c r="B242" s="339">
        <v>647</v>
      </c>
      <c r="C242" s="767">
        <v>20.254999999999999</v>
      </c>
      <c r="D242" s="338">
        <v>25.193000000000001</v>
      </c>
      <c r="E242" s="768">
        <v>45.75</v>
      </c>
      <c r="F242" s="767">
        <v>29.056999999999999</v>
      </c>
      <c r="G242" s="338">
        <v>50.231999999999999</v>
      </c>
      <c r="H242" s="768">
        <v>28.748000000000001</v>
      </c>
      <c r="I242" s="768">
        <v>4.0190000000000001</v>
      </c>
      <c r="J242" s="767">
        <v>17.001999999999999</v>
      </c>
      <c r="K242" s="769">
        <v>44.822000000000003</v>
      </c>
    </row>
    <row r="243" spans="1:11" x14ac:dyDescent="0.2">
      <c r="A243" s="552" t="s">
        <v>2667</v>
      </c>
      <c r="B243" s="339">
        <v>641</v>
      </c>
      <c r="C243" s="767">
        <v>4.6219999999999999</v>
      </c>
      <c r="D243" s="338">
        <v>68.799000000000007</v>
      </c>
      <c r="E243" s="768">
        <v>18.097000000000001</v>
      </c>
      <c r="F243" s="767">
        <v>13.105</v>
      </c>
      <c r="G243" s="338">
        <v>81.590999999999994</v>
      </c>
      <c r="H243" s="768">
        <v>4.992</v>
      </c>
      <c r="I243" s="768">
        <v>4.2119999999999997</v>
      </c>
      <c r="J243" s="767">
        <v>9.2040000000000006</v>
      </c>
      <c r="K243" s="769">
        <v>16.849</v>
      </c>
    </row>
    <row r="244" spans="1:11" x14ac:dyDescent="0.2">
      <c r="A244" s="552" t="s">
        <v>2636</v>
      </c>
      <c r="B244" s="339">
        <v>623</v>
      </c>
      <c r="C244" s="767">
        <v>18.053000000000001</v>
      </c>
      <c r="D244" s="338">
        <v>22.151</v>
      </c>
      <c r="E244" s="768">
        <v>30.978999999999999</v>
      </c>
      <c r="F244" s="767">
        <v>46.87</v>
      </c>
      <c r="G244" s="338">
        <v>96.468999999999994</v>
      </c>
      <c r="H244" s="768">
        <v>1.766</v>
      </c>
      <c r="I244" s="768">
        <v>1.766</v>
      </c>
      <c r="J244" s="767">
        <v>0</v>
      </c>
      <c r="K244" s="769">
        <v>64.847999999999999</v>
      </c>
    </row>
    <row r="245" spans="1:11" x14ac:dyDescent="0.2">
      <c r="A245" s="552" t="s">
        <v>2619</v>
      </c>
      <c r="B245" s="339">
        <v>621</v>
      </c>
      <c r="C245" s="767">
        <v>9.2089999999999996</v>
      </c>
      <c r="D245" s="338">
        <v>17.068999999999999</v>
      </c>
      <c r="E245" s="768">
        <v>71.176000000000002</v>
      </c>
      <c r="F245" s="767">
        <v>11.755000000000001</v>
      </c>
      <c r="G245" s="338">
        <v>96.617999999999995</v>
      </c>
      <c r="H245" s="768">
        <v>2.415</v>
      </c>
      <c r="I245" s="768">
        <v>0</v>
      </c>
      <c r="J245" s="767">
        <v>0.96599999999999997</v>
      </c>
      <c r="K245" s="769">
        <v>10.789</v>
      </c>
    </row>
    <row r="246" spans="1:11" x14ac:dyDescent="0.2">
      <c r="A246" s="552" t="s">
        <v>2654</v>
      </c>
      <c r="B246" s="339">
        <v>621</v>
      </c>
      <c r="C246" s="767">
        <v>5.0270000000000001</v>
      </c>
      <c r="D246" s="338">
        <v>77.456000000000003</v>
      </c>
      <c r="E246" s="768">
        <v>18.841000000000001</v>
      </c>
      <c r="F246" s="767">
        <v>3.7040000000000002</v>
      </c>
      <c r="G246" s="338">
        <v>76.811999999999998</v>
      </c>
      <c r="H246" s="768">
        <v>2.5760000000000001</v>
      </c>
      <c r="I246" s="768">
        <v>6.28</v>
      </c>
      <c r="J246" s="767">
        <v>14.332000000000001</v>
      </c>
      <c r="K246" s="769">
        <v>25.282</v>
      </c>
    </row>
    <row r="247" spans="1:11" x14ac:dyDescent="0.2">
      <c r="A247" s="552" t="s">
        <v>2384</v>
      </c>
      <c r="B247" s="339">
        <v>585</v>
      </c>
      <c r="C247" s="767">
        <v>9.1660000000000004</v>
      </c>
      <c r="D247" s="338">
        <v>65.641000000000005</v>
      </c>
      <c r="E247" s="768">
        <v>25.983000000000001</v>
      </c>
      <c r="F247" s="767">
        <v>8.3759999999999994</v>
      </c>
      <c r="G247" s="338">
        <v>87.35</v>
      </c>
      <c r="H247" s="768">
        <v>11.452999999999999</v>
      </c>
      <c r="I247" s="768">
        <v>0.17100000000000001</v>
      </c>
      <c r="J247" s="767">
        <v>1.026</v>
      </c>
      <c r="K247" s="769">
        <v>19.315999999999999</v>
      </c>
    </row>
    <row r="248" spans="1:11" x14ac:dyDescent="0.2">
      <c r="A248" s="552" t="s">
        <v>2464</v>
      </c>
      <c r="B248" s="339">
        <v>582</v>
      </c>
      <c r="C248" s="767">
        <v>11.601000000000001</v>
      </c>
      <c r="D248" s="338">
        <v>11.167999999999999</v>
      </c>
      <c r="E248" s="768">
        <v>25.600999999999999</v>
      </c>
      <c r="F248" s="767">
        <v>63.23</v>
      </c>
      <c r="G248" s="338">
        <v>12.887</v>
      </c>
      <c r="H248" s="768">
        <v>33.505000000000003</v>
      </c>
      <c r="I248" s="768">
        <v>47.250999999999998</v>
      </c>
      <c r="J248" s="767">
        <v>6.3570000000000002</v>
      </c>
      <c r="K248" s="769">
        <v>8.4190000000000005</v>
      </c>
    </row>
    <row r="249" spans="1:11" x14ac:dyDescent="0.2">
      <c r="A249" s="552" t="s">
        <v>2616</v>
      </c>
      <c r="B249" s="339">
        <v>562</v>
      </c>
      <c r="C249" s="767">
        <v>7.867</v>
      </c>
      <c r="D249" s="338">
        <v>52.491</v>
      </c>
      <c r="E249" s="768">
        <v>39.857999999999997</v>
      </c>
      <c r="F249" s="767">
        <v>7.6509999999999998</v>
      </c>
      <c r="G249" s="338">
        <v>94.84</v>
      </c>
      <c r="H249" s="768">
        <v>3.915</v>
      </c>
      <c r="I249" s="768">
        <v>0</v>
      </c>
      <c r="J249" s="767">
        <v>1.246</v>
      </c>
      <c r="K249" s="769">
        <v>24.021000000000001</v>
      </c>
    </row>
    <row r="250" spans="1:11" x14ac:dyDescent="0.2">
      <c r="A250" s="552" t="s">
        <v>2472</v>
      </c>
      <c r="B250" s="339">
        <v>543</v>
      </c>
      <c r="C250" s="767">
        <v>9.1639999999999997</v>
      </c>
      <c r="D250" s="338">
        <v>33.332999999999998</v>
      </c>
      <c r="E250" s="768">
        <v>43.094000000000001</v>
      </c>
      <c r="F250" s="767">
        <v>23.573</v>
      </c>
      <c r="G250" s="338">
        <v>78.637</v>
      </c>
      <c r="H250" s="768">
        <v>12.707000000000001</v>
      </c>
      <c r="I250" s="768">
        <v>4.7880000000000003</v>
      </c>
      <c r="J250" s="767">
        <v>3.867</v>
      </c>
      <c r="K250" s="769">
        <v>15.285</v>
      </c>
    </row>
    <row r="251" spans="1:11" x14ac:dyDescent="0.2">
      <c r="A251" s="552" t="s">
        <v>2597</v>
      </c>
      <c r="B251" s="339">
        <v>539</v>
      </c>
      <c r="C251" s="767">
        <v>2.234</v>
      </c>
      <c r="D251" s="338">
        <v>92.763999999999996</v>
      </c>
      <c r="E251" s="768">
        <v>4.6379999999999999</v>
      </c>
      <c r="F251" s="767">
        <v>2.597</v>
      </c>
      <c r="G251" s="338">
        <v>100</v>
      </c>
      <c r="H251" s="768">
        <v>0</v>
      </c>
      <c r="I251" s="768">
        <v>0</v>
      </c>
      <c r="J251" s="767">
        <v>0</v>
      </c>
      <c r="K251" s="769">
        <v>18.553000000000001</v>
      </c>
    </row>
    <row r="252" spans="1:11" x14ac:dyDescent="0.2">
      <c r="A252" s="552" t="s">
        <v>2638</v>
      </c>
      <c r="B252" s="339">
        <v>526</v>
      </c>
      <c r="C252" s="767">
        <v>18.399000000000001</v>
      </c>
      <c r="D252" s="338">
        <v>42.015000000000001</v>
      </c>
      <c r="E252" s="768">
        <v>37.072000000000003</v>
      </c>
      <c r="F252" s="767">
        <v>20.913</v>
      </c>
      <c r="G252" s="338">
        <v>87.643000000000001</v>
      </c>
      <c r="H252" s="768">
        <v>3.992</v>
      </c>
      <c r="I252" s="768">
        <v>1.331</v>
      </c>
      <c r="J252" s="767">
        <v>7.0339999999999998</v>
      </c>
      <c r="K252" s="769">
        <v>19.771999999999998</v>
      </c>
    </row>
    <row r="253" spans="1:11" x14ac:dyDescent="0.2">
      <c r="A253" s="552" t="s">
        <v>2603</v>
      </c>
      <c r="B253" s="339">
        <v>524</v>
      </c>
      <c r="C253" s="767">
        <v>2.5169999999999999</v>
      </c>
      <c r="D253" s="338">
        <v>93.701999999999998</v>
      </c>
      <c r="E253" s="768">
        <v>5.5339999999999998</v>
      </c>
      <c r="F253" s="767">
        <v>0.76300000000000001</v>
      </c>
      <c r="G253" s="338">
        <v>99.617999999999995</v>
      </c>
      <c r="H253" s="768">
        <v>0.38200000000000001</v>
      </c>
      <c r="I253" s="768">
        <v>0</v>
      </c>
      <c r="J253" s="767">
        <v>0</v>
      </c>
      <c r="K253" s="769">
        <v>12.595000000000001</v>
      </c>
    </row>
    <row r="254" spans="1:11" x14ac:dyDescent="0.2">
      <c r="A254" s="552" t="s">
        <v>2449</v>
      </c>
      <c r="B254" s="339">
        <v>513</v>
      </c>
      <c r="C254" s="767">
        <v>15.105</v>
      </c>
      <c r="D254" s="338">
        <v>35.866999999999997</v>
      </c>
      <c r="E254" s="768">
        <v>37.817</v>
      </c>
      <c r="F254" s="767">
        <v>26.315999999999999</v>
      </c>
      <c r="G254" s="338">
        <v>68.811000000000007</v>
      </c>
      <c r="H254" s="768">
        <v>6.6280000000000001</v>
      </c>
      <c r="I254" s="768">
        <v>8.9670000000000005</v>
      </c>
      <c r="J254" s="767">
        <v>15.595000000000001</v>
      </c>
      <c r="K254" s="769">
        <v>13.255000000000001</v>
      </c>
    </row>
    <row r="255" spans="1:11" x14ac:dyDescent="0.2">
      <c r="A255" s="552" t="s">
        <v>2583</v>
      </c>
      <c r="B255" s="339">
        <v>498</v>
      </c>
      <c r="C255" s="767">
        <v>4.7430000000000003</v>
      </c>
      <c r="D255" s="338">
        <v>77.912000000000006</v>
      </c>
      <c r="E255" s="768">
        <v>17.068000000000001</v>
      </c>
      <c r="F255" s="767">
        <v>5.0199999999999996</v>
      </c>
      <c r="G255" s="338">
        <v>99.597999999999999</v>
      </c>
      <c r="H255" s="768">
        <v>0</v>
      </c>
      <c r="I255" s="768">
        <v>0.20100000000000001</v>
      </c>
      <c r="J255" s="767">
        <v>0.20100000000000001</v>
      </c>
      <c r="K255" s="769">
        <v>13.052</v>
      </c>
    </row>
    <row r="256" spans="1:11" x14ac:dyDescent="0.2">
      <c r="A256" s="552" t="s">
        <v>2391</v>
      </c>
      <c r="B256" s="339">
        <v>484</v>
      </c>
      <c r="C256" s="767">
        <v>7.7290000000000001</v>
      </c>
      <c r="D256" s="338">
        <v>76.033000000000001</v>
      </c>
      <c r="E256" s="768">
        <v>21.488</v>
      </c>
      <c r="F256" s="767">
        <v>2.4790000000000001</v>
      </c>
      <c r="G256" s="338">
        <v>97.933999999999997</v>
      </c>
      <c r="H256" s="768">
        <v>1.446</v>
      </c>
      <c r="I256" s="768">
        <v>0.20699999999999999</v>
      </c>
      <c r="J256" s="767">
        <v>0.41299999999999998</v>
      </c>
      <c r="K256" s="769">
        <v>27.686</v>
      </c>
    </row>
    <row r="257" spans="1:11" x14ac:dyDescent="0.2">
      <c r="A257" s="552" t="s">
        <v>2373</v>
      </c>
      <c r="B257" s="339">
        <v>457</v>
      </c>
      <c r="C257" s="767">
        <v>11.096</v>
      </c>
      <c r="D257" s="338">
        <v>68.271000000000001</v>
      </c>
      <c r="E257" s="768">
        <v>24.07</v>
      </c>
      <c r="F257" s="767">
        <v>7.6589999999999998</v>
      </c>
      <c r="G257" s="338">
        <v>86.213999999999999</v>
      </c>
      <c r="H257" s="768">
        <v>6.5650000000000004</v>
      </c>
      <c r="I257" s="768">
        <v>1.532</v>
      </c>
      <c r="J257" s="767">
        <v>5.6890000000000001</v>
      </c>
      <c r="K257" s="769">
        <v>48.795999999999999</v>
      </c>
    </row>
    <row r="258" spans="1:11" x14ac:dyDescent="0.2">
      <c r="A258" s="552" t="s">
        <v>2629</v>
      </c>
      <c r="B258" s="339">
        <v>454</v>
      </c>
      <c r="C258" s="767">
        <v>17.239999999999998</v>
      </c>
      <c r="D258" s="338">
        <v>48.018000000000001</v>
      </c>
      <c r="E258" s="768">
        <v>35.463000000000001</v>
      </c>
      <c r="F258" s="767">
        <v>16.52</v>
      </c>
      <c r="G258" s="338">
        <v>91.41</v>
      </c>
      <c r="H258" s="768">
        <v>2.863</v>
      </c>
      <c r="I258" s="768">
        <v>3.3039999999999998</v>
      </c>
      <c r="J258" s="767">
        <v>2.423</v>
      </c>
      <c r="K258" s="769">
        <v>41.189</v>
      </c>
    </row>
    <row r="259" spans="1:11" x14ac:dyDescent="0.2">
      <c r="A259" s="552" t="s">
        <v>2560</v>
      </c>
      <c r="B259" s="339">
        <v>435</v>
      </c>
      <c r="C259" s="767">
        <v>8.5860000000000003</v>
      </c>
      <c r="D259" s="338">
        <v>67.585999999999999</v>
      </c>
      <c r="E259" s="768">
        <v>28.045999999999999</v>
      </c>
      <c r="F259" s="767">
        <v>4.3680000000000003</v>
      </c>
      <c r="G259" s="338">
        <v>98.850999999999999</v>
      </c>
      <c r="H259" s="768">
        <v>0.69</v>
      </c>
      <c r="I259" s="768">
        <v>0</v>
      </c>
      <c r="J259" s="767">
        <v>0.46</v>
      </c>
      <c r="K259" s="769">
        <v>11.954000000000001</v>
      </c>
    </row>
    <row r="260" spans="1:11" x14ac:dyDescent="0.2">
      <c r="A260" s="552" t="s">
        <v>2623</v>
      </c>
      <c r="B260" s="339">
        <v>433</v>
      </c>
      <c r="C260" s="767">
        <v>8.5060000000000002</v>
      </c>
      <c r="D260" s="338">
        <v>20.785</v>
      </c>
      <c r="E260" s="768">
        <v>37.412999999999997</v>
      </c>
      <c r="F260" s="767">
        <v>41.801000000000002</v>
      </c>
      <c r="G260" s="338">
        <v>90.069000000000003</v>
      </c>
      <c r="H260" s="768">
        <v>2.54</v>
      </c>
      <c r="I260" s="768">
        <v>5.774</v>
      </c>
      <c r="J260" s="767">
        <v>1.617</v>
      </c>
      <c r="K260" s="769">
        <v>22.402000000000001</v>
      </c>
    </row>
    <row r="261" spans="1:11" x14ac:dyDescent="0.2">
      <c r="A261" s="552" t="s">
        <v>2553</v>
      </c>
      <c r="B261" s="339">
        <v>419</v>
      </c>
      <c r="C261" s="767">
        <v>6.4080000000000004</v>
      </c>
      <c r="D261" s="338">
        <v>46.061999999999998</v>
      </c>
      <c r="E261" s="768">
        <v>43.914000000000001</v>
      </c>
      <c r="F261" s="767">
        <v>10.023999999999999</v>
      </c>
      <c r="G261" s="338">
        <v>87.111999999999995</v>
      </c>
      <c r="H261" s="768">
        <v>5.7279999999999998</v>
      </c>
      <c r="I261" s="768">
        <v>1.4319999999999999</v>
      </c>
      <c r="J261" s="767">
        <v>5.7279999999999998</v>
      </c>
      <c r="K261" s="769">
        <v>32.697000000000003</v>
      </c>
    </row>
    <row r="262" spans="1:11" x14ac:dyDescent="0.2">
      <c r="A262" s="552" t="s">
        <v>2687</v>
      </c>
      <c r="B262" s="339">
        <v>382</v>
      </c>
      <c r="C262" s="767">
        <v>18.866</v>
      </c>
      <c r="D262" s="338">
        <v>5.7590000000000003</v>
      </c>
      <c r="E262" s="768">
        <v>53.140999999999998</v>
      </c>
      <c r="F262" s="767">
        <v>41.098999999999997</v>
      </c>
      <c r="G262" s="338">
        <v>60.732999999999997</v>
      </c>
      <c r="H262" s="768">
        <v>28.01</v>
      </c>
      <c r="I262" s="768">
        <v>0.52400000000000002</v>
      </c>
      <c r="J262" s="767">
        <v>10.733000000000001</v>
      </c>
      <c r="K262" s="769">
        <v>28.271999999999998</v>
      </c>
    </row>
    <row r="263" spans="1:11" x14ac:dyDescent="0.2">
      <c r="A263" s="552" t="s">
        <v>2686</v>
      </c>
      <c r="B263" s="339">
        <v>377</v>
      </c>
      <c r="C263" s="767">
        <v>18.126999999999999</v>
      </c>
      <c r="D263" s="338">
        <v>2.9180000000000001</v>
      </c>
      <c r="E263" s="768">
        <v>66.313000000000002</v>
      </c>
      <c r="F263" s="767">
        <v>30.768999999999998</v>
      </c>
      <c r="G263" s="338">
        <v>35.279000000000003</v>
      </c>
      <c r="H263" s="768">
        <v>36.340000000000003</v>
      </c>
      <c r="I263" s="768">
        <v>1.5920000000000001</v>
      </c>
      <c r="J263" s="767">
        <v>26.79</v>
      </c>
      <c r="K263" s="769">
        <v>27.850999999999999</v>
      </c>
    </row>
    <row r="264" spans="1:11" x14ac:dyDescent="0.2">
      <c r="A264" s="552" t="s">
        <v>2610</v>
      </c>
      <c r="B264" s="339">
        <v>362</v>
      </c>
      <c r="C264" s="767">
        <v>39.292999999999999</v>
      </c>
      <c r="D264" s="338">
        <v>6.3540000000000001</v>
      </c>
      <c r="E264" s="768">
        <v>13.26</v>
      </c>
      <c r="F264" s="767">
        <v>80.387</v>
      </c>
      <c r="G264" s="338">
        <v>77.347999999999999</v>
      </c>
      <c r="H264" s="768">
        <v>19.061</v>
      </c>
      <c r="I264" s="768">
        <v>1.381</v>
      </c>
      <c r="J264" s="767">
        <v>2.21</v>
      </c>
      <c r="K264" s="769">
        <v>30.939</v>
      </c>
    </row>
    <row r="265" spans="1:11" x14ac:dyDescent="0.2">
      <c r="A265" s="552" t="s">
        <v>2493</v>
      </c>
      <c r="B265" s="339">
        <v>354</v>
      </c>
      <c r="C265" s="767">
        <v>10.879</v>
      </c>
      <c r="D265" s="338">
        <v>38.982999999999997</v>
      </c>
      <c r="E265" s="768">
        <v>30.791</v>
      </c>
      <c r="F265" s="767">
        <v>30.225999999999999</v>
      </c>
      <c r="G265" s="338">
        <v>75.989000000000004</v>
      </c>
      <c r="H265" s="768">
        <v>13.276999999999999</v>
      </c>
      <c r="I265" s="768">
        <v>7.91</v>
      </c>
      <c r="J265" s="767">
        <v>2.8250000000000002</v>
      </c>
      <c r="K265" s="769">
        <v>12.994</v>
      </c>
    </row>
    <row r="266" spans="1:11" x14ac:dyDescent="0.2">
      <c r="A266" s="552" t="s">
        <v>2482</v>
      </c>
      <c r="B266" s="339">
        <v>340</v>
      </c>
      <c r="C266" s="767">
        <v>7.694</v>
      </c>
      <c r="D266" s="338">
        <v>76.471000000000004</v>
      </c>
      <c r="E266" s="768">
        <v>17.353000000000002</v>
      </c>
      <c r="F266" s="767">
        <v>6.1760000000000002</v>
      </c>
      <c r="G266" s="338">
        <v>96.176000000000002</v>
      </c>
      <c r="H266" s="768">
        <v>2.6469999999999998</v>
      </c>
      <c r="I266" s="768">
        <v>0.29399999999999998</v>
      </c>
      <c r="J266" s="767">
        <v>0.88200000000000001</v>
      </c>
      <c r="K266" s="769">
        <v>28.529</v>
      </c>
    </row>
    <row r="267" spans="1:11" x14ac:dyDescent="0.2">
      <c r="A267" s="552" t="s">
        <v>2547</v>
      </c>
      <c r="B267" s="339">
        <v>322</v>
      </c>
      <c r="C267" s="767">
        <v>7.3259999999999996</v>
      </c>
      <c r="D267" s="338">
        <v>72.36</v>
      </c>
      <c r="E267" s="768">
        <v>22.670999999999999</v>
      </c>
      <c r="F267" s="767">
        <v>4.9690000000000003</v>
      </c>
      <c r="G267" s="338">
        <v>98.757999999999996</v>
      </c>
      <c r="H267" s="768">
        <v>0</v>
      </c>
      <c r="I267" s="768">
        <v>1.242</v>
      </c>
      <c r="J267" s="767">
        <v>0</v>
      </c>
      <c r="K267" s="769">
        <v>46.273000000000003</v>
      </c>
    </row>
    <row r="268" spans="1:11" x14ac:dyDescent="0.2">
      <c r="A268" s="552" t="s">
        <v>2529</v>
      </c>
      <c r="B268" s="339">
        <v>321</v>
      </c>
      <c r="C268" s="767">
        <v>12.916</v>
      </c>
      <c r="D268" s="338">
        <v>46.106000000000002</v>
      </c>
      <c r="E268" s="768">
        <v>28.036999999999999</v>
      </c>
      <c r="F268" s="767">
        <v>25.856999999999999</v>
      </c>
      <c r="G268" s="338">
        <v>76.323999999999998</v>
      </c>
      <c r="H268" s="768">
        <v>9.3460000000000001</v>
      </c>
      <c r="I268" s="768">
        <v>4.3609999999999998</v>
      </c>
      <c r="J268" s="767">
        <v>9.9689999999999994</v>
      </c>
      <c r="K268" s="769">
        <v>13.396000000000001</v>
      </c>
    </row>
    <row r="269" spans="1:11" x14ac:dyDescent="0.2">
      <c r="A269" s="552" t="s">
        <v>2417</v>
      </c>
      <c r="B269" s="339">
        <v>319</v>
      </c>
      <c r="C269" s="767">
        <v>11.188000000000001</v>
      </c>
      <c r="D269" s="338">
        <v>15.987</v>
      </c>
      <c r="E269" s="768">
        <v>22.257000000000001</v>
      </c>
      <c r="F269" s="767">
        <v>61.755000000000003</v>
      </c>
      <c r="G269" s="338">
        <v>96.238</v>
      </c>
      <c r="H269" s="768">
        <v>3.1349999999999998</v>
      </c>
      <c r="I269" s="768">
        <v>0.313</v>
      </c>
      <c r="J269" s="767">
        <v>0.313</v>
      </c>
      <c r="K269" s="769">
        <v>50.156999999999996</v>
      </c>
    </row>
    <row r="270" spans="1:11" x14ac:dyDescent="0.2">
      <c r="A270" s="552" t="s">
        <v>2530</v>
      </c>
      <c r="B270" s="339">
        <v>316</v>
      </c>
      <c r="C270" s="767">
        <v>13.459</v>
      </c>
      <c r="D270" s="338">
        <v>53.164999999999999</v>
      </c>
      <c r="E270" s="768">
        <v>27.847999999999999</v>
      </c>
      <c r="F270" s="767">
        <v>18.986999999999998</v>
      </c>
      <c r="G270" s="338">
        <v>78.796999999999997</v>
      </c>
      <c r="H270" s="768">
        <v>9.1769999999999996</v>
      </c>
      <c r="I270" s="768">
        <v>1.5820000000000001</v>
      </c>
      <c r="J270" s="767">
        <v>10.443</v>
      </c>
      <c r="K270" s="769">
        <v>10.127000000000001</v>
      </c>
    </row>
    <row r="271" spans="1:11" x14ac:dyDescent="0.2">
      <c r="A271" s="552" t="s">
        <v>2512</v>
      </c>
      <c r="B271" s="339">
        <v>315</v>
      </c>
      <c r="C271" s="767">
        <v>20.2</v>
      </c>
      <c r="D271" s="338">
        <v>38.729999999999997</v>
      </c>
      <c r="E271" s="768">
        <v>36.508000000000003</v>
      </c>
      <c r="F271" s="767">
        <v>24.762</v>
      </c>
      <c r="G271" s="338">
        <v>61.587000000000003</v>
      </c>
      <c r="H271" s="768">
        <v>9.2059999999999995</v>
      </c>
      <c r="I271" s="768">
        <v>2.8570000000000002</v>
      </c>
      <c r="J271" s="767">
        <v>26.349</v>
      </c>
      <c r="K271" s="769">
        <v>18.413</v>
      </c>
    </row>
    <row r="272" spans="1:11" x14ac:dyDescent="0.2">
      <c r="A272" s="552" t="s">
        <v>2453</v>
      </c>
      <c r="B272" s="339">
        <v>312</v>
      </c>
      <c r="C272" s="767">
        <v>4.1150000000000002</v>
      </c>
      <c r="D272" s="338">
        <v>75.641000000000005</v>
      </c>
      <c r="E272" s="768">
        <v>18.91</v>
      </c>
      <c r="F272" s="767">
        <v>5.4489999999999998</v>
      </c>
      <c r="G272" s="338">
        <v>94.551000000000002</v>
      </c>
      <c r="H272" s="768">
        <v>5.4489999999999998</v>
      </c>
      <c r="I272" s="768">
        <v>0</v>
      </c>
      <c r="J272" s="767">
        <v>0</v>
      </c>
      <c r="K272" s="769">
        <v>25.321000000000002</v>
      </c>
    </row>
    <row r="273" spans="1:11" x14ac:dyDescent="0.2">
      <c r="A273" s="552" t="s">
        <v>2576</v>
      </c>
      <c r="B273" s="339">
        <v>305</v>
      </c>
      <c r="C273" s="767">
        <v>5.8789999999999996</v>
      </c>
      <c r="D273" s="338">
        <v>67.869</v>
      </c>
      <c r="E273" s="768">
        <v>29.18</v>
      </c>
      <c r="F273" s="767">
        <v>2.9510000000000001</v>
      </c>
      <c r="G273" s="338">
        <v>99.671999999999997</v>
      </c>
      <c r="H273" s="768">
        <v>0</v>
      </c>
      <c r="I273" s="768">
        <v>0</v>
      </c>
      <c r="J273" s="767">
        <v>0.32800000000000001</v>
      </c>
      <c r="K273" s="769">
        <v>22.295000000000002</v>
      </c>
    </row>
    <row r="274" spans="1:11" x14ac:dyDescent="0.2">
      <c r="A274" s="552" t="s">
        <v>2682</v>
      </c>
      <c r="B274" s="339">
        <v>303</v>
      </c>
      <c r="C274" s="767">
        <v>30.623999999999999</v>
      </c>
      <c r="D274" s="338">
        <v>29.373000000000001</v>
      </c>
      <c r="E274" s="768">
        <v>49.835000000000001</v>
      </c>
      <c r="F274" s="767">
        <v>20.792000000000002</v>
      </c>
      <c r="G274" s="338">
        <v>78.548000000000002</v>
      </c>
      <c r="H274" s="768">
        <v>9.9009999999999998</v>
      </c>
      <c r="I274" s="768">
        <v>0</v>
      </c>
      <c r="J274" s="767">
        <v>11.551</v>
      </c>
      <c r="K274" s="769">
        <v>15.182</v>
      </c>
    </row>
    <row r="275" spans="1:11" x14ac:dyDescent="0.2">
      <c r="A275" s="552" t="s">
        <v>2653</v>
      </c>
      <c r="B275" s="339">
        <v>299</v>
      </c>
      <c r="C275" s="767">
        <v>29.01</v>
      </c>
      <c r="D275" s="338">
        <v>84.281000000000006</v>
      </c>
      <c r="E275" s="768">
        <v>11.371</v>
      </c>
      <c r="F275" s="767">
        <v>4.3479999999999999</v>
      </c>
      <c r="G275" s="338">
        <v>89.966999999999999</v>
      </c>
      <c r="H275" s="768">
        <v>5.6859999999999999</v>
      </c>
      <c r="I275" s="768">
        <v>0.66900000000000004</v>
      </c>
      <c r="J275" s="767">
        <v>3.6789999999999998</v>
      </c>
      <c r="K275" s="769">
        <v>38.127000000000002</v>
      </c>
    </row>
    <row r="276" spans="1:11" x14ac:dyDescent="0.2">
      <c r="A276" s="552" t="s">
        <v>2382</v>
      </c>
      <c r="B276" s="339">
        <v>298</v>
      </c>
      <c r="C276" s="767">
        <v>13.785</v>
      </c>
      <c r="D276" s="338">
        <v>41.610999999999997</v>
      </c>
      <c r="E276" s="768">
        <v>29.866</v>
      </c>
      <c r="F276" s="767">
        <v>28.523</v>
      </c>
      <c r="G276" s="338">
        <v>53.691000000000003</v>
      </c>
      <c r="H276" s="768">
        <v>35.57</v>
      </c>
      <c r="I276" s="768">
        <v>5.0339999999999998</v>
      </c>
      <c r="J276" s="767">
        <v>5.7050000000000001</v>
      </c>
      <c r="K276" s="769">
        <v>21.477</v>
      </c>
    </row>
    <row r="277" spans="1:11" x14ac:dyDescent="0.2">
      <c r="A277" s="552" t="s">
        <v>2497</v>
      </c>
      <c r="B277" s="339">
        <v>292</v>
      </c>
      <c r="C277" s="767">
        <v>19.568000000000001</v>
      </c>
      <c r="D277" s="338">
        <v>24.658000000000001</v>
      </c>
      <c r="E277" s="768">
        <v>47.26</v>
      </c>
      <c r="F277" s="767">
        <v>28.082000000000001</v>
      </c>
      <c r="G277" s="338">
        <v>87.328999999999994</v>
      </c>
      <c r="H277" s="768">
        <v>4.452</v>
      </c>
      <c r="I277" s="768">
        <v>4.452</v>
      </c>
      <c r="J277" s="767">
        <v>3.7669999999999999</v>
      </c>
      <c r="K277" s="769">
        <v>21.233000000000001</v>
      </c>
    </row>
    <row r="278" spans="1:11" x14ac:dyDescent="0.2">
      <c r="A278" s="552" t="s">
        <v>2548</v>
      </c>
      <c r="B278" s="339">
        <v>289</v>
      </c>
      <c r="C278" s="767">
        <v>20.547000000000001</v>
      </c>
      <c r="D278" s="338">
        <v>28.373999999999999</v>
      </c>
      <c r="E278" s="768">
        <v>43.598999999999997</v>
      </c>
      <c r="F278" s="767">
        <v>28.027999999999999</v>
      </c>
      <c r="G278" s="338">
        <v>64.706000000000003</v>
      </c>
      <c r="H278" s="768">
        <v>4.4980000000000002</v>
      </c>
      <c r="I278" s="768">
        <v>7.266</v>
      </c>
      <c r="J278" s="767">
        <v>23.529</v>
      </c>
      <c r="K278" s="769">
        <v>9.6890000000000001</v>
      </c>
    </row>
    <row r="279" spans="1:11" x14ac:dyDescent="0.2">
      <c r="A279" s="552" t="s">
        <v>2555</v>
      </c>
      <c r="B279" s="339">
        <v>284</v>
      </c>
      <c r="C279" s="767">
        <v>18.242999999999999</v>
      </c>
      <c r="D279" s="338">
        <v>15.845000000000001</v>
      </c>
      <c r="E279" s="768">
        <v>62.676000000000002</v>
      </c>
      <c r="F279" s="767">
        <v>21.478999999999999</v>
      </c>
      <c r="G279" s="338">
        <v>100</v>
      </c>
      <c r="H279" s="768">
        <v>0</v>
      </c>
      <c r="I279" s="768">
        <v>0</v>
      </c>
      <c r="J279" s="767">
        <v>0</v>
      </c>
      <c r="K279" s="769">
        <v>65.141000000000005</v>
      </c>
    </row>
    <row r="280" spans="1:11" x14ac:dyDescent="0.2">
      <c r="A280" s="552" t="s">
        <v>2556</v>
      </c>
      <c r="B280" s="339">
        <v>279</v>
      </c>
      <c r="C280" s="767">
        <v>21.952999999999999</v>
      </c>
      <c r="D280" s="338">
        <v>40.502000000000002</v>
      </c>
      <c r="E280" s="768">
        <v>35.841999999999999</v>
      </c>
      <c r="F280" s="767">
        <v>23.655999999999999</v>
      </c>
      <c r="G280" s="338">
        <v>93.548000000000002</v>
      </c>
      <c r="H280" s="768">
        <v>0.71699999999999997</v>
      </c>
      <c r="I280" s="768">
        <v>3.226</v>
      </c>
      <c r="J280" s="767">
        <v>2.5089999999999999</v>
      </c>
      <c r="K280" s="769">
        <v>22.222000000000001</v>
      </c>
    </row>
    <row r="281" spans="1:11" x14ac:dyDescent="0.2">
      <c r="A281" s="552" t="s">
        <v>2461</v>
      </c>
      <c r="B281" s="339">
        <v>273</v>
      </c>
      <c r="C281" s="767">
        <v>20.893999999999998</v>
      </c>
      <c r="D281" s="338">
        <v>13.186999999999999</v>
      </c>
      <c r="E281" s="768">
        <v>37.728999999999999</v>
      </c>
      <c r="F281" s="767">
        <v>49.084000000000003</v>
      </c>
      <c r="G281" s="338">
        <v>46.52</v>
      </c>
      <c r="H281" s="768">
        <v>36.996000000000002</v>
      </c>
      <c r="I281" s="768">
        <v>8.0589999999999993</v>
      </c>
      <c r="J281" s="767">
        <v>8.4250000000000007</v>
      </c>
      <c r="K281" s="769">
        <v>17.949000000000002</v>
      </c>
    </row>
    <row r="282" spans="1:11" x14ac:dyDescent="0.2">
      <c r="A282" s="552" t="s">
        <v>2452</v>
      </c>
      <c r="B282" s="339">
        <v>271</v>
      </c>
      <c r="C282" s="767">
        <v>5.3170000000000002</v>
      </c>
      <c r="D282" s="338">
        <v>57.195999999999998</v>
      </c>
      <c r="E282" s="768">
        <v>23.247</v>
      </c>
      <c r="F282" s="767">
        <v>19.556999999999999</v>
      </c>
      <c r="G282" s="338">
        <v>51.661000000000001</v>
      </c>
      <c r="H282" s="768">
        <v>40.590000000000003</v>
      </c>
      <c r="I282" s="768">
        <v>7.38</v>
      </c>
      <c r="J282" s="767">
        <v>0.36899999999999999</v>
      </c>
      <c r="K282" s="769">
        <v>24.353999999999999</v>
      </c>
    </row>
    <row r="283" spans="1:11" x14ac:dyDescent="0.2">
      <c r="A283" s="552" t="s">
        <v>2511</v>
      </c>
      <c r="B283" s="339">
        <v>270</v>
      </c>
      <c r="C283" s="767">
        <v>9.3219999999999992</v>
      </c>
      <c r="D283" s="338">
        <v>81.111000000000004</v>
      </c>
      <c r="E283" s="768">
        <v>15.926</v>
      </c>
      <c r="F283" s="767">
        <v>2.9630000000000001</v>
      </c>
      <c r="G283" s="338">
        <v>77.037000000000006</v>
      </c>
      <c r="H283" s="768">
        <v>10.37</v>
      </c>
      <c r="I283" s="768">
        <v>0.37</v>
      </c>
      <c r="J283" s="767">
        <v>12.222</v>
      </c>
      <c r="K283" s="769">
        <v>26.667000000000002</v>
      </c>
    </row>
    <row r="284" spans="1:11" x14ac:dyDescent="0.2">
      <c r="A284" s="552" t="s">
        <v>2656</v>
      </c>
      <c r="B284" s="339">
        <v>267</v>
      </c>
      <c r="C284" s="767">
        <v>19.536000000000001</v>
      </c>
      <c r="D284" s="338">
        <v>93.257999999999996</v>
      </c>
      <c r="E284" s="768">
        <v>5.9930000000000003</v>
      </c>
      <c r="F284" s="767">
        <v>0.749</v>
      </c>
      <c r="G284" s="338">
        <v>73.408000000000001</v>
      </c>
      <c r="H284" s="768">
        <v>5.9930000000000003</v>
      </c>
      <c r="I284" s="768">
        <v>0</v>
      </c>
      <c r="J284" s="767">
        <v>20.599</v>
      </c>
      <c r="K284" s="769">
        <v>35.206000000000003</v>
      </c>
    </row>
    <row r="285" spans="1:11" x14ac:dyDescent="0.2">
      <c r="A285" s="552" t="s">
        <v>2703</v>
      </c>
      <c r="B285" s="339">
        <v>255</v>
      </c>
      <c r="C285" s="767">
        <v>5.4269999999999996</v>
      </c>
      <c r="D285" s="338">
        <v>100</v>
      </c>
      <c r="E285" s="768">
        <v>0</v>
      </c>
      <c r="F285" s="767">
        <v>0</v>
      </c>
      <c r="G285" s="338">
        <v>92.156999999999996</v>
      </c>
      <c r="H285" s="768">
        <v>2.3530000000000002</v>
      </c>
      <c r="I285" s="768">
        <v>1.1759999999999999</v>
      </c>
      <c r="J285" s="767">
        <v>4.3140000000000001</v>
      </c>
      <c r="K285" s="769">
        <v>13.725</v>
      </c>
    </row>
    <row r="286" spans="1:11" x14ac:dyDescent="0.2">
      <c r="A286" s="552" t="s">
        <v>2363</v>
      </c>
      <c r="B286" s="339">
        <v>249</v>
      </c>
      <c r="C286" s="767">
        <v>20.277000000000001</v>
      </c>
      <c r="D286" s="338">
        <v>17.670999999999999</v>
      </c>
      <c r="E286" s="768">
        <v>20.884</v>
      </c>
      <c r="F286" s="767">
        <v>61.445999999999998</v>
      </c>
      <c r="G286" s="338">
        <v>98.795000000000002</v>
      </c>
      <c r="H286" s="768">
        <v>1.2050000000000001</v>
      </c>
      <c r="I286" s="768">
        <v>0</v>
      </c>
      <c r="J286" s="767">
        <v>0</v>
      </c>
      <c r="K286" s="769">
        <v>59.036000000000001</v>
      </c>
    </row>
    <row r="287" spans="1:11" x14ac:dyDescent="0.2">
      <c r="A287" s="552" t="s">
        <v>2357</v>
      </c>
      <c r="B287" s="339">
        <v>244</v>
      </c>
      <c r="C287" s="767">
        <v>77.757999999999996</v>
      </c>
      <c r="D287" s="338">
        <v>100</v>
      </c>
      <c r="E287" s="768">
        <v>0</v>
      </c>
      <c r="F287" s="767">
        <v>0</v>
      </c>
      <c r="G287" s="338">
        <v>13.525</v>
      </c>
      <c r="H287" s="768">
        <v>35.246000000000002</v>
      </c>
      <c r="I287" s="768">
        <v>38.524999999999999</v>
      </c>
      <c r="J287" s="767">
        <v>12.705</v>
      </c>
      <c r="K287" s="769">
        <v>23.77</v>
      </c>
    </row>
    <row r="288" spans="1:11" x14ac:dyDescent="0.2">
      <c r="A288" s="552" t="s">
        <v>2441</v>
      </c>
      <c r="B288" s="339">
        <v>242</v>
      </c>
      <c r="C288" s="767">
        <v>14.058</v>
      </c>
      <c r="D288" s="338">
        <v>30.992000000000001</v>
      </c>
      <c r="E288" s="768">
        <v>38.017000000000003</v>
      </c>
      <c r="F288" s="767">
        <v>30.992000000000001</v>
      </c>
      <c r="G288" s="338">
        <v>58.677999999999997</v>
      </c>
      <c r="H288" s="768">
        <v>28.099</v>
      </c>
      <c r="I288" s="768">
        <v>5.7850000000000001</v>
      </c>
      <c r="J288" s="767">
        <v>7.4379999999999997</v>
      </c>
      <c r="K288" s="769">
        <v>48.347000000000001</v>
      </c>
    </row>
    <row r="289" spans="1:11" x14ac:dyDescent="0.2">
      <c r="A289" s="552" t="s">
        <v>2447</v>
      </c>
      <c r="B289" s="339">
        <v>240</v>
      </c>
      <c r="C289" s="767">
        <v>4.75</v>
      </c>
      <c r="D289" s="338">
        <v>51.25</v>
      </c>
      <c r="E289" s="768">
        <v>28.75</v>
      </c>
      <c r="F289" s="767">
        <v>20</v>
      </c>
      <c r="G289" s="338">
        <v>91.25</v>
      </c>
      <c r="H289" s="768">
        <v>5.4169999999999998</v>
      </c>
      <c r="I289" s="768">
        <v>0.83299999999999996</v>
      </c>
      <c r="J289" s="767">
        <v>2.5</v>
      </c>
      <c r="K289" s="769">
        <v>26.667000000000002</v>
      </c>
    </row>
    <row r="290" spans="1:11" x14ac:dyDescent="0.2">
      <c r="A290" s="552" t="s">
        <v>2670</v>
      </c>
      <c r="B290" s="339">
        <v>240</v>
      </c>
      <c r="C290" s="767">
        <v>24.5</v>
      </c>
      <c r="D290" s="338">
        <v>67.082999999999998</v>
      </c>
      <c r="E290" s="768">
        <v>27.082999999999998</v>
      </c>
      <c r="F290" s="767">
        <v>5.8330000000000002</v>
      </c>
      <c r="G290" s="338">
        <v>84.582999999999998</v>
      </c>
      <c r="H290" s="768">
        <v>7.0830000000000002</v>
      </c>
      <c r="I290" s="768">
        <v>2.5</v>
      </c>
      <c r="J290" s="767">
        <v>5.8330000000000002</v>
      </c>
      <c r="K290" s="769">
        <v>46.667000000000002</v>
      </c>
    </row>
    <row r="291" spans="1:11" x14ac:dyDescent="0.2">
      <c r="A291" s="552" t="s">
        <v>2436</v>
      </c>
      <c r="B291" s="339">
        <v>238</v>
      </c>
      <c r="C291" s="767">
        <v>11.167999999999999</v>
      </c>
      <c r="D291" s="338">
        <v>100</v>
      </c>
      <c r="E291" s="768">
        <v>0</v>
      </c>
      <c r="F291" s="767">
        <v>0</v>
      </c>
      <c r="G291" s="338">
        <v>83.613</v>
      </c>
      <c r="H291" s="768">
        <v>10.504</v>
      </c>
      <c r="I291" s="768">
        <v>2.5209999999999999</v>
      </c>
      <c r="J291" s="767">
        <v>3.3610000000000002</v>
      </c>
      <c r="K291" s="769">
        <v>23.109000000000002</v>
      </c>
    </row>
    <row r="292" spans="1:11" x14ac:dyDescent="0.2">
      <c r="A292" s="552" t="s">
        <v>2598</v>
      </c>
      <c r="B292" s="339">
        <v>238</v>
      </c>
      <c r="C292" s="767">
        <v>2.1469999999999998</v>
      </c>
      <c r="D292" s="338">
        <v>85.713999999999999</v>
      </c>
      <c r="E292" s="768">
        <v>12.605</v>
      </c>
      <c r="F292" s="767">
        <v>1.681</v>
      </c>
      <c r="G292" s="338">
        <v>100</v>
      </c>
      <c r="H292" s="768">
        <v>0</v>
      </c>
      <c r="I292" s="768">
        <v>0</v>
      </c>
      <c r="J292" s="767">
        <v>0</v>
      </c>
      <c r="K292" s="769">
        <v>10.923999999999999</v>
      </c>
    </row>
    <row r="293" spans="1:11" x14ac:dyDescent="0.2">
      <c r="A293" s="552" t="s">
        <v>2455</v>
      </c>
      <c r="B293" s="339">
        <v>235</v>
      </c>
      <c r="C293" s="767">
        <v>5.0510000000000002</v>
      </c>
      <c r="D293" s="338">
        <v>67.233999999999995</v>
      </c>
      <c r="E293" s="768">
        <v>24.254999999999999</v>
      </c>
      <c r="F293" s="767">
        <v>8.5109999999999992</v>
      </c>
      <c r="G293" s="338">
        <v>88.084999999999994</v>
      </c>
      <c r="H293" s="768">
        <v>7.66</v>
      </c>
      <c r="I293" s="768">
        <v>1.702</v>
      </c>
      <c r="J293" s="767">
        <v>2.5529999999999999</v>
      </c>
      <c r="K293" s="769">
        <v>24.254999999999999</v>
      </c>
    </row>
    <row r="294" spans="1:11" x14ac:dyDescent="0.2">
      <c r="A294" s="552" t="s">
        <v>2545</v>
      </c>
      <c r="B294" s="339">
        <v>234</v>
      </c>
      <c r="C294" s="767">
        <v>10.44</v>
      </c>
      <c r="D294" s="338">
        <v>59.829000000000001</v>
      </c>
      <c r="E294" s="768">
        <v>36.325000000000003</v>
      </c>
      <c r="F294" s="767">
        <v>3.8460000000000001</v>
      </c>
      <c r="G294" s="338">
        <v>76.067999999999998</v>
      </c>
      <c r="H294" s="768">
        <v>22.222000000000001</v>
      </c>
      <c r="I294" s="768">
        <v>0.85499999999999998</v>
      </c>
      <c r="J294" s="767">
        <v>0.85499999999999998</v>
      </c>
      <c r="K294" s="769">
        <v>45.725999999999999</v>
      </c>
    </row>
    <row r="295" spans="1:11" x14ac:dyDescent="0.2">
      <c r="A295" s="552" t="s">
        <v>2662</v>
      </c>
      <c r="B295" s="339">
        <v>230</v>
      </c>
      <c r="C295" s="767">
        <v>8.0960000000000001</v>
      </c>
      <c r="D295" s="338">
        <v>57.826000000000001</v>
      </c>
      <c r="E295" s="768">
        <v>23.913</v>
      </c>
      <c r="F295" s="767">
        <v>18.260999999999999</v>
      </c>
      <c r="G295" s="338">
        <v>64.783000000000001</v>
      </c>
      <c r="H295" s="768">
        <v>14.782999999999999</v>
      </c>
      <c r="I295" s="768">
        <v>7.8259999999999996</v>
      </c>
      <c r="J295" s="767">
        <v>12.609</v>
      </c>
      <c r="K295" s="769">
        <v>24.783000000000001</v>
      </c>
    </row>
    <row r="296" spans="1:11" x14ac:dyDescent="0.2">
      <c r="A296" s="552" t="s">
        <v>2546</v>
      </c>
      <c r="B296" s="339">
        <v>229</v>
      </c>
      <c r="C296" s="767">
        <v>12.738</v>
      </c>
      <c r="D296" s="338">
        <v>55.895000000000003</v>
      </c>
      <c r="E296" s="768">
        <v>28.384</v>
      </c>
      <c r="F296" s="767">
        <v>15.721</v>
      </c>
      <c r="G296" s="338">
        <v>83.406000000000006</v>
      </c>
      <c r="H296" s="768">
        <v>3.0569999999999999</v>
      </c>
      <c r="I296" s="768">
        <v>2.1829999999999998</v>
      </c>
      <c r="J296" s="767">
        <v>11.353999999999999</v>
      </c>
      <c r="K296" s="769">
        <v>24.890999999999998</v>
      </c>
    </row>
    <row r="297" spans="1:11" x14ac:dyDescent="0.2">
      <c r="A297" s="552" t="s">
        <v>2450</v>
      </c>
      <c r="B297" s="339">
        <v>226</v>
      </c>
      <c r="C297" s="767">
        <v>5.6109999999999998</v>
      </c>
      <c r="D297" s="338">
        <v>62.389000000000003</v>
      </c>
      <c r="E297" s="768">
        <v>30.088000000000001</v>
      </c>
      <c r="F297" s="767">
        <v>7.5220000000000002</v>
      </c>
      <c r="G297" s="338">
        <v>63.274000000000001</v>
      </c>
      <c r="H297" s="768">
        <v>32.743000000000002</v>
      </c>
      <c r="I297" s="768">
        <v>3.097</v>
      </c>
      <c r="J297" s="767">
        <v>0.88500000000000001</v>
      </c>
      <c r="K297" s="769">
        <v>25.221</v>
      </c>
    </row>
    <row r="298" spans="1:11" x14ac:dyDescent="0.2">
      <c r="A298" s="552" t="s">
        <v>2364</v>
      </c>
      <c r="B298" s="339">
        <v>224</v>
      </c>
      <c r="C298" s="767">
        <v>7.6879999999999997</v>
      </c>
      <c r="D298" s="338">
        <v>35.713999999999999</v>
      </c>
      <c r="E298" s="768">
        <v>30.803999999999998</v>
      </c>
      <c r="F298" s="767">
        <v>33.481999999999999</v>
      </c>
      <c r="G298" s="338">
        <v>100</v>
      </c>
      <c r="H298" s="768">
        <v>0</v>
      </c>
      <c r="I298" s="768">
        <v>0</v>
      </c>
      <c r="J298" s="767">
        <v>0</v>
      </c>
      <c r="K298" s="769">
        <v>58.929000000000002</v>
      </c>
    </row>
    <row r="299" spans="1:11" x14ac:dyDescent="0.2">
      <c r="A299" s="552" t="s">
        <v>2360</v>
      </c>
      <c r="B299" s="339">
        <v>223</v>
      </c>
      <c r="C299" s="767">
        <v>48.148000000000003</v>
      </c>
      <c r="D299" s="338">
        <v>100</v>
      </c>
      <c r="E299" s="768">
        <v>0</v>
      </c>
      <c r="F299" s="767">
        <v>0</v>
      </c>
      <c r="G299" s="338">
        <v>24.215</v>
      </c>
      <c r="H299" s="768">
        <v>28.7</v>
      </c>
      <c r="I299" s="768">
        <v>35.426000000000002</v>
      </c>
      <c r="J299" s="767">
        <v>11.659000000000001</v>
      </c>
      <c r="K299" s="769">
        <v>17.937000000000001</v>
      </c>
    </row>
    <row r="300" spans="1:11" x14ac:dyDescent="0.2">
      <c r="A300" s="552" t="s">
        <v>2568</v>
      </c>
      <c r="B300" s="339">
        <v>221</v>
      </c>
      <c r="C300" s="767">
        <v>4.923</v>
      </c>
      <c r="D300" s="338">
        <v>38.914000000000001</v>
      </c>
      <c r="E300" s="768">
        <v>51.584000000000003</v>
      </c>
      <c r="F300" s="767">
        <v>9.5020000000000007</v>
      </c>
      <c r="G300" s="338">
        <v>97.284999999999997</v>
      </c>
      <c r="H300" s="768">
        <v>0.45200000000000001</v>
      </c>
      <c r="I300" s="768">
        <v>0.45200000000000001</v>
      </c>
      <c r="J300" s="767">
        <v>1.81</v>
      </c>
      <c r="K300" s="769">
        <v>46.154000000000003</v>
      </c>
    </row>
    <row r="301" spans="1:11" x14ac:dyDescent="0.2">
      <c r="A301" s="552" t="s">
        <v>2491</v>
      </c>
      <c r="B301" s="339">
        <v>208</v>
      </c>
      <c r="C301" s="767">
        <v>9.0239999999999991</v>
      </c>
      <c r="D301" s="338">
        <v>45.673000000000002</v>
      </c>
      <c r="E301" s="768">
        <v>34.134999999999998</v>
      </c>
      <c r="F301" s="767">
        <v>20.192</v>
      </c>
      <c r="G301" s="338">
        <v>60.576999999999998</v>
      </c>
      <c r="H301" s="768">
        <v>4.327</v>
      </c>
      <c r="I301" s="768">
        <v>22.114999999999998</v>
      </c>
      <c r="J301" s="767">
        <v>12.981</v>
      </c>
      <c r="K301" s="769">
        <v>7.2119999999999997</v>
      </c>
    </row>
    <row r="302" spans="1:11" x14ac:dyDescent="0.2">
      <c r="A302" s="552" t="s">
        <v>2550</v>
      </c>
      <c r="B302" s="339">
        <v>205</v>
      </c>
      <c r="C302" s="767">
        <v>12.244</v>
      </c>
      <c r="D302" s="338">
        <v>58.536999999999999</v>
      </c>
      <c r="E302" s="768">
        <v>28.292999999999999</v>
      </c>
      <c r="F302" s="767">
        <v>13.170999999999999</v>
      </c>
      <c r="G302" s="338">
        <v>90.244</v>
      </c>
      <c r="H302" s="768">
        <v>2.4390000000000001</v>
      </c>
      <c r="I302" s="768">
        <v>3.9020000000000001</v>
      </c>
      <c r="J302" s="767">
        <v>3.415</v>
      </c>
      <c r="K302" s="769">
        <v>23.414999999999999</v>
      </c>
    </row>
    <row r="303" spans="1:11" x14ac:dyDescent="0.2">
      <c r="A303" s="552" t="s">
        <v>2617</v>
      </c>
      <c r="B303" s="339">
        <v>198</v>
      </c>
      <c r="C303" s="767">
        <v>12.101000000000001</v>
      </c>
      <c r="D303" s="338">
        <v>100</v>
      </c>
      <c r="E303" s="768">
        <v>0</v>
      </c>
      <c r="F303" s="767">
        <v>0</v>
      </c>
      <c r="G303" s="338">
        <v>94.444000000000003</v>
      </c>
      <c r="H303" s="768">
        <v>5.556</v>
      </c>
      <c r="I303" s="768">
        <v>0</v>
      </c>
      <c r="J303" s="767">
        <v>0</v>
      </c>
      <c r="K303" s="769">
        <v>20.707000000000001</v>
      </c>
    </row>
    <row r="304" spans="1:11" x14ac:dyDescent="0.2">
      <c r="A304" s="552" t="s">
        <v>2432</v>
      </c>
      <c r="B304" s="339">
        <v>185</v>
      </c>
      <c r="C304" s="767">
        <v>12.503</v>
      </c>
      <c r="D304" s="338">
        <v>10.27</v>
      </c>
      <c r="E304" s="768">
        <v>48.649000000000001</v>
      </c>
      <c r="F304" s="767">
        <v>41.081000000000003</v>
      </c>
      <c r="G304" s="338">
        <v>92.972999999999999</v>
      </c>
      <c r="H304" s="768">
        <v>5.4050000000000002</v>
      </c>
      <c r="I304" s="768">
        <v>0</v>
      </c>
      <c r="J304" s="767">
        <v>1.6220000000000001</v>
      </c>
      <c r="K304" s="769">
        <v>82.162000000000006</v>
      </c>
    </row>
    <row r="305" spans="1:11" x14ac:dyDescent="0.2">
      <c r="A305" s="552" t="s">
        <v>2473</v>
      </c>
      <c r="B305" s="339">
        <v>184</v>
      </c>
      <c r="C305" s="767">
        <v>8.7550000000000008</v>
      </c>
      <c r="D305" s="338">
        <v>33.695999999999998</v>
      </c>
      <c r="E305" s="768">
        <v>29.347999999999999</v>
      </c>
      <c r="F305" s="767">
        <v>36.957000000000001</v>
      </c>
      <c r="G305" s="338">
        <v>75.543000000000006</v>
      </c>
      <c r="H305" s="768">
        <v>20.652000000000001</v>
      </c>
      <c r="I305" s="768">
        <v>0.54300000000000004</v>
      </c>
      <c r="J305" s="767">
        <v>3.2610000000000001</v>
      </c>
      <c r="K305" s="769">
        <v>23.913</v>
      </c>
    </row>
    <row r="306" spans="1:11" x14ac:dyDescent="0.2">
      <c r="A306" s="552" t="s">
        <v>2580</v>
      </c>
      <c r="B306" s="339">
        <v>180</v>
      </c>
      <c r="C306" s="767">
        <v>11.983000000000001</v>
      </c>
      <c r="D306" s="338">
        <v>50.555999999999997</v>
      </c>
      <c r="E306" s="768">
        <v>38.332999999999998</v>
      </c>
      <c r="F306" s="767">
        <v>11.111000000000001</v>
      </c>
      <c r="G306" s="338">
        <v>95</v>
      </c>
      <c r="H306" s="768">
        <v>1.111</v>
      </c>
      <c r="I306" s="768">
        <v>2.222</v>
      </c>
      <c r="J306" s="767">
        <v>1.667</v>
      </c>
      <c r="K306" s="769">
        <v>30</v>
      </c>
    </row>
    <row r="307" spans="1:11" ht="25.5" x14ac:dyDescent="0.2">
      <c r="A307" s="552" t="s">
        <v>1887</v>
      </c>
      <c r="B307" s="339">
        <v>180</v>
      </c>
      <c r="C307" s="767">
        <v>11.183</v>
      </c>
      <c r="D307" s="338">
        <v>10.555999999999999</v>
      </c>
      <c r="E307" s="768">
        <v>3.3330000000000002</v>
      </c>
      <c r="F307" s="767">
        <v>86.111000000000004</v>
      </c>
      <c r="G307" s="338">
        <v>94.444000000000003</v>
      </c>
      <c r="H307" s="768">
        <v>2.222</v>
      </c>
      <c r="I307" s="768">
        <v>3.3330000000000002</v>
      </c>
      <c r="J307" s="767">
        <v>0</v>
      </c>
      <c r="K307" s="769">
        <v>37.777999999999999</v>
      </c>
    </row>
    <row r="308" spans="1:11" x14ac:dyDescent="0.2">
      <c r="A308" s="552" t="s">
        <v>2601</v>
      </c>
      <c r="B308" s="339">
        <v>178</v>
      </c>
      <c r="C308" s="767">
        <v>4.1849999999999996</v>
      </c>
      <c r="D308" s="338">
        <v>82.584000000000003</v>
      </c>
      <c r="E308" s="768">
        <v>5.056</v>
      </c>
      <c r="F308" s="767">
        <v>12.36</v>
      </c>
      <c r="G308" s="338">
        <v>98.314999999999998</v>
      </c>
      <c r="H308" s="768">
        <v>1.6850000000000001</v>
      </c>
      <c r="I308" s="768">
        <v>0</v>
      </c>
      <c r="J308" s="767">
        <v>0</v>
      </c>
      <c r="K308" s="769">
        <v>14.045</v>
      </c>
    </row>
    <row r="309" spans="1:11" x14ac:dyDescent="0.2">
      <c r="A309" s="552" t="s">
        <v>2644</v>
      </c>
      <c r="B309" s="339">
        <v>171</v>
      </c>
      <c r="C309" s="767">
        <v>15.339</v>
      </c>
      <c r="D309" s="338">
        <v>67.251000000000005</v>
      </c>
      <c r="E309" s="768">
        <v>25.146000000000001</v>
      </c>
      <c r="F309" s="767">
        <v>7.6020000000000003</v>
      </c>
      <c r="G309" s="338">
        <v>87.135000000000005</v>
      </c>
      <c r="H309" s="768">
        <v>4.6779999999999999</v>
      </c>
      <c r="I309" s="768">
        <v>1.17</v>
      </c>
      <c r="J309" s="767">
        <v>7.0179999999999998</v>
      </c>
      <c r="K309" s="769">
        <v>47.368000000000002</v>
      </c>
    </row>
    <row r="310" spans="1:11" x14ac:dyDescent="0.2">
      <c r="A310" s="552" t="s">
        <v>2415</v>
      </c>
      <c r="B310" s="339">
        <v>170</v>
      </c>
      <c r="C310" s="767">
        <v>11.182</v>
      </c>
      <c r="D310" s="338">
        <v>58.823999999999998</v>
      </c>
      <c r="E310" s="768">
        <v>25.882000000000001</v>
      </c>
      <c r="F310" s="767">
        <v>15.294</v>
      </c>
      <c r="G310" s="338">
        <v>88.823999999999998</v>
      </c>
      <c r="H310" s="768">
        <v>7.6470000000000002</v>
      </c>
      <c r="I310" s="768">
        <v>1.1759999999999999</v>
      </c>
      <c r="J310" s="767">
        <v>2.3530000000000002</v>
      </c>
      <c r="K310" s="769">
        <v>41.176000000000002</v>
      </c>
    </row>
    <row r="311" spans="1:11" x14ac:dyDescent="0.2">
      <c r="A311" s="552" t="s">
        <v>2395</v>
      </c>
      <c r="B311" s="339">
        <v>159</v>
      </c>
      <c r="C311" s="767">
        <v>8.1319999999999997</v>
      </c>
      <c r="D311" s="338">
        <v>84.277000000000001</v>
      </c>
      <c r="E311" s="768">
        <v>13.836</v>
      </c>
      <c r="F311" s="767">
        <v>1.887</v>
      </c>
      <c r="G311" s="338">
        <v>94.968999999999994</v>
      </c>
      <c r="H311" s="768">
        <v>2.516</v>
      </c>
      <c r="I311" s="768">
        <v>0.629</v>
      </c>
      <c r="J311" s="767">
        <v>1.887</v>
      </c>
      <c r="K311" s="769">
        <v>17.61</v>
      </c>
    </row>
    <row r="312" spans="1:11" x14ac:dyDescent="0.2">
      <c r="A312" s="552" t="s">
        <v>2655</v>
      </c>
      <c r="B312" s="339">
        <v>154</v>
      </c>
      <c r="C312" s="767">
        <v>1</v>
      </c>
      <c r="D312" s="338">
        <v>90.909000000000006</v>
      </c>
      <c r="E312" s="768">
        <v>8.4420000000000002</v>
      </c>
      <c r="F312" s="767">
        <v>0.64900000000000002</v>
      </c>
      <c r="G312" s="338">
        <v>100</v>
      </c>
      <c r="H312" s="768">
        <v>0</v>
      </c>
      <c r="I312" s="768">
        <v>0</v>
      </c>
      <c r="J312" s="767">
        <v>0</v>
      </c>
      <c r="K312" s="769">
        <v>11.688000000000001</v>
      </c>
    </row>
    <row r="313" spans="1:11" x14ac:dyDescent="0.2">
      <c r="A313" s="552" t="s">
        <v>2671</v>
      </c>
      <c r="B313" s="339">
        <v>151</v>
      </c>
      <c r="C313" s="767">
        <v>9.4239999999999995</v>
      </c>
      <c r="D313" s="338">
        <v>100</v>
      </c>
      <c r="E313" s="768">
        <v>0</v>
      </c>
      <c r="F313" s="767">
        <v>0</v>
      </c>
      <c r="G313" s="338">
        <v>93.376999999999995</v>
      </c>
      <c r="H313" s="768">
        <v>5.298</v>
      </c>
      <c r="I313" s="768">
        <v>0</v>
      </c>
      <c r="J313" s="767">
        <v>1.325</v>
      </c>
      <c r="K313" s="769">
        <v>71.522999999999996</v>
      </c>
    </row>
    <row r="314" spans="1:11" x14ac:dyDescent="0.2">
      <c r="A314" s="552" t="s">
        <v>2398</v>
      </c>
      <c r="B314" s="339">
        <v>150</v>
      </c>
      <c r="C314" s="767">
        <v>24.687000000000001</v>
      </c>
      <c r="D314" s="338">
        <v>40</v>
      </c>
      <c r="E314" s="768">
        <v>48</v>
      </c>
      <c r="F314" s="767">
        <v>12</v>
      </c>
      <c r="G314" s="338">
        <v>96</v>
      </c>
      <c r="H314" s="768">
        <v>2</v>
      </c>
      <c r="I314" s="768">
        <v>1.333</v>
      </c>
      <c r="J314" s="767">
        <v>0.66700000000000004</v>
      </c>
      <c r="K314" s="769">
        <v>30.667000000000002</v>
      </c>
    </row>
    <row r="315" spans="1:11" x14ac:dyDescent="0.2">
      <c r="A315" s="552" t="s">
        <v>2660</v>
      </c>
      <c r="B315" s="339">
        <v>148</v>
      </c>
      <c r="C315" s="767">
        <v>17.709</v>
      </c>
      <c r="D315" s="338">
        <v>48.649000000000001</v>
      </c>
      <c r="E315" s="768">
        <v>34.459000000000003</v>
      </c>
      <c r="F315" s="767">
        <v>16.891999999999999</v>
      </c>
      <c r="G315" s="338">
        <v>79.054000000000002</v>
      </c>
      <c r="H315" s="768">
        <v>6.0810000000000004</v>
      </c>
      <c r="I315" s="768">
        <v>3.3780000000000001</v>
      </c>
      <c r="J315" s="767">
        <v>11.486000000000001</v>
      </c>
      <c r="K315" s="769">
        <v>27.027000000000001</v>
      </c>
    </row>
    <row r="316" spans="1:11" x14ac:dyDescent="0.2">
      <c r="A316" s="552" t="s">
        <v>2627</v>
      </c>
      <c r="B316" s="339">
        <v>146</v>
      </c>
      <c r="C316" s="767">
        <v>16.411000000000001</v>
      </c>
      <c r="D316" s="338">
        <v>48.63</v>
      </c>
      <c r="E316" s="768">
        <v>28.082000000000001</v>
      </c>
      <c r="F316" s="767">
        <v>23.288</v>
      </c>
      <c r="G316" s="338">
        <v>82.876999999999995</v>
      </c>
      <c r="H316" s="768">
        <v>6.1639999999999997</v>
      </c>
      <c r="I316" s="768">
        <v>8.9039999999999999</v>
      </c>
      <c r="J316" s="767">
        <v>2.0550000000000002</v>
      </c>
      <c r="K316" s="769">
        <v>33.561999999999998</v>
      </c>
    </row>
    <row r="317" spans="1:11" x14ac:dyDescent="0.2">
      <c r="A317" s="552" t="s">
        <v>2507</v>
      </c>
      <c r="B317" s="339">
        <v>134</v>
      </c>
      <c r="C317" s="767">
        <v>21.47</v>
      </c>
      <c r="D317" s="338">
        <v>55.97</v>
      </c>
      <c r="E317" s="768">
        <v>32.090000000000003</v>
      </c>
      <c r="F317" s="767">
        <v>11.94</v>
      </c>
      <c r="G317" s="338">
        <v>50.746000000000002</v>
      </c>
      <c r="H317" s="768">
        <v>14.925000000000001</v>
      </c>
      <c r="I317" s="768">
        <v>1.4930000000000001</v>
      </c>
      <c r="J317" s="767">
        <v>32.835999999999999</v>
      </c>
      <c r="K317" s="769">
        <v>27.611999999999998</v>
      </c>
    </row>
    <row r="318" spans="1:11" x14ac:dyDescent="0.2">
      <c r="A318" s="552" t="s">
        <v>2352</v>
      </c>
      <c r="B318" s="339">
        <v>130</v>
      </c>
      <c r="C318" s="767">
        <v>41.792000000000002</v>
      </c>
      <c r="D318" s="338">
        <v>9.2309999999999999</v>
      </c>
      <c r="E318" s="768">
        <v>6.1539999999999999</v>
      </c>
      <c r="F318" s="767">
        <v>84.614999999999995</v>
      </c>
      <c r="G318" s="338">
        <v>90</v>
      </c>
      <c r="H318" s="768">
        <v>0.76900000000000002</v>
      </c>
      <c r="I318" s="768">
        <v>9.2309999999999999</v>
      </c>
      <c r="J318" s="767">
        <v>0</v>
      </c>
      <c r="K318" s="769">
        <v>67.691999999999993</v>
      </c>
    </row>
    <row r="319" spans="1:11" x14ac:dyDescent="0.2">
      <c r="A319" s="552" t="s">
        <v>2367</v>
      </c>
      <c r="B319" s="339">
        <v>128</v>
      </c>
      <c r="C319" s="767">
        <v>10.625</v>
      </c>
      <c r="D319" s="338">
        <v>79.688000000000002</v>
      </c>
      <c r="E319" s="768">
        <v>17.187999999999999</v>
      </c>
      <c r="F319" s="767">
        <v>3.125</v>
      </c>
      <c r="G319" s="338">
        <v>93.75</v>
      </c>
      <c r="H319" s="768">
        <v>5.4690000000000003</v>
      </c>
      <c r="I319" s="768">
        <v>0</v>
      </c>
      <c r="J319" s="767">
        <v>0.78100000000000003</v>
      </c>
      <c r="K319" s="769">
        <v>76.563000000000002</v>
      </c>
    </row>
    <row r="320" spans="1:11" ht="25.5" x14ac:dyDescent="0.2">
      <c r="A320" s="552" t="s">
        <v>2672</v>
      </c>
      <c r="B320" s="339">
        <v>127</v>
      </c>
      <c r="C320" s="767">
        <v>11.394</v>
      </c>
      <c r="D320" s="338">
        <v>75.590999999999994</v>
      </c>
      <c r="E320" s="768">
        <v>20.472000000000001</v>
      </c>
      <c r="F320" s="767">
        <v>3.9369999999999998</v>
      </c>
      <c r="G320" s="338">
        <v>71.653999999999996</v>
      </c>
      <c r="H320" s="768">
        <v>16.535</v>
      </c>
      <c r="I320" s="768">
        <v>2.3620000000000001</v>
      </c>
      <c r="J320" s="767">
        <v>9.4489999999999998</v>
      </c>
      <c r="K320" s="769">
        <v>19.684999999999999</v>
      </c>
    </row>
    <row r="321" spans="1:11" x14ac:dyDescent="0.2">
      <c r="A321" s="552" t="s">
        <v>2404</v>
      </c>
      <c r="B321" s="339">
        <v>118</v>
      </c>
      <c r="C321" s="767">
        <v>6.7030000000000003</v>
      </c>
      <c r="D321" s="338">
        <v>94.067999999999998</v>
      </c>
      <c r="E321" s="768">
        <v>5.9320000000000004</v>
      </c>
      <c r="F321" s="767">
        <v>0</v>
      </c>
      <c r="G321" s="338">
        <v>97.457999999999998</v>
      </c>
      <c r="H321" s="768">
        <v>0</v>
      </c>
      <c r="I321" s="768">
        <v>0</v>
      </c>
      <c r="J321" s="767">
        <v>2.5419999999999998</v>
      </c>
      <c r="K321" s="769">
        <v>72.881</v>
      </c>
    </row>
    <row r="322" spans="1:11" x14ac:dyDescent="0.2">
      <c r="A322" s="552" t="s">
        <v>2621</v>
      </c>
      <c r="B322" s="339">
        <v>105</v>
      </c>
      <c r="C322" s="767">
        <v>14.448</v>
      </c>
      <c r="D322" s="338">
        <v>42.856999999999999</v>
      </c>
      <c r="E322" s="768">
        <v>22.856999999999999</v>
      </c>
      <c r="F322" s="767">
        <v>34.286000000000001</v>
      </c>
      <c r="G322" s="338">
        <v>86.667000000000002</v>
      </c>
      <c r="H322" s="768">
        <v>6.6669999999999998</v>
      </c>
      <c r="I322" s="768">
        <v>2.8570000000000002</v>
      </c>
      <c r="J322" s="767">
        <v>3.81</v>
      </c>
      <c r="K322" s="769">
        <v>24.762</v>
      </c>
    </row>
    <row r="323" spans="1:11" x14ac:dyDescent="0.2">
      <c r="A323" s="552" t="s">
        <v>2657</v>
      </c>
      <c r="B323" s="339">
        <v>103</v>
      </c>
      <c r="C323" s="767">
        <v>6.3879999999999999</v>
      </c>
      <c r="D323" s="338">
        <v>79.611999999999995</v>
      </c>
      <c r="E323" s="768">
        <v>15.534000000000001</v>
      </c>
      <c r="F323" s="767">
        <v>4.8540000000000001</v>
      </c>
      <c r="G323" s="338">
        <v>89.32</v>
      </c>
      <c r="H323" s="768">
        <v>8.7379999999999995</v>
      </c>
      <c r="I323" s="768">
        <v>0</v>
      </c>
      <c r="J323" s="767">
        <v>1.9419999999999999</v>
      </c>
      <c r="K323" s="769">
        <v>15.534000000000001</v>
      </c>
    </row>
    <row r="324" spans="1:11" x14ac:dyDescent="0.2">
      <c r="A324" s="552" t="s">
        <v>2355</v>
      </c>
      <c r="B324" s="339">
        <v>100</v>
      </c>
      <c r="C324" s="767">
        <v>161.46</v>
      </c>
      <c r="D324" s="338">
        <v>100</v>
      </c>
      <c r="E324" s="768">
        <v>0</v>
      </c>
      <c r="F324" s="767">
        <v>0</v>
      </c>
      <c r="G324" s="338">
        <v>20</v>
      </c>
      <c r="H324" s="768">
        <v>37</v>
      </c>
      <c r="I324" s="768">
        <v>32</v>
      </c>
      <c r="J324" s="767">
        <v>11</v>
      </c>
      <c r="K324" s="769">
        <v>22</v>
      </c>
    </row>
    <row r="325" spans="1:11" x14ac:dyDescent="0.2">
      <c r="A325" s="552" t="s">
        <v>2628</v>
      </c>
      <c r="B325" s="339">
        <v>98</v>
      </c>
      <c r="C325" s="767">
        <v>8.0820000000000007</v>
      </c>
      <c r="D325" s="338">
        <v>63.265000000000001</v>
      </c>
      <c r="E325" s="768">
        <v>26.530999999999999</v>
      </c>
      <c r="F325" s="767">
        <v>10.204000000000001</v>
      </c>
      <c r="G325" s="338">
        <v>90.816000000000003</v>
      </c>
      <c r="H325" s="768">
        <v>4.0819999999999999</v>
      </c>
      <c r="I325" s="768">
        <v>3.0609999999999999</v>
      </c>
      <c r="J325" s="767">
        <v>2.0409999999999999</v>
      </c>
      <c r="K325" s="769">
        <v>24.49</v>
      </c>
    </row>
    <row r="326" spans="1:11" x14ac:dyDescent="0.2">
      <c r="A326" s="552" t="s">
        <v>2608</v>
      </c>
      <c r="B326" s="339">
        <v>94</v>
      </c>
      <c r="C326" s="767">
        <v>62.362000000000002</v>
      </c>
      <c r="D326" s="338">
        <v>4.2549999999999999</v>
      </c>
      <c r="E326" s="768">
        <v>0</v>
      </c>
      <c r="F326" s="767">
        <v>95.745000000000005</v>
      </c>
      <c r="G326" s="338">
        <v>62.765999999999998</v>
      </c>
      <c r="H326" s="768">
        <v>31.914999999999999</v>
      </c>
      <c r="I326" s="768">
        <v>4.2549999999999999</v>
      </c>
      <c r="J326" s="767">
        <v>1.0640000000000001</v>
      </c>
      <c r="K326" s="769">
        <v>41.488999999999997</v>
      </c>
    </row>
    <row r="327" spans="1:11" x14ac:dyDescent="0.2">
      <c r="A327" s="552" t="s">
        <v>2694</v>
      </c>
      <c r="B327" s="339">
        <v>94</v>
      </c>
      <c r="C327" s="767">
        <v>11.702</v>
      </c>
      <c r="D327" s="338">
        <v>0</v>
      </c>
      <c r="E327" s="768">
        <v>80.850999999999999</v>
      </c>
      <c r="F327" s="767">
        <v>19.149000000000001</v>
      </c>
      <c r="G327" s="338">
        <v>62.765999999999998</v>
      </c>
      <c r="H327" s="768">
        <v>19.149000000000001</v>
      </c>
      <c r="I327" s="768">
        <v>0</v>
      </c>
      <c r="J327" s="767">
        <v>18.085000000000001</v>
      </c>
      <c r="K327" s="769">
        <v>21.277000000000001</v>
      </c>
    </row>
    <row r="328" spans="1:11" x14ac:dyDescent="0.2">
      <c r="A328" s="552" t="s">
        <v>2506</v>
      </c>
      <c r="B328" s="339">
        <v>87</v>
      </c>
      <c r="C328" s="767">
        <v>13.516999999999999</v>
      </c>
      <c r="D328" s="338">
        <v>81.608999999999995</v>
      </c>
      <c r="E328" s="768">
        <v>11.494</v>
      </c>
      <c r="F328" s="767">
        <v>6.8970000000000002</v>
      </c>
      <c r="G328" s="338">
        <v>98.850999999999999</v>
      </c>
      <c r="H328" s="768">
        <v>1.149</v>
      </c>
      <c r="I328" s="768">
        <v>0</v>
      </c>
      <c r="J328" s="767">
        <v>0</v>
      </c>
      <c r="K328" s="769">
        <v>78.161000000000001</v>
      </c>
    </row>
    <row r="329" spans="1:11" x14ac:dyDescent="0.2">
      <c r="A329" s="552" t="s">
        <v>2351</v>
      </c>
      <c r="B329" s="339">
        <v>80</v>
      </c>
      <c r="C329" s="767">
        <v>30.113</v>
      </c>
      <c r="D329" s="338">
        <v>18.75</v>
      </c>
      <c r="E329" s="768">
        <v>33.75</v>
      </c>
      <c r="F329" s="767">
        <v>47.5</v>
      </c>
      <c r="G329" s="338">
        <v>92.5</v>
      </c>
      <c r="H329" s="768">
        <v>7.5</v>
      </c>
      <c r="I329" s="768">
        <v>0</v>
      </c>
      <c r="J329" s="767">
        <v>0</v>
      </c>
      <c r="K329" s="769">
        <v>76.25</v>
      </c>
    </row>
    <row r="330" spans="1:11" x14ac:dyDescent="0.2">
      <c r="A330" s="552" t="s">
        <v>2358</v>
      </c>
      <c r="B330" s="339">
        <v>80</v>
      </c>
      <c r="C330" s="767">
        <v>83.513000000000005</v>
      </c>
      <c r="D330" s="338">
        <v>100</v>
      </c>
      <c r="E330" s="768">
        <v>0</v>
      </c>
      <c r="F330" s="767">
        <v>0</v>
      </c>
      <c r="G330" s="338">
        <v>38.75</v>
      </c>
      <c r="H330" s="768">
        <v>31.25</v>
      </c>
      <c r="I330" s="768">
        <v>21.25</v>
      </c>
      <c r="J330" s="767">
        <v>8.75</v>
      </c>
      <c r="K330" s="769">
        <v>33.75</v>
      </c>
    </row>
    <row r="331" spans="1:11" ht="25.5" x14ac:dyDescent="0.2">
      <c r="A331" s="552" t="s">
        <v>2690</v>
      </c>
      <c r="B331" s="339">
        <v>79</v>
      </c>
      <c r="C331" s="767">
        <v>31.177</v>
      </c>
      <c r="D331" s="338">
        <v>0</v>
      </c>
      <c r="E331" s="768">
        <v>8.8610000000000007</v>
      </c>
      <c r="F331" s="767">
        <v>91.138999999999996</v>
      </c>
      <c r="G331" s="338">
        <v>8.8610000000000007</v>
      </c>
      <c r="H331" s="768">
        <v>69.62</v>
      </c>
      <c r="I331" s="768">
        <v>16.456</v>
      </c>
      <c r="J331" s="767">
        <v>5.0629999999999997</v>
      </c>
      <c r="K331" s="769">
        <v>37.975000000000001</v>
      </c>
    </row>
    <row r="332" spans="1:11" ht="25.5" x14ac:dyDescent="0.2">
      <c r="A332" s="552" t="s">
        <v>2692</v>
      </c>
      <c r="B332" s="339">
        <v>78</v>
      </c>
      <c r="C332" s="767">
        <v>23.768999999999998</v>
      </c>
      <c r="D332" s="338">
        <v>2.5640000000000001</v>
      </c>
      <c r="E332" s="768">
        <v>19.231000000000002</v>
      </c>
      <c r="F332" s="767">
        <v>78.204999999999998</v>
      </c>
      <c r="G332" s="338">
        <v>23.077000000000002</v>
      </c>
      <c r="H332" s="768">
        <v>64.102999999999994</v>
      </c>
      <c r="I332" s="768">
        <v>5.1280000000000001</v>
      </c>
      <c r="J332" s="767">
        <v>7.6920000000000002</v>
      </c>
      <c r="K332" s="769">
        <v>47.436</v>
      </c>
    </row>
    <row r="333" spans="1:11" x14ac:dyDescent="0.2">
      <c r="A333" s="552" t="s">
        <v>2510</v>
      </c>
      <c r="B333" s="339">
        <v>75</v>
      </c>
      <c r="C333" s="767">
        <v>10.707000000000001</v>
      </c>
      <c r="D333" s="338">
        <v>62.667000000000002</v>
      </c>
      <c r="E333" s="768">
        <v>18.667000000000002</v>
      </c>
      <c r="F333" s="767">
        <v>18.667000000000002</v>
      </c>
      <c r="G333" s="338">
        <v>89.332999999999998</v>
      </c>
      <c r="H333" s="768">
        <v>8</v>
      </c>
      <c r="I333" s="768">
        <v>0</v>
      </c>
      <c r="J333" s="767">
        <v>2.6669999999999998</v>
      </c>
      <c r="K333" s="769">
        <v>52</v>
      </c>
    </row>
    <row r="334" spans="1:11" x14ac:dyDescent="0.2">
      <c r="A334" s="552" t="s">
        <v>2615</v>
      </c>
      <c r="B334" s="339">
        <v>75</v>
      </c>
      <c r="C334" s="767">
        <v>19.187000000000001</v>
      </c>
      <c r="D334" s="338">
        <v>30.667000000000002</v>
      </c>
      <c r="E334" s="768">
        <v>38.667000000000002</v>
      </c>
      <c r="F334" s="767">
        <v>30.667000000000002</v>
      </c>
      <c r="G334" s="338">
        <v>89.332999999999998</v>
      </c>
      <c r="H334" s="768">
        <v>6.6669999999999998</v>
      </c>
      <c r="I334" s="768">
        <v>0</v>
      </c>
      <c r="J334" s="767">
        <v>4</v>
      </c>
      <c r="K334" s="769">
        <v>50.667000000000002</v>
      </c>
    </row>
    <row r="335" spans="1:11" x14ac:dyDescent="0.2">
      <c r="A335" s="552" t="s">
        <v>2681</v>
      </c>
      <c r="B335" s="339">
        <v>70</v>
      </c>
      <c r="C335" s="767">
        <v>39</v>
      </c>
      <c r="D335" s="338">
        <v>20</v>
      </c>
      <c r="E335" s="768">
        <v>57.143000000000001</v>
      </c>
      <c r="F335" s="767">
        <v>22.856999999999999</v>
      </c>
      <c r="G335" s="338">
        <v>81.429000000000002</v>
      </c>
      <c r="H335" s="768">
        <v>11.429</v>
      </c>
      <c r="I335" s="768">
        <v>0</v>
      </c>
      <c r="J335" s="767">
        <v>7.1429999999999998</v>
      </c>
      <c r="K335" s="769">
        <v>7.1429999999999998</v>
      </c>
    </row>
    <row r="336" spans="1:11" x14ac:dyDescent="0.2">
      <c r="A336" s="552" t="s">
        <v>2618</v>
      </c>
      <c r="B336" s="339">
        <v>69</v>
      </c>
      <c r="C336" s="767">
        <v>7.0869999999999997</v>
      </c>
      <c r="D336" s="338">
        <v>66.667000000000002</v>
      </c>
      <c r="E336" s="768">
        <v>20.29</v>
      </c>
      <c r="F336" s="767">
        <v>13.042999999999999</v>
      </c>
      <c r="G336" s="338">
        <v>95.652000000000001</v>
      </c>
      <c r="H336" s="768">
        <v>4.3479999999999999</v>
      </c>
      <c r="I336" s="768">
        <v>0</v>
      </c>
      <c r="J336" s="767">
        <v>0</v>
      </c>
      <c r="K336" s="769">
        <v>15.942</v>
      </c>
    </row>
    <row r="337" spans="1:11" x14ac:dyDescent="0.2">
      <c r="A337" s="552" t="s">
        <v>2698</v>
      </c>
      <c r="B337" s="339">
        <v>68</v>
      </c>
      <c r="C337" s="767">
        <v>1.9710000000000001</v>
      </c>
      <c r="D337" s="338">
        <v>100</v>
      </c>
      <c r="E337" s="768">
        <v>0</v>
      </c>
      <c r="F337" s="767">
        <v>0</v>
      </c>
      <c r="G337" s="338">
        <v>0</v>
      </c>
      <c r="H337" s="768">
        <v>0</v>
      </c>
      <c r="I337" s="768">
        <v>100</v>
      </c>
      <c r="J337" s="767">
        <v>0</v>
      </c>
      <c r="K337" s="769">
        <v>27.940999999999999</v>
      </c>
    </row>
    <row r="338" spans="1:11" x14ac:dyDescent="0.2">
      <c r="A338" s="552" t="s">
        <v>2669</v>
      </c>
      <c r="B338" s="339">
        <v>60</v>
      </c>
      <c r="C338" s="767">
        <v>24.067</v>
      </c>
      <c r="D338" s="338">
        <v>100</v>
      </c>
      <c r="E338" s="768">
        <v>0</v>
      </c>
      <c r="F338" s="767">
        <v>0</v>
      </c>
      <c r="G338" s="338">
        <v>91.667000000000002</v>
      </c>
      <c r="H338" s="768">
        <v>3.3330000000000002</v>
      </c>
      <c r="I338" s="768">
        <v>0</v>
      </c>
      <c r="J338" s="767">
        <v>5</v>
      </c>
      <c r="K338" s="769">
        <v>73.332999999999998</v>
      </c>
    </row>
    <row r="339" spans="1:11" x14ac:dyDescent="0.2">
      <c r="A339" s="552" t="s">
        <v>2437</v>
      </c>
      <c r="B339" s="339">
        <v>53</v>
      </c>
      <c r="C339" s="767">
        <v>10.773999999999999</v>
      </c>
      <c r="D339" s="338">
        <v>9.4339999999999993</v>
      </c>
      <c r="E339" s="768">
        <v>37.735999999999997</v>
      </c>
      <c r="F339" s="767">
        <v>52.83</v>
      </c>
      <c r="G339" s="338">
        <v>77.358000000000004</v>
      </c>
      <c r="H339" s="768">
        <v>22.641999999999999</v>
      </c>
      <c r="I339" s="768">
        <v>0</v>
      </c>
      <c r="J339" s="767">
        <v>0</v>
      </c>
      <c r="K339" s="769">
        <v>84.906000000000006</v>
      </c>
    </row>
    <row r="340" spans="1:11" x14ac:dyDescent="0.2">
      <c r="A340" s="552" t="s">
        <v>2350</v>
      </c>
      <c r="B340" s="339">
        <v>45</v>
      </c>
      <c r="C340" s="767">
        <v>44.866999999999997</v>
      </c>
      <c r="D340" s="338">
        <v>11.111000000000001</v>
      </c>
      <c r="E340" s="768">
        <v>35.555999999999997</v>
      </c>
      <c r="F340" s="767">
        <v>53.332999999999998</v>
      </c>
      <c r="G340" s="338">
        <v>91.111000000000004</v>
      </c>
      <c r="H340" s="768">
        <v>6.6669999999999998</v>
      </c>
      <c r="I340" s="768">
        <v>2.222</v>
      </c>
      <c r="J340" s="767">
        <v>0</v>
      </c>
      <c r="K340" s="769">
        <v>71.111000000000004</v>
      </c>
    </row>
    <row r="341" spans="1:11" x14ac:dyDescent="0.2">
      <c r="A341" s="552" t="s">
        <v>2407</v>
      </c>
      <c r="B341" s="339">
        <v>42</v>
      </c>
      <c r="C341" s="767">
        <v>9.048</v>
      </c>
      <c r="D341" s="338">
        <v>100</v>
      </c>
      <c r="E341" s="768">
        <v>0</v>
      </c>
      <c r="F341" s="767">
        <v>0</v>
      </c>
      <c r="G341" s="338">
        <v>97.619</v>
      </c>
      <c r="H341" s="768">
        <v>0</v>
      </c>
      <c r="I341" s="768">
        <v>0</v>
      </c>
      <c r="J341" s="767">
        <v>2.3809999999999998</v>
      </c>
      <c r="K341" s="769">
        <v>80.951999999999998</v>
      </c>
    </row>
    <row r="342" spans="1:11" x14ac:dyDescent="0.2">
      <c r="A342" s="552" t="s">
        <v>2599</v>
      </c>
      <c r="B342" s="339">
        <v>39</v>
      </c>
      <c r="C342" s="767">
        <v>3.59</v>
      </c>
      <c r="D342" s="338">
        <v>87.179000000000002</v>
      </c>
      <c r="E342" s="768">
        <v>7.6920000000000002</v>
      </c>
      <c r="F342" s="767">
        <v>5.1280000000000001</v>
      </c>
      <c r="G342" s="338">
        <v>100</v>
      </c>
      <c r="H342" s="768">
        <v>0</v>
      </c>
      <c r="I342" s="768">
        <v>0</v>
      </c>
      <c r="J342" s="767">
        <v>0</v>
      </c>
      <c r="K342" s="769">
        <v>28.204999999999998</v>
      </c>
    </row>
    <row r="343" spans="1:11" x14ac:dyDescent="0.2">
      <c r="A343" s="552" t="s">
        <v>1889</v>
      </c>
      <c r="B343" s="339">
        <v>36</v>
      </c>
      <c r="C343" s="767">
        <v>14.055999999999999</v>
      </c>
      <c r="D343" s="338">
        <v>100</v>
      </c>
      <c r="E343" s="768">
        <v>0</v>
      </c>
      <c r="F343" s="767">
        <v>0</v>
      </c>
      <c r="G343" s="338">
        <v>91.667000000000002</v>
      </c>
      <c r="H343" s="768">
        <v>5.556</v>
      </c>
      <c r="I343" s="768">
        <v>2.778</v>
      </c>
      <c r="J343" s="767">
        <v>0</v>
      </c>
      <c r="K343" s="769">
        <v>33.332999999999998</v>
      </c>
    </row>
    <row r="344" spans="1:11" x14ac:dyDescent="0.2">
      <c r="A344" s="552" t="s">
        <v>2691</v>
      </c>
      <c r="B344" s="339">
        <v>29</v>
      </c>
      <c r="C344" s="767">
        <v>19.931000000000001</v>
      </c>
      <c r="D344" s="338">
        <v>0</v>
      </c>
      <c r="E344" s="768">
        <v>20.69</v>
      </c>
      <c r="F344" s="767">
        <v>79.31</v>
      </c>
      <c r="G344" s="338">
        <v>10.345000000000001</v>
      </c>
      <c r="H344" s="768">
        <v>65.516999999999996</v>
      </c>
      <c r="I344" s="768">
        <v>13.792999999999999</v>
      </c>
      <c r="J344" s="767">
        <v>10.345000000000001</v>
      </c>
      <c r="K344" s="769">
        <v>37.930999999999997</v>
      </c>
    </row>
    <row r="345" spans="1:11" x14ac:dyDescent="0.2">
      <c r="A345" s="552" t="s">
        <v>2680</v>
      </c>
      <c r="B345" s="339">
        <v>28</v>
      </c>
      <c r="C345" s="767">
        <v>45.606999999999999</v>
      </c>
      <c r="D345" s="338">
        <v>10.714</v>
      </c>
      <c r="E345" s="768">
        <v>60.713999999999999</v>
      </c>
      <c r="F345" s="767">
        <v>28.571000000000002</v>
      </c>
      <c r="G345" s="338">
        <v>71.429000000000002</v>
      </c>
      <c r="H345" s="768">
        <v>17.856999999999999</v>
      </c>
      <c r="I345" s="768">
        <v>0</v>
      </c>
      <c r="J345" s="767">
        <v>10.714</v>
      </c>
      <c r="K345" s="769">
        <v>21.428999999999998</v>
      </c>
    </row>
    <row r="346" spans="1:11" x14ac:dyDescent="0.2">
      <c r="A346" s="552" t="s">
        <v>2697</v>
      </c>
      <c r="B346" s="339">
        <v>24</v>
      </c>
      <c r="C346" s="767">
        <v>18.75</v>
      </c>
      <c r="D346" s="338">
        <v>4.1669999999999998</v>
      </c>
      <c r="E346" s="768">
        <v>8.3330000000000002</v>
      </c>
      <c r="F346" s="767">
        <v>87.5</v>
      </c>
      <c r="G346" s="338">
        <v>16.667000000000002</v>
      </c>
      <c r="H346" s="768">
        <v>58.332999999999998</v>
      </c>
      <c r="I346" s="768">
        <v>12.5</v>
      </c>
      <c r="J346" s="767">
        <v>12.5</v>
      </c>
      <c r="K346" s="769">
        <v>29.167000000000002</v>
      </c>
    </row>
    <row r="347" spans="1:11" x14ac:dyDescent="0.2">
      <c r="A347" s="552" t="s">
        <v>2594</v>
      </c>
      <c r="B347" s="339">
        <v>21</v>
      </c>
      <c r="C347" s="767">
        <v>8.8569999999999993</v>
      </c>
      <c r="D347" s="338">
        <v>61.905000000000001</v>
      </c>
      <c r="E347" s="768">
        <v>19.047999999999998</v>
      </c>
      <c r="F347" s="767">
        <v>19.047999999999998</v>
      </c>
      <c r="G347" s="338">
        <v>100</v>
      </c>
      <c r="H347" s="768">
        <v>0</v>
      </c>
      <c r="I347" s="768">
        <v>0</v>
      </c>
      <c r="J347" s="767">
        <v>0</v>
      </c>
      <c r="K347" s="769">
        <v>19.047999999999998</v>
      </c>
    </row>
    <row r="348" spans="1:11" ht="25.5" x14ac:dyDescent="0.2">
      <c r="A348" s="552" t="s">
        <v>2689</v>
      </c>
      <c r="B348" s="339">
        <v>19</v>
      </c>
      <c r="C348" s="767">
        <v>43.368000000000002</v>
      </c>
      <c r="D348" s="338">
        <v>100</v>
      </c>
      <c r="E348" s="768">
        <v>0</v>
      </c>
      <c r="F348" s="767">
        <v>0</v>
      </c>
      <c r="G348" s="338">
        <v>0</v>
      </c>
      <c r="H348" s="768">
        <v>78.947000000000003</v>
      </c>
      <c r="I348" s="768">
        <v>10.526</v>
      </c>
      <c r="J348" s="767">
        <v>10.526</v>
      </c>
      <c r="K348" s="769">
        <v>42.104999999999997</v>
      </c>
    </row>
    <row r="349" spans="1:11" x14ac:dyDescent="0.2">
      <c r="A349" s="552" t="s">
        <v>2700</v>
      </c>
      <c r="B349" s="339">
        <v>17</v>
      </c>
      <c r="C349" s="767">
        <v>20.353000000000002</v>
      </c>
      <c r="D349" s="338">
        <v>64.706000000000003</v>
      </c>
      <c r="E349" s="768">
        <v>29.411999999999999</v>
      </c>
      <c r="F349" s="767">
        <v>5.8819999999999997</v>
      </c>
      <c r="G349" s="338">
        <v>82.352999999999994</v>
      </c>
      <c r="H349" s="768">
        <v>11.765000000000001</v>
      </c>
      <c r="I349" s="768">
        <v>0</v>
      </c>
      <c r="J349" s="767">
        <v>5.8819999999999997</v>
      </c>
      <c r="K349" s="769">
        <v>17.646999999999998</v>
      </c>
    </row>
    <row r="350" spans="1:11" x14ac:dyDescent="0.2">
      <c r="A350" s="552" t="s">
        <v>2613</v>
      </c>
      <c r="B350" s="339">
        <v>16</v>
      </c>
      <c r="C350" s="767">
        <v>53.938000000000002</v>
      </c>
      <c r="D350" s="338">
        <v>18.75</v>
      </c>
      <c r="E350" s="768">
        <v>18.75</v>
      </c>
      <c r="F350" s="767">
        <v>62.5</v>
      </c>
      <c r="G350" s="338">
        <v>87.5</v>
      </c>
      <c r="H350" s="768">
        <v>6.25</v>
      </c>
      <c r="I350" s="768">
        <v>6.25</v>
      </c>
      <c r="J350" s="767">
        <v>0</v>
      </c>
      <c r="K350" s="769">
        <v>56.25</v>
      </c>
    </row>
    <row r="351" spans="1:11" x14ac:dyDescent="0.2">
      <c r="A351" s="552" t="s">
        <v>2666</v>
      </c>
      <c r="B351" s="339">
        <v>15</v>
      </c>
      <c r="C351" s="767">
        <v>6.9329999999999998</v>
      </c>
      <c r="D351" s="338">
        <v>86.667000000000002</v>
      </c>
      <c r="E351" s="768">
        <v>13.333</v>
      </c>
      <c r="F351" s="767">
        <v>0</v>
      </c>
      <c r="G351" s="338">
        <v>80</v>
      </c>
      <c r="H351" s="768">
        <v>0</v>
      </c>
      <c r="I351" s="768">
        <v>0</v>
      </c>
      <c r="J351" s="767">
        <v>20</v>
      </c>
      <c r="K351" s="769">
        <v>20</v>
      </c>
    </row>
    <row r="352" spans="1:11" x14ac:dyDescent="0.2">
      <c r="A352" s="552" t="s">
        <v>2696</v>
      </c>
      <c r="B352" s="339">
        <v>15</v>
      </c>
      <c r="C352" s="767">
        <v>27.6</v>
      </c>
      <c r="D352" s="338">
        <v>0</v>
      </c>
      <c r="E352" s="768">
        <v>26.667000000000002</v>
      </c>
      <c r="F352" s="767">
        <v>73.332999999999998</v>
      </c>
      <c r="G352" s="338">
        <v>6.6669999999999998</v>
      </c>
      <c r="H352" s="768">
        <v>53.332999999999998</v>
      </c>
      <c r="I352" s="768">
        <v>13.333</v>
      </c>
      <c r="J352" s="767">
        <v>26.667000000000002</v>
      </c>
      <c r="K352" s="769">
        <v>20</v>
      </c>
    </row>
    <row r="353" spans="1:11" x14ac:dyDescent="0.2">
      <c r="A353" s="552" t="s">
        <v>1892</v>
      </c>
      <c r="B353" s="339">
        <v>12</v>
      </c>
      <c r="C353" s="767">
        <v>25</v>
      </c>
      <c r="D353" s="338">
        <v>0</v>
      </c>
      <c r="E353" s="768">
        <v>41.667000000000002</v>
      </c>
      <c r="F353" s="767">
        <v>58.332999999999998</v>
      </c>
      <c r="G353" s="338">
        <v>75</v>
      </c>
      <c r="H353" s="768">
        <v>16.667000000000002</v>
      </c>
      <c r="I353" s="768">
        <v>8.3330000000000002</v>
      </c>
      <c r="J353" s="767">
        <v>0</v>
      </c>
      <c r="K353" s="769">
        <v>33.332999999999998</v>
      </c>
    </row>
    <row r="354" spans="1:11" x14ac:dyDescent="0.2">
      <c r="A354" s="552" t="s">
        <v>2668</v>
      </c>
      <c r="B354" s="339">
        <v>11</v>
      </c>
      <c r="C354" s="767">
        <v>1</v>
      </c>
      <c r="D354" s="338">
        <v>100</v>
      </c>
      <c r="E354" s="768">
        <v>0</v>
      </c>
      <c r="F354" s="767">
        <v>0</v>
      </c>
      <c r="G354" s="338">
        <v>0</v>
      </c>
      <c r="H354" s="768">
        <v>100</v>
      </c>
      <c r="I354" s="768">
        <v>0</v>
      </c>
      <c r="J354" s="767">
        <v>0</v>
      </c>
      <c r="K354" s="769">
        <v>0</v>
      </c>
    </row>
    <row r="355" spans="1:11" x14ac:dyDescent="0.2">
      <c r="A355" s="552" t="s">
        <v>2609</v>
      </c>
      <c r="B355" s="339">
        <v>9</v>
      </c>
      <c r="C355" s="767">
        <v>72.332999999999998</v>
      </c>
      <c r="D355" s="338">
        <v>0</v>
      </c>
      <c r="E355" s="768">
        <v>0</v>
      </c>
      <c r="F355" s="767">
        <v>100</v>
      </c>
      <c r="G355" s="338">
        <v>77.778000000000006</v>
      </c>
      <c r="H355" s="768">
        <v>22.222000000000001</v>
      </c>
      <c r="I355" s="768">
        <v>0</v>
      </c>
      <c r="J355" s="767">
        <v>0</v>
      </c>
      <c r="K355" s="769">
        <v>55.555999999999997</v>
      </c>
    </row>
    <row r="356" spans="1:11" x14ac:dyDescent="0.2">
      <c r="A356" s="552" t="s">
        <v>2679</v>
      </c>
      <c r="B356" s="339">
        <v>9</v>
      </c>
      <c r="C356" s="767">
        <v>53.444000000000003</v>
      </c>
      <c r="D356" s="338">
        <v>100</v>
      </c>
      <c r="E356" s="768">
        <v>0</v>
      </c>
      <c r="F356" s="767">
        <v>0</v>
      </c>
      <c r="G356" s="338">
        <v>33.332999999999998</v>
      </c>
      <c r="H356" s="768">
        <v>22.222000000000001</v>
      </c>
      <c r="I356" s="768">
        <v>0</v>
      </c>
      <c r="J356" s="767">
        <v>44.444000000000003</v>
      </c>
      <c r="K356" s="769">
        <v>22.222000000000001</v>
      </c>
    </row>
    <row r="357" spans="1:11" x14ac:dyDescent="0.2">
      <c r="A357" s="552" t="s">
        <v>2607</v>
      </c>
      <c r="B357" s="339">
        <v>8</v>
      </c>
      <c r="C357" s="767">
        <v>69.25</v>
      </c>
      <c r="D357" s="338">
        <v>12.5</v>
      </c>
      <c r="E357" s="768">
        <v>0</v>
      </c>
      <c r="F357" s="767">
        <v>87.5</v>
      </c>
      <c r="G357" s="338">
        <v>62.5</v>
      </c>
      <c r="H357" s="768">
        <v>12.5</v>
      </c>
      <c r="I357" s="768">
        <v>25</v>
      </c>
      <c r="J357" s="767">
        <v>0</v>
      </c>
      <c r="K357" s="769">
        <v>37.5</v>
      </c>
    </row>
    <row r="358" spans="1:11" x14ac:dyDescent="0.2">
      <c r="A358" s="552" t="s">
        <v>2611</v>
      </c>
      <c r="B358" s="339">
        <v>8</v>
      </c>
      <c r="C358" s="767">
        <v>34.125</v>
      </c>
      <c r="D358" s="338">
        <v>0</v>
      </c>
      <c r="E358" s="768">
        <v>25</v>
      </c>
      <c r="F358" s="767">
        <v>75</v>
      </c>
      <c r="G358" s="338">
        <v>50</v>
      </c>
      <c r="H358" s="768">
        <v>37.5</v>
      </c>
      <c r="I358" s="768">
        <v>12.5</v>
      </c>
      <c r="J358" s="767">
        <v>0</v>
      </c>
      <c r="K358" s="769">
        <v>62.5</v>
      </c>
    </row>
    <row r="359" spans="1:11" x14ac:dyDescent="0.2">
      <c r="A359" s="552" t="s">
        <v>1890</v>
      </c>
      <c r="B359" s="339">
        <v>7</v>
      </c>
      <c r="C359" s="767">
        <v>10</v>
      </c>
      <c r="D359" s="338">
        <v>100</v>
      </c>
      <c r="E359" s="768">
        <v>0</v>
      </c>
      <c r="F359" s="767">
        <v>0</v>
      </c>
      <c r="G359" s="338">
        <v>85.713999999999999</v>
      </c>
      <c r="H359" s="768">
        <v>14.286</v>
      </c>
      <c r="I359" s="768">
        <v>0</v>
      </c>
      <c r="J359" s="767">
        <v>0</v>
      </c>
      <c r="K359" s="769">
        <v>14.286</v>
      </c>
    </row>
    <row r="360" spans="1:11" x14ac:dyDescent="0.2">
      <c r="A360" s="552" t="s">
        <v>2702</v>
      </c>
      <c r="B360" s="339">
        <v>7</v>
      </c>
      <c r="C360" s="767">
        <v>11.856999999999999</v>
      </c>
      <c r="D360" s="338">
        <v>100</v>
      </c>
      <c r="E360" s="768">
        <v>0</v>
      </c>
      <c r="F360" s="767">
        <v>0</v>
      </c>
      <c r="G360" s="338">
        <v>71.429000000000002</v>
      </c>
      <c r="H360" s="768">
        <v>28.571000000000002</v>
      </c>
      <c r="I360" s="768">
        <v>0</v>
      </c>
      <c r="J360" s="767">
        <v>0</v>
      </c>
      <c r="K360" s="769">
        <v>71.429000000000002</v>
      </c>
    </row>
    <row r="361" spans="1:11" ht="25.5" x14ac:dyDescent="0.2">
      <c r="A361" s="552" t="s">
        <v>2688</v>
      </c>
      <c r="B361" s="339">
        <v>6</v>
      </c>
      <c r="C361" s="767">
        <v>51.5</v>
      </c>
      <c r="D361" s="338">
        <v>100</v>
      </c>
      <c r="E361" s="768">
        <v>0</v>
      </c>
      <c r="F361" s="767">
        <v>0</v>
      </c>
      <c r="G361" s="338">
        <v>0</v>
      </c>
      <c r="H361" s="768">
        <v>83.332999999999998</v>
      </c>
      <c r="I361" s="768">
        <v>16.667000000000002</v>
      </c>
      <c r="J361" s="767">
        <v>0</v>
      </c>
      <c r="K361" s="769">
        <v>33.332999999999998</v>
      </c>
    </row>
    <row r="362" spans="1:11" x14ac:dyDescent="0.2">
      <c r="A362" s="552" t="s">
        <v>2678</v>
      </c>
      <c r="B362" s="339">
        <v>5</v>
      </c>
      <c r="C362" s="767">
        <v>70</v>
      </c>
      <c r="D362" s="338">
        <v>100</v>
      </c>
      <c r="E362" s="768">
        <v>0</v>
      </c>
      <c r="F362" s="767">
        <v>0</v>
      </c>
      <c r="G362" s="338">
        <v>40</v>
      </c>
      <c r="H362" s="768">
        <v>40</v>
      </c>
      <c r="I362" s="768">
        <v>0</v>
      </c>
      <c r="J362" s="767">
        <v>20</v>
      </c>
      <c r="K362" s="769">
        <v>0</v>
      </c>
    </row>
    <row r="363" spans="1:11" x14ac:dyDescent="0.2">
      <c r="A363" s="552" t="s">
        <v>1888</v>
      </c>
      <c r="B363" s="339">
        <v>5</v>
      </c>
      <c r="C363" s="767">
        <v>9.6</v>
      </c>
      <c r="D363" s="338">
        <v>100</v>
      </c>
      <c r="E363" s="768">
        <v>0</v>
      </c>
      <c r="F363" s="767">
        <v>0</v>
      </c>
      <c r="G363" s="338">
        <v>100</v>
      </c>
      <c r="H363" s="768">
        <v>0</v>
      </c>
      <c r="I363" s="768">
        <v>0</v>
      </c>
      <c r="J363" s="767">
        <v>0</v>
      </c>
      <c r="K363" s="769">
        <v>40</v>
      </c>
    </row>
    <row r="364" spans="1:11" x14ac:dyDescent="0.2">
      <c r="A364" s="552" t="s">
        <v>2695</v>
      </c>
      <c r="B364" s="339">
        <v>4</v>
      </c>
      <c r="C364" s="767">
        <v>32.25</v>
      </c>
      <c r="D364" s="338">
        <v>100</v>
      </c>
      <c r="E364" s="768">
        <v>0</v>
      </c>
      <c r="F364" s="767">
        <v>0</v>
      </c>
      <c r="G364" s="338">
        <v>0</v>
      </c>
      <c r="H364" s="768">
        <v>25</v>
      </c>
      <c r="I364" s="768">
        <v>25</v>
      </c>
      <c r="J364" s="767">
        <v>50</v>
      </c>
      <c r="K364" s="769">
        <v>25</v>
      </c>
    </row>
    <row r="365" spans="1:11" ht="25.5" x14ac:dyDescent="0.2">
      <c r="A365" s="552" t="s">
        <v>2356</v>
      </c>
      <c r="B365" s="339">
        <v>3</v>
      </c>
      <c r="C365" s="767">
        <v>101.333</v>
      </c>
      <c r="D365" s="338">
        <v>100</v>
      </c>
      <c r="E365" s="768">
        <v>0</v>
      </c>
      <c r="F365" s="767">
        <v>0</v>
      </c>
      <c r="G365" s="338">
        <v>66.667000000000002</v>
      </c>
      <c r="H365" s="768">
        <v>0</v>
      </c>
      <c r="I365" s="768">
        <v>33.332999999999998</v>
      </c>
      <c r="J365" s="767">
        <v>0</v>
      </c>
      <c r="K365" s="769">
        <v>100</v>
      </c>
    </row>
    <row r="366" spans="1:11" x14ac:dyDescent="0.2">
      <c r="A366" s="552" t="s">
        <v>2366</v>
      </c>
      <c r="B366" s="339">
        <v>3</v>
      </c>
      <c r="C366" s="767">
        <v>70</v>
      </c>
      <c r="D366" s="338">
        <v>0</v>
      </c>
      <c r="E366" s="768">
        <v>66.667000000000002</v>
      </c>
      <c r="F366" s="767">
        <v>33.332999999999998</v>
      </c>
      <c r="G366" s="338">
        <v>0</v>
      </c>
      <c r="H366" s="768">
        <v>100</v>
      </c>
      <c r="I366" s="768">
        <v>0</v>
      </c>
      <c r="J366" s="767">
        <v>0</v>
      </c>
      <c r="K366" s="769">
        <v>66.667000000000002</v>
      </c>
    </row>
    <row r="367" spans="1:11" ht="25.5" x14ac:dyDescent="0.2">
      <c r="A367" s="552" t="s">
        <v>1891</v>
      </c>
      <c r="B367" s="339">
        <v>3</v>
      </c>
      <c r="C367" s="767">
        <v>15.667</v>
      </c>
      <c r="D367" s="338">
        <v>0</v>
      </c>
      <c r="E367" s="768">
        <v>33.332999999999998</v>
      </c>
      <c r="F367" s="767">
        <v>66.667000000000002</v>
      </c>
      <c r="G367" s="338">
        <v>66.667000000000002</v>
      </c>
      <c r="H367" s="768">
        <v>0</v>
      </c>
      <c r="I367" s="768">
        <v>0</v>
      </c>
      <c r="J367" s="767">
        <v>33.332999999999998</v>
      </c>
      <c r="K367" s="769">
        <v>100</v>
      </c>
    </row>
    <row r="368" spans="1:11" ht="15" thickBot="1" x14ac:dyDescent="0.25">
      <c r="A368" s="553" t="s">
        <v>2365</v>
      </c>
      <c r="B368" s="337">
        <v>1</v>
      </c>
      <c r="C368" s="334">
        <v>109</v>
      </c>
      <c r="D368" s="336">
        <v>0</v>
      </c>
      <c r="E368" s="335">
        <v>0</v>
      </c>
      <c r="F368" s="334">
        <v>100</v>
      </c>
      <c r="G368" s="336">
        <v>0</v>
      </c>
      <c r="H368" s="335">
        <v>100</v>
      </c>
      <c r="I368" s="335">
        <v>0</v>
      </c>
      <c r="J368" s="334">
        <v>0</v>
      </c>
      <c r="K368" s="333">
        <v>0</v>
      </c>
    </row>
    <row r="370" spans="1:1" x14ac:dyDescent="0.2">
      <c r="A370" s="332" t="s">
        <v>833</v>
      </c>
    </row>
    <row r="371" spans="1:1" x14ac:dyDescent="0.2">
      <c r="A371" s="332" t="s">
        <v>1400</v>
      </c>
    </row>
  </sheetData>
  <mergeCells count="6">
    <mergeCell ref="G7:J7"/>
    <mergeCell ref="K7:K8"/>
    <mergeCell ref="A7:A8"/>
    <mergeCell ref="B7:B8"/>
    <mergeCell ref="C7:C8"/>
    <mergeCell ref="D7:F7"/>
  </mergeCells>
  <printOptions horizontalCentered="1"/>
  <pageMargins left="0" right="0" top="0.19685039370078741" bottom="0.39370078740157483" header="0.51181102362204722" footer="0.51181102362204722"/>
  <pageSetup paperSize="9" scale="67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9" defaultRowHeight="12.75" x14ac:dyDescent="0.2"/>
  <cols>
    <col min="1" max="1" width="84.5703125" style="344" customWidth="1"/>
    <col min="2" max="2" width="8.5703125" style="344" customWidth="1"/>
    <col min="3" max="3" width="12.140625" style="344" customWidth="1"/>
    <col min="4" max="4" width="12.42578125" style="344" customWidth="1"/>
    <col min="5" max="5" width="11" style="344" customWidth="1"/>
    <col min="6" max="6" width="9.85546875" style="344" customWidth="1"/>
    <col min="7" max="7" width="11.28515625" style="344" customWidth="1"/>
    <col min="8" max="8" width="8.28515625" style="344" customWidth="1"/>
    <col min="9" max="9" width="9.28515625" style="344" customWidth="1"/>
    <col min="10" max="10" width="15.7109375" style="344" customWidth="1"/>
    <col min="11" max="11" width="11.5703125" style="344" customWidth="1"/>
    <col min="12" max="12" width="9.5703125" style="344" customWidth="1"/>
    <col min="13" max="13" width="13" style="344" customWidth="1"/>
    <col min="14" max="14" width="10.85546875" style="344" customWidth="1"/>
    <col min="15" max="15" width="16.42578125" style="344" customWidth="1"/>
    <col min="16" max="16" width="8.28515625" style="344" customWidth="1"/>
    <col min="17" max="17" width="9.28515625" style="344" customWidth="1"/>
    <col min="18" max="16384" width="9" style="344"/>
  </cols>
  <sheetData>
    <row r="1" spans="1:16" s="19" customFormat="1" ht="15.75" x14ac:dyDescent="0.25">
      <c r="A1" s="20" t="s">
        <v>678</v>
      </c>
      <c r="B1" s="20"/>
    </row>
    <row r="2" spans="1:16" s="19" customFormat="1" ht="12" customHeight="1" x14ac:dyDescent="0.25">
      <c r="A2" s="20"/>
      <c r="B2" s="20"/>
    </row>
    <row r="3" spans="1:16" s="19" customFormat="1" ht="15.75" x14ac:dyDescent="0.25">
      <c r="A3" s="20" t="s">
        <v>1079</v>
      </c>
      <c r="B3" s="20"/>
    </row>
    <row r="4" spans="1:16" s="19" customFormat="1" x14ac:dyDescent="0.2">
      <c r="A4" s="46"/>
      <c r="B4" s="46"/>
      <c r="C4" s="45"/>
      <c r="D4" s="44"/>
    </row>
    <row r="5" spans="1:16" s="21" customFormat="1" ht="15.75" x14ac:dyDescent="0.25">
      <c r="A5" s="7" t="s">
        <v>1948</v>
      </c>
      <c r="B5" s="7"/>
    </row>
    <row r="6" spans="1:16" ht="13.5" thickBot="1" x14ac:dyDescent="0.25"/>
    <row r="7" spans="1:16" ht="28.5" customHeight="1" thickBot="1" x14ac:dyDescent="0.25">
      <c r="A7" s="358" t="s">
        <v>1431</v>
      </c>
      <c r="B7" s="358" t="s">
        <v>1430</v>
      </c>
      <c r="C7" s="357" t="s">
        <v>760</v>
      </c>
      <c r="D7" s="770" t="s">
        <v>759</v>
      </c>
      <c r="E7" s="770" t="s">
        <v>758</v>
      </c>
      <c r="F7" s="770" t="s">
        <v>757</v>
      </c>
      <c r="G7" s="770" t="s">
        <v>756</v>
      </c>
      <c r="H7" s="770" t="s">
        <v>755</v>
      </c>
      <c r="I7" s="770" t="s">
        <v>754</v>
      </c>
      <c r="J7" s="770" t="s">
        <v>753</v>
      </c>
      <c r="K7" s="770" t="s">
        <v>752</v>
      </c>
      <c r="L7" s="770" t="s">
        <v>751</v>
      </c>
      <c r="M7" s="770" t="s">
        <v>750</v>
      </c>
      <c r="N7" s="770" t="s">
        <v>749</v>
      </c>
      <c r="O7" s="770" t="s">
        <v>748</v>
      </c>
      <c r="P7" s="356" t="s">
        <v>747</v>
      </c>
    </row>
    <row r="8" spans="1:16" x14ac:dyDescent="0.2">
      <c r="A8" s="355" t="s">
        <v>1429</v>
      </c>
      <c r="B8" s="354">
        <v>8417</v>
      </c>
      <c r="C8" s="771">
        <v>2112</v>
      </c>
      <c r="D8" s="772">
        <v>494</v>
      </c>
      <c r="E8" s="772">
        <v>334</v>
      </c>
      <c r="F8" s="772">
        <v>501</v>
      </c>
      <c r="G8" s="772">
        <v>171</v>
      </c>
      <c r="H8" s="772">
        <v>610</v>
      </c>
      <c r="I8" s="772">
        <v>399</v>
      </c>
      <c r="J8" s="772">
        <v>587</v>
      </c>
      <c r="K8" s="772">
        <v>353</v>
      </c>
      <c r="L8" s="772">
        <v>198</v>
      </c>
      <c r="M8" s="772">
        <v>1039</v>
      </c>
      <c r="N8" s="772">
        <v>504</v>
      </c>
      <c r="O8" s="772">
        <v>719</v>
      </c>
      <c r="P8" s="773">
        <v>396</v>
      </c>
    </row>
    <row r="9" spans="1:16" x14ac:dyDescent="0.2">
      <c r="A9" s="353" t="s">
        <v>1428</v>
      </c>
      <c r="B9" s="351">
        <v>93631</v>
      </c>
      <c r="C9" s="774">
        <v>13677</v>
      </c>
      <c r="D9" s="775">
        <v>8676</v>
      </c>
      <c r="E9" s="775">
        <v>6138</v>
      </c>
      <c r="F9" s="775">
        <v>5268</v>
      </c>
      <c r="G9" s="775">
        <v>2166</v>
      </c>
      <c r="H9" s="775">
        <v>8890</v>
      </c>
      <c r="I9" s="775">
        <v>5157</v>
      </c>
      <c r="J9" s="775">
        <v>5069</v>
      </c>
      <c r="K9" s="775">
        <v>4629</v>
      </c>
      <c r="L9" s="775">
        <v>5142</v>
      </c>
      <c r="M9" s="775">
        <v>11007</v>
      </c>
      <c r="N9" s="775">
        <v>4681</v>
      </c>
      <c r="O9" s="775">
        <v>7527</v>
      </c>
      <c r="P9" s="776">
        <v>5604</v>
      </c>
    </row>
    <row r="10" spans="1:16" x14ac:dyDescent="0.2">
      <c r="A10" s="353" t="s">
        <v>1427</v>
      </c>
      <c r="B10" s="351">
        <v>16128</v>
      </c>
      <c r="C10" s="774">
        <v>3593</v>
      </c>
      <c r="D10" s="775">
        <v>1685</v>
      </c>
      <c r="E10" s="775">
        <v>713</v>
      </c>
      <c r="F10" s="775">
        <v>894</v>
      </c>
      <c r="G10" s="775">
        <v>624</v>
      </c>
      <c r="H10" s="775">
        <v>1020</v>
      </c>
      <c r="I10" s="775">
        <v>248</v>
      </c>
      <c r="J10" s="775">
        <v>654</v>
      </c>
      <c r="K10" s="775">
        <v>750</v>
      </c>
      <c r="L10" s="775">
        <v>1144</v>
      </c>
      <c r="M10" s="775">
        <v>2654</v>
      </c>
      <c r="N10" s="775">
        <v>595</v>
      </c>
      <c r="O10" s="775">
        <v>927</v>
      </c>
      <c r="P10" s="776">
        <v>627</v>
      </c>
    </row>
    <row r="11" spans="1:16" x14ac:dyDescent="0.2">
      <c r="A11" s="353" t="s">
        <v>1426</v>
      </c>
      <c r="B11" s="351">
        <v>54226</v>
      </c>
      <c r="C11" s="774">
        <v>8463</v>
      </c>
      <c r="D11" s="775">
        <v>4650</v>
      </c>
      <c r="E11" s="775">
        <v>3675</v>
      </c>
      <c r="F11" s="775">
        <v>2742</v>
      </c>
      <c r="G11" s="775">
        <v>2060</v>
      </c>
      <c r="H11" s="775">
        <v>4751</v>
      </c>
      <c r="I11" s="775">
        <v>2430</v>
      </c>
      <c r="J11" s="775">
        <v>3161</v>
      </c>
      <c r="K11" s="775">
        <v>3218</v>
      </c>
      <c r="L11" s="775">
        <v>3254</v>
      </c>
      <c r="M11" s="775">
        <v>6633</v>
      </c>
      <c r="N11" s="775">
        <v>2341</v>
      </c>
      <c r="O11" s="775">
        <v>3680</v>
      </c>
      <c r="P11" s="776">
        <v>3168</v>
      </c>
    </row>
    <row r="12" spans="1:16" x14ac:dyDescent="0.2">
      <c r="A12" s="353" t="s">
        <v>1425</v>
      </c>
      <c r="B12" s="351">
        <v>74675</v>
      </c>
      <c r="C12" s="774">
        <v>9207</v>
      </c>
      <c r="D12" s="775">
        <v>8152</v>
      </c>
      <c r="E12" s="775">
        <v>4909</v>
      </c>
      <c r="F12" s="775">
        <v>4438</v>
      </c>
      <c r="G12" s="775">
        <v>2381</v>
      </c>
      <c r="H12" s="775">
        <v>7912</v>
      </c>
      <c r="I12" s="775">
        <v>3560</v>
      </c>
      <c r="J12" s="775">
        <v>3733</v>
      </c>
      <c r="K12" s="775">
        <v>3216</v>
      </c>
      <c r="L12" s="775">
        <v>4516</v>
      </c>
      <c r="M12" s="775">
        <v>8053</v>
      </c>
      <c r="N12" s="775">
        <v>3726</v>
      </c>
      <c r="O12" s="775">
        <v>6442</v>
      </c>
      <c r="P12" s="776">
        <v>4430</v>
      </c>
    </row>
    <row r="13" spans="1:16" x14ac:dyDescent="0.2">
      <c r="A13" s="353" t="s">
        <v>1424</v>
      </c>
      <c r="B13" s="351">
        <v>171514</v>
      </c>
      <c r="C13" s="774">
        <v>29455</v>
      </c>
      <c r="D13" s="775">
        <v>14357</v>
      </c>
      <c r="E13" s="775">
        <v>11336</v>
      </c>
      <c r="F13" s="775">
        <v>9461</v>
      </c>
      <c r="G13" s="775">
        <v>4475</v>
      </c>
      <c r="H13" s="775">
        <v>13773</v>
      </c>
      <c r="I13" s="775">
        <v>8504</v>
      </c>
      <c r="J13" s="775">
        <v>8220</v>
      </c>
      <c r="K13" s="775">
        <v>8164</v>
      </c>
      <c r="L13" s="775">
        <v>9409</v>
      </c>
      <c r="M13" s="775">
        <v>19408</v>
      </c>
      <c r="N13" s="775">
        <v>8748</v>
      </c>
      <c r="O13" s="775">
        <v>16576</v>
      </c>
      <c r="P13" s="776">
        <v>9628</v>
      </c>
    </row>
    <row r="14" spans="1:16" x14ac:dyDescent="0.2">
      <c r="A14" s="353" t="s">
        <v>1423</v>
      </c>
      <c r="B14" s="351">
        <v>114318</v>
      </c>
      <c r="C14" s="774">
        <v>15054</v>
      </c>
      <c r="D14" s="775">
        <v>11492</v>
      </c>
      <c r="E14" s="775">
        <v>7236</v>
      </c>
      <c r="F14" s="775">
        <v>6095</v>
      </c>
      <c r="G14" s="775">
        <v>3651</v>
      </c>
      <c r="H14" s="775">
        <v>9848</v>
      </c>
      <c r="I14" s="775">
        <v>5896</v>
      </c>
      <c r="J14" s="775">
        <v>5672</v>
      </c>
      <c r="K14" s="775">
        <v>5886</v>
      </c>
      <c r="L14" s="775">
        <v>7387</v>
      </c>
      <c r="M14" s="775">
        <v>15602</v>
      </c>
      <c r="N14" s="775">
        <v>5176</v>
      </c>
      <c r="O14" s="775">
        <v>8263</v>
      </c>
      <c r="P14" s="776">
        <v>7060</v>
      </c>
    </row>
    <row r="15" spans="1:16" x14ac:dyDescent="0.2">
      <c r="A15" s="353" t="s">
        <v>1422</v>
      </c>
      <c r="B15" s="351">
        <v>42117</v>
      </c>
      <c r="C15" s="774">
        <v>6171</v>
      </c>
      <c r="D15" s="775">
        <v>4316</v>
      </c>
      <c r="E15" s="775">
        <v>2941</v>
      </c>
      <c r="F15" s="775">
        <v>2391</v>
      </c>
      <c r="G15" s="775">
        <v>1248</v>
      </c>
      <c r="H15" s="775">
        <v>3574</v>
      </c>
      <c r="I15" s="775">
        <v>2041</v>
      </c>
      <c r="J15" s="775">
        <v>2175</v>
      </c>
      <c r="K15" s="775">
        <v>2188</v>
      </c>
      <c r="L15" s="775">
        <v>2381</v>
      </c>
      <c r="M15" s="775">
        <v>4890</v>
      </c>
      <c r="N15" s="775">
        <v>2007</v>
      </c>
      <c r="O15" s="775">
        <v>3441</v>
      </c>
      <c r="P15" s="776">
        <v>2353</v>
      </c>
    </row>
    <row r="16" spans="1:16" x14ac:dyDescent="0.2">
      <c r="A16" s="353" t="s">
        <v>1421</v>
      </c>
      <c r="B16" s="351">
        <v>154970</v>
      </c>
      <c r="C16" s="774">
        <v>20844</v>
      </c>
      <c r="D16" s="775">
        <v>14346</v>
      </c>
      <c r="E16" s="775">
        <v>10097</v>
      </c>
      <c r="F16" s="775">
        <v>7227</v>
      </c>
      <c r="G16" s="775">
        <v>3708</v>
      </c>
      <c r="H16" s="775">
        <v>14084</v>
      </c>
      <c r="I16" s="775">
        <v>10089</v>
      </c>
      <c r="J16" s="775">
        <v>7470</v>
      </c>
      <c r="K16" s="775">
        <v>7663</v>
      </c>
      <c r="L16" s="775">
        <v>10498</v>
      </c>
      <c r="M16" s="775">
        <v>20220</v>
      </c>
      <c r="N16" s="775">
        <v>8691</v>
      </c>
      <c r="O16" s="775">
        <v>11101</v>
      </c>
      <c r="P16" s="776">
        <v>8932</v>
      </c>
    </row>
    <row r="17" spans="1:16" x14ac:dyDescent="0.2">
      <c r="A17" s="353" t="s">
        <v>1420</v>
      </c>
      <c r="B17" s="351">
        <v>47294</v>
      </c>
      <c r="C17" s="774">
        <v>6399</v>
      </c>
      <c r="D17" s="775">
        <v>4105</v>
      </c>
      <c r="E17" s="775">
        <v>3120</v>
      </c>
      <c r="F17" s="775">
        <v>2798</v>
      </c>
      <c r="G17" s="775">
        <v>1253</v>
      </c>
      <c r="H17" s="775">
        <v>4472</v>
      </c>
      <c r="I17" s="775">
        <v>2314</v>
      </c>
      <c r="J17" s="775">
        <v>2117</v>
      </c>
      <c r="K17" s="775">
        <v>2322</v>
      </c>
      <c r="L17" s="775">
        <v>3263</v>
      </c>
      <c r="M17" s="775">
        <v>7042</v>
      </c>
      <c r="N17" s="775">
        <v>2303</v>
      </c>
      <c r="O17" s="775">
        <v>3145</v>
      </c>
      <c r="P17" s="776">
        <v>2641</v>
      </c>
    </row>
    <row r="18" spans="1:16" x14ac:dyDescent="0.2">
      <c r="A18" s="353" t="s">
        <v>1419</v>
      </c>
      <c r="B18" s="351">
        <v>32318</v>
      </c>
      <c r="C18" s="774">
        <v>6299</v>
      </c>
      <c r="D18" s="775">
        <v>2858</v>
      </c>
      <c r="E18" s="775">
        <v>2189</v>
      </c>
      <c r="F18" s="775">
        <v>2233</v>
      </c>
      <c r="G18" s="775">
        <v>904</v>
      </c>
      <c r="H18" s="775">
        <v>2063</v>
      </c>
      <c r="I18" s="775">
        <v>1375</v>
      </c>
      <c r="J18" s="775">
        <v>1517</v>
      </c>
      <c r="K18" s="775">
        <v>1578</v>
      </c>
      <c r="L18" s="775">
        <v>1682</v>
      </c>
      <c r="M18" s="775">
        <v>3182</v>
      </c>
      <c r="N18" s="775">
        <v>1630</v>
      </c>
      <c r="O18" s="775">
        <v>2997</v>
      </c>
      <c r="P18" s="776">
        <v>1811</v>
      </c>
    </row>
    <row r="19" spans="1:16" x14ac:dyDescent="0.2">
      <c r="A19" s="353" t="s">
        <v>1418</v>
      </c>
      <c r="B19" s="351">
        <v>61834</v>
      </c>
      <c r="C19" s="774">
        <v>9356</v>
      </c>
      <c r="D19" s="775">
        <v>5780</v>
      </c>
      <c r="E19" s="775">
        <v>4071</v>
      </c>
      <c r="F19" s="775">
        <v>3223</v>
      </c>
      <c r="G19" s="775">
        <v>1486</v>
      </c>
      <c r="H19" s="775">
        <v>5883</v>
      </c>
      <c r="I19" s="775">
        <v>2963</v>
      </c>
      <c r="J19" s="775">
        <v>3583</v>
      </c>
      <c r="K19" s="775">
        <v>2760</v>
      </c>
      <c r="L19" s="775">
        <v>3465</v>
      </c>
      <c r="M19" s="775">
        <v>8162</v>
      </c>
      <c r="N19" s="775">
        <v>2692</v>
      </c>
      <c r="O19" s="775">
        <v>5038</v>
      </c>
      <c r="P19" s="776">
        <v>3372</v>
      </c>
    </row>
    <row r="20" spans="1:16" x14ac:dyDescent="0.2">
      <c r="A20" s="353" t="s">
        <v>1417</v>
      </c>
      <c r="B20" s="351">
        <v>20575</v>
      </c>
      <c r="C20" s="774">
        <v>2992</v>
      </c>
      <c r="D20" s="775">
        <v>1434</v>
      </c>
      <c r="E20" s="775">
        <v>1557</v>
      </c>
      <c r="F20" s="775">
        <v>667</v>
      </c>
      <c r="G20" s="775">
        <v>348</v>
      </c>
      <c r="H20" s="775">
        <v>2229</v>
      </c>
      <c r="I20" s="775">
        <v>1068</v>
      </c>
      <c r="J20" s="775">
        <v>1391</v>
      </c>
      <c r="K20" s="775">
        <v>1094</v>
      </c>
      <c r="L20" s="775">
        <v>1456</v>
      </c>
      <c r="M20" s="775">
        <v>2553</v>
      </c>
      <c r="N20" s="775">
        <v>875</v>
      </c>
      <c r="O20" s="775">
        <v>1903</v>
      </c>
      <c r="P20" s="776">
        <v>1008</v>
      </c>
    </row>
    <row r="21" spans="1:16" x14ac:dyDescent="0.2">
      <c r="A21" s="353" t="s">
        <v>1416</v>
      </c>
      <c r="B21" s="351">
        <v>54199</v>
      </c>
      <c r="C21" s="774">
        <v>9470</v>
      </c>
      <c r="D21" s="775">
        <v>5061</v>
      </c>
      <c r="E21" s="775">
        <v>3440</v>
      </c>
      <c r="F21" s="775">
        <v>3271</v>
      </c>
      <c r="G21" s="775">
        <v>1820</v>
      </c>
      <c r="H21" s="775">
        <v>5379</v>
      </c>
      <c r="I21" s="775">
        <v>3368</v>
      </c>
      <c r="J21" s="775">
        <v>2661</v>
      </c>
      <c r="K21" s="775">
        <v>2179</v>
      </c>
      <c r="L21" s="775">
        <v>2787</v>
      </c>
      <c r="M21" s="775">
        <v>5641</v>
      </c>
      <c r="N21" s="775">
        <v>2220</v>
      </c>
      <c r="O21" s="775">
        <v>3581</v>
      </c>
      <c r="P21" s="776">
        <v>3321</v>
      </c>
    </row>
    <row r="22" spans="1:16" x14ac:dyDescent="0.2">
      <c r="A22" s="353" t="s">
        <v>1415</v>
      </c>
      <c r="B22" s="351">
        <v>80730</v>
      </c>
      <c r="C22" s="774">
        <v>13909</v>
      </c>
      <c r="D22" s="775">
        <v>8927</v>
      </c>
      <c r="E22" s="775">
        <v>5367</v>
      </c>
      <c r="F22" s="775">
        <v>4479</v>
      </c>
      <c r="G22" s="775">
        <v>2574</v>
      </c>
      <c r="H22" s="775">
        <v>7582</v>
      </c>
      <c r="I22" s="775">
        <v>4341</v>
      </c>
      <c r="J22" s="775">
        <v>4185</v>
      </c>
      <c r="K22" s="775">
        <v>4002</v>
      </c>
      <c r="L22" s="775">
        <v>4671</v>
      </c>
      <c r="M22" s="775">
        <v>9595</v>
      </c>
      <c r="N22" s="775">
        <v>2803</v>
      </c>
      <c r="O22" s="775">
        <v>3964</v>
      </c>
      <c r="P22" s="776">
        <v>4331</v>
      </c>
    </row>
    <row r="23" spans="1:16" x14ac:dyDescent="0.2">
      <c r="A23" s="353" t="s">
        <v>1414</v>
      </c>
      <c r="B23" s="351">
        <v>58191</v>
      </c>
      <c r="C23" s="774">
        <v>10285</v>
      </c>
      <c r="D23" s="775">
        <v>6087</v>
      </c>
      <c r="E23" s="775">
        <v>3837</v>
      </c>
      <c r="F23" s="775">
        <v>3189</v>
      </c>
      <c r="G23" s="775">
        <v>1691</v>
      </c>
      <c r="H23" s="775">
        <v>4821</v>
      </c>
      <c r="I23" s="775">
        <v>3180</v>
      </c>
      <c r="J23" s="775">
        <v>3310</v>
      </c>
      <c r="K23" s="775">
        <v>3065</v>
      </c>
      <c r="L23" s="775">
        <v>3415</v>
      </c>
      <c r="M23" s="775">
        <v>7188</v>
      </c>
      <c r="N23" s="775">
        <v>2001</v>
      </c>
      <c r="O23" s="775">
        <v>2832</v>
      </c>
      <c r="P23" s="776">
        <v>3290</v>
      </c>
    </row>
    <row r="24" spans="1:16" x14ac:dyDescent="0.2">
      <c r="A24" s="353" t="s">
        <v>1413</v>
      </c>
      <c r="B24" s="351">
        <v>11205</v>
      </c>
      <c r="C24" s="774">
        <v>1516</v>
      </c>
      <c r="D24" s="775">
        <v>1182</v>
      </c>
      <c r="E24" s="775">
        <v>668</v>
      </c>
      <c r="F24" s="775">
        <v>673</v>
      </c>
      <c r="G24" s="775">
        <v>322</v>
      </c>
      <c r="H24" s="775">
        <v>1078</v>
      </c>
      <c r="I24" s="775">
        <v>499</v>
      </c>
      <c r="J24" s="775">
        <v>611</v>
      </c>
      <c r="K24" s="775">
        <v>502</v>
      </c>
      <c r="L24" s="775">
        <v>517</v>
      </c>
      <c r="M24" s="775">
        <v>1355</v>
      </c>
      <c r="N24" s="775">
        <v>703</v>
      </c>
      <c r="O24" s="775">
        <v>991</v>
      </c>
      <c r="P24" s="776">
        <v>588</v>
      </c>
    </row>
    <row r="25" spans="1:16" x14ac:dyDescent="0.2">
      <c r="A25" s="353" t="s">
        <v>1412</v>
      </c>
      <c r="B25" s="351">
        <v>32356</v>
      </c>
      <c r="C25" s="774">
        <v>7613</v>
      </c>
      <c r="D25" s="775">
        <v>1412</v>
      </c>
      <c r="E25" s="775">
        <v>1412</v>
      </c>
      <c r="F25" s="775">
        <v>2598</v>
      </c>
      <c r="G25" s="775">
        <v>640</v>
      </c>
      <c r="H25" s="775">
        <v>2241</v>
      </c>
      <c r="I25" s="775">
        <v>777</v>
      </c>
      <c r="J25" s="775">
        <v>2536</v>
      </c>
      <c r="K25" s="775">
        <v>1268</v>
      </c>
      <c r="L25" s="775">
        <v>1064</v>
      </c>
      <c r="M25" s="775">
        <v>6288</v>
      </c>
      <c r="N25" s="775">
        <v>1751</v>
      </c>
      <c r="O25" s="775">
        <v>1328</v>
      </c>
      <c r="P25" s="776">
        <v>1428</v>
      </c>
    </row>
    <row r="26" spans="1:16" x14ac:dyDescent="0.2">
      <c r="A26" s="353" t="s">
        <v>1411</v>
      </c>
      <c r="B26" s="351">
        <v>17211</v>
      </c>
      <c r="C26" s="774">
        <v>2864</v>
      </c>
      <c r="D26" s="775">
        <v>1770</v>
      </c>
      <c r="E26" s="775">
        <v>1192</v>
      </c>
      <c r="F26" s="775">
        <v>761</v>
      </c>
      <c r="G26" s="775">
        <v>579</v>
      </c>
      <c r="H26" s="775">
        <v>1247</v>
      </c>
      <c r="I26" s="775">
        <v>590</v>
      </c>
      <c r="J26" s="775">
        <v>927</v>
      </c>
      <c r="K26" s="775">
        <v>837</v>
      </c>
      <c r="L26" s="775">
        <v>1206</v>
      </c>
      <c r="M26" s="775">
        <v>2035</v>
      </c>
      <c r="N26" s="775">
        <v>601</v>
      </c>
      <c r="O26" s="775">
        <v>1431</v>
      </c>
      <c r="P26" s="776">
        <v>1171</v>
      </c>
    </row>
    <row r="27" spans="1:16" x14ac:dyDescent="0.2">
      <c r="A27" s="353" t="s">
        <v>1410</v>
      </c>
      <c r="B27" s="351">
        <v>13757</v>
      </c>
      <c r="C27" s="774">
        <v>3048</v>
      </c>
      <c r="D27" s="775">
        <v>607</v>
      </c>
      <c r="E27" s="775">
        <v>875</v>
      </c>
      <c r="F27" s="775">
        <v>859</v>
      </c>
      <c r="G27" s="775">
        <v>680</v>
      </c>
      <c r="H27" s="775">
        <v>1405</v>
      </c>
      <c r="I27" s="775">
        <v>762</v>
      </c>
      <c r="J27" s="775">
        <v>982</v>
      </c>
      <c r="K27" s="775">
        <v>672</v>
      </c>
      <c r="L27" s="775">
        <v>280</v>
      </c>
      <c r="M27" s="775">
        <v>1647</v>
      </c>
      <c r="N27" s="775">
        <v>508</v>
      </c>
      <c r="O27" s="775">
        <v>1107</v>
      </c>
      <c r="P27" s="776">
        <v>325</v>
      </c>
    </row>
    <row r="28" spans="1:16" x14ac:dyDescent="0.2">
      <c r="A28" s="353" t="s">
        <v>1409</v>
      </c>
      <c r="B28" s="351">
        <v>5646</v>
      </c>
      <c r="C28" s="774">
        <v>638</v>
      </c>
      <c r="D28" s="775">
        <v>425</v>
      </c>
      <c r="E28" s="775">
        <v>302</v>
      </c>
      <c r="F28" s="775">
        <v>296</v>
      </c>
      <c r="G28" s="775">
        <v>122</v>
      </c>
      <c r="H28" s="775">
        <v>973</v>
      </c>
      <c r="I28" s="775">
        <v>343</v>
      </c>
      <c r="J28" s="775">
        <v>233</v>
      </c>
      <c r="K28" s="775">
        <v>401</v>
      </c>
      <c r="L28" s="775">
        <v>175</v>
      </c>
      <c r="M28" s="775">
        <v>603</v>
      </c>
      <c r="N28" s="775">
        <v>288</v>
      </c>
      <c r="O28" s="775">
        <v>419</v>
      </c>
      <c r="P28" s="776">
        <v>428</v>
      </c>
    </row>
    <row r="29" spans="1:16" x14ac:dyDescent="0.2">
      <c r="A29" s="353" t="s">
        <v>1408</v>
      </c>
      <c r="B29" s="351">
        <v>8270</v>
      </c>
      <c r="C29" s="774">
        <v>1158</v>
      </c>
      <c r="D29" s="775">
        <v>658</v>
      </c>
      <c r="E29" s="775">
        <v>530</v>
      </c>
      <c r="F29" s="775">
        <v>515</v>
      </c>
      <c r="G29" s="775">
        <v>232</v>
      </c>
      <c r="H29" s="775">
        <v>889</v>
      </c>
      <c r="I29" s="775">
        <v>446</v>
      </c>
      <c r="J29" s="775">
        <v>524</v>
      </c>
      <c r="K29" s="775">
        <v>431</v>
      </c>
      <c r="L29" s="775">
        <v>539</v>
      </c>
      <c r="M29" s="775">
        <v>1103</v>
      </c>
      <c r="N29" s="775">
        <v>239</v>
      </c>
      <c r="O29" s="775">
        <v>522</v>
      </c>
      <c r="P29" s="776">
        <v>484</v>
      </c>
    </row>
    <row r="30" spans="1:16" x14ac:dyDescent="0.2">
      <c r="A30" s="353" t="s">
        <v>1407</v>
      </c>
      <c r="B30" s="351">
        <v>1446</v>
      </c>
      <c r="C30" s="774">
        <v>417</v>
      </c>
      <c r="D30" s="775">
        <v>60</v>
      </c>
      <c r="E30" s="775">
        <v>86</v>
      </c>
      <c r="F30" s="775">
        <v>68</v>
      </c>
      <c r="G30" s="775">
        <v>41</v>
      </c>
      <c r="H30" s="775">
        <v>110</v>
      </c>
      <c r="I30" s="775">
        <v>59</v>
      </c>
      <c r="J30" s="775">
        <v>53</v>
      </c>
      <c r="K30" s="775">
        <v>72</v>
      </c>
      <c r="L30" s="775">
        <v>61</v>
      </c>
      <c r="M30" s="775">
        <v>225</v>
      </c>
      <c r="N30" s="775">
        <v>37</v>
      </c>
      <c r="O30" s="775">
        <v>113</v>
      </c>
      <c r="P30" s="776">
        <v>44</v>
      </c>
    </row>
    <row r="31" spans="1:16" x14ac:dyDescent="0.2">
      <c r="A31" s="353" t="s">
        <v>1406</v>
      </c>
      <c r="B31" s="351">
        <v>37148</v>
      </c>
      <c r="C31" s="774">
        <v>3688</v>
      </c>
      <c r="D31" s="775">
        <v>3310</v>
      </c>
      <c r="E31" s="775">
        <v>2232</v>
      </c>
      <c r="F31" s="775">
        <v>1524</v>
      </c>
      <c r="G31" s="775">
        <v>1065</v>
      </c>
      <c r="H31" s="775">
        <v>4624</v>
      </c>
      <c r="I31" s="775">
        <v>1971</v>
      </c>
      <c r="J31" s="775">
        <v>2676</v>
      </c>
      <c r="K31" s="775">
        <v>1296</v>
      </c>
      <c r="L31" s="775">
        <v>2430</v>
      </c>
      <c r="M31" s="775">
        <v>5865</v>
      </c>
      <c r="N31" s="775">
        <v>1277</v>
      </c>
      <c r="O31" s="775">
        <v>3276</v>
      </c>
      <c r="P31" s="776">
        <v>1914</v>
      </c>
    </row>
    <row r="32" spans="1:16" x14ac:dyDescent="0.2">
      <c r="A32" s="353" t="s">
        <v>1405</v>
      </c>
      <c r="B32" s="351">
        <v>243</v>
      </c>
      <c r="C32" s="774">
        <v>179</v>
      </c>
      <c r="D32" s="775">
        <v>0</v>
      </c>
      <c r="E32" s="775">
        <v>6</v>
      </c>
      <c r="F32" s="775">
        <v>4</v>
      </c>
      <c r="G32" s="775">
        <v>2</v>
      </c>
      <c r="H32" s="775">
        <v>10</v>
      </c>
      <c r="I32" s="775">
        <v>1</v>
      </c>
      <c r="J32" s="775">
        <v>11</v>
      </c>
      <c r="K32" s="775">
        <v>1</v>
      </c>
      <c r="L32" s="775">
        <v>0</v>
      </c>
      <c r="M32" s="775">
        <v>17</v>
      </c>
      <c r="N32" s="775">
        <v>0</v>
      </c>
      <c r="O32" s="775">
        <v>10</v>
      </c>
      <c r="P32" s="776">
        <v>2</v>
      </c>
    </row>
    <row r="33" spans="1:16" x14ac:dyDescent="0.2">
      <c r="A33" s="353" t="s">
        <v>1404</v>
      </c>
      <c r="B33" s="351">
        <v>2468</v>
      </c>
      <c r="C33" s="777">
        <v>298</v>
      </c>
      <c r="D33" s="778">
        <v>174</v>
      </c>
      <c r="E33" s="778">
        <v>217</v>
      </c>
      <c r="F33" s="778">
        <v>194</v>
      </c>
      <c r="G33" s="778">
        <v>48</v>
      </c>
      <c r="H33" s="778">
        <v>192</v>
      </c>
      <c r="I33" s="778">
        <v>98</v>
      </c>
      <c r="J33" s="778">
        <v>173</v>
      </c>
      <c r="K33" s="778">
        <v>119</v>
      </c>
      <c r="L33" s="778">
        <v>93</v>
      </c>
      <c r="M33" s="778">
        <v>426</v>
      </c>
      <c r="N33" s="778">
        <v>126</v>
      </c>
      <c r="O33" s="778">
        <v>155</v>
      </c>
      <c r="P33" s="779">
        <v>155</v>
      </c>
    </row>
    <row r="34" spans="1:16" x14ac:dyDescent="0.2">
      <c r="A34" s="352" t="s">
        <v>1403</v>
      </c>
      <c r="B34" s="351">
        <v>5443</v>
      </c>
      <c r="C34" s="777">
        <v>1339</v>
      </c>
      <c r="D34" s="778">
        <v>406</v>
      </c>
      <c r="E34" s="778">
        <v>245</v>
      </c>
      <c r="F34" s="778">
        <v>296</v>
      </c>
      <c r="G34" s="778">
        <v>115</v>
      </c>
      <c r="H34" s="778">
        <v>285</v>
      </c>
      <c r="I34" s="778">
        <v>247</v>
      </c>
      <c r="J34" s="778">
        <v>308</v>
      </c>
      <c r="K34" s="778">
        <v>178</v>
      </c>
      <c r="L34" s="778">
        <v>116</v>
      </c>
      <c r="M34" s="778">
        <v>799</v>
      </c>
      <c r="N34" s="778">
        <v>314</v>
      </c>
      <c r="O34" s="778">
        <v>442</v>
      </c>
      <c r="P34" s="779">
        <v>353</v>
      </c>
    </row>
    <row r="35" spans="1:16" ht="13.5" thickBot="1" x14ac:dyDescent="0.25">
      <c r="A35" s="350" t="s">
        <v>1402</v>
      </c>
      <c r="B35" s="349">
        <v>262</v>
      </c>
      <c r="C35" s="348">
        <v>28</v>
      </c>
      <c r="D35" s="347">
        <v>64</v>
      </c>
      <c r="E35" s="347">
        <v>13</v>
      </c>
      <c r="F35" s="347">
        <v>8</v>
      </c>
      <c r="G35" s="347">
        <v>11</v>
      </c>
      <c r="H35" s="347">
        <v>9</v>
      </c>
      <c r="I35" s="347">
        <v>11</v>
      </c>
      <c r="J35" s="347">
        <v>4</v>
      </c>
      <c r="K35" s="347">
        <v>29</v>
      </c>
      <c r="L35" s="347">
        <v>6</v>
      </c>
      <c r="M35" s="347">
        <v>22</v>
      </c>
      <c r="N35" s="347">
        <v>12</v>
      </c>
      <c r="O35" s="347">
        <v>20</v>
      </c>
      <c r="P35" s="346">
        <v>25</v>
      </c>
    </row>
    <row r="36" spans="1:16" x14ac:dyDescent="0.2">
      <c r="B36" s="345"/>
      <c r="F36" s="36"/>
    </row>
  </sheetData>
  <printOptions horizontalCentered="1"/>
  <pageMargins left="0" right="0" top="0.98425196850393704" bottom="0.98425196850393704" header="0.51181102362204722" footer="0.51181102362204722"/>
  <pageSetup paperSize="9" scale="58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85" zoomScaleNormal="85" workbookViewId="0"/>
  </sheetViews>
  <sheetFormatPr defaultRowHeight="14.25" x14ac:dyDescent="0.2"/>
  <cols>
    <col min="1" max="1" width="36.85546875" style="181" customWidth="1"/>
    <col min="2" max="2" width="14.7109375" style="181" customWidth="1"/>
    <col min="3" max="3" width="11.5703125" style="181" customWidth="1"/>
    <col min="4" max="4" width="14.7109375" style="181" customWidth="1"/>
    <col min="5" max="5" width="10.7109375" style="181" bestFit="1" customWidth="1"/>
    <col min="6" max="6" width="14.7109375" style="181" customWidth="1"/>
    <col min="7" max="7" width="14.28515625" style="181" bestFit="1" customWidth="1"/>
    <col min="8" max="16384" width="9.140625" style="181"/>
  </cols>
  <sheetData>
    <row r="1" spans="1:7" ht="15.75" x14ac:dyDescent="0.25">
      <c r="A1" s="7" t="s">
        <v>678</v>
      </c>
    </row>
    <row r="3" spans="1:7" ht="15.75" x14ac:dyDescent="0.25">
      <c r="A3" s="20" t="s">
        <v>1079</v>
      </c>
    </row>
    <row r="5" spans="1:7" s="198" customFormat="1" ht="35.25" customHeight="1" x14ac:dyDescent="0.2">
      <c r="A5" s="1397" t="s">
        <v>1949</v>
      </c>
      <c r="B5" s="1397"/>
      <c r="C5" s="1397"/>
      <c r="D5" s="1397"/>
      <c r="E5" s="1397"/>
      <c r="F5" s="1397"/>
      <c r="G5" s="1397"/>
    </row>
    <row r="6" spans="1:7" s="183" customFormat="1" ht="13.5" thickBot="1" x14ac:dyDescent="0.25"/>
    <row r="7" spans="1:7" s="183" customFormat="1" ht="12.75" x14ac:dyDescent="0.2">
      <c r="A7" s="1378" t="s">
        <v>1078</v>
      </c>
      <c r="B7" s="1380" t="s">
        <v>1077</v>
      </c>
      <c r="C7" s="1381"/>
      <c r="D7" s="1382" t="s">
        <v>1076</v>
      </c>
      <c r="E7" s="1383"/>
      <c r="F7" s="1384" t="s">
        <v>1075</v>
      </c>
      <c r="G7" s="1385"/>
    </row>
    <row r="8" spans="1:7" s="183" customFormat="1" ht="13.5" thickBot="1" x14ac:dyDescent="0.25">
      <c r="A8" s="1379"/>
      <c r="B8" s="197" t="s">
        <v>1893</v>
      </c>
      <c r="C8" s="196" t="s">
        <v>771</v>
      </c>
      <c r="D8" s="197" t="s">
        <v>1893</v>
      </c>
      <c r="E8" s="196" t="s">
        <v>771</v>
      </c>
      <c r="F8" s="197" t="s">
        <v>1893</v>
      </c>
      <c r="G8" s="196" t="s">
        <v>771</v>
      </c>
    </row>
    <row r="9" spans="1:7" s="183" customFormat="1" ht="12.75" customHeight="1" x14ac:dyDescent="0.2">
      <c r="A9" s="195" t="s">
        <v>1073</v>
      </c>
      <c r="B9" s="192">
        <v>2011.28991</v>
      </c>
      <c r="C9" s="194">
        <v>1</v>
      </c>
      <c r="D9" s="192">
        <v>0</v>
      </c>
      <c r="E9" s="193">
        <v>0</v>
      </c>
      <c r="F9" s="874">
        <f>B9+D9</f>
        <v>2011.28991</v>
      </c>
      <c r="G9" s="875">
        <f>C9+E9</f>
        <v>1</v>
      </c>
    </row>
    <row r="10" spans="1:7" s="183" customFormat="1" ht="12.75" customHeight="1" x14ac:dyDescent="0.2">
      <c r="A10" s="876" t="s">
        <v>1072</v>
      </c>
      <c r="B10" s="192">
        <v>13029.37082</v>
      </c>
      <c r="C10" s="194">
        <v>18</v>
      </c>
      <c r="D10" s="192">
        <v>0</v>
      </c>
      <c r="E10" s="193">
        <v>0</v>
      </c>
      <c r="F10" s="878">
        <f t="shared" ref="F10:G58" si="0">B10+D10</f>
        <v>13029.37082</v>
      </c>
      <c r="G10" s="879">
        <f t="shared" si="0"/>
        <v>18</v>
      </c>
    </row>
    <row r="11" spans="1:7" s="183" customFormat="1" ht="12.75" customHeight="1" x14ac:dyDescent="0.2">
      <c r="A11" s="876" t="s">
        <v>1372</v>
      </c>
      <c r="B11" s="192">
        <v>30901.098280000002</v>
      </c>
      <c r="C11" s="194">
        <v>113</v>
      </c>
      <c r="D11" s="192">
        <v>0</v>
      </c>
      <c r="E11" s="193">
        <v>0</v>
      </c>
      <c r="F11" s="878">
        <f t="shared" si="0"/>
        <v>30901.098280000002</v>
      </c>
      <c r="G11" s="879">
        <f t="shared" si="0"/>
        <v>113</v>
      </c>
    </row>
    <row r="12" spans="1:7" s="183" customFormat="1" ht="12.75" customHeight="1" x14ac:dyDescent="0.2">
      <c r="A12" s="876" t="s">
        <v>1071</v>
      </c>
      <c r="B12" s="192">
        <v>128652.69239</v>
      </c>
      <c r="C12" s="194">
        <v>484</v>
      </c>
      <c r="D12" s="192">
        <v>0</v>
      </c>
      <c r="E12" s="193">
        <v>0</v>
      </c>
      <c r="F12" s="878">
        <f t="shared" si="0"/>
        <v>128652.69239</v>
      </c>
      <c r="G12" s="879">
        <f t="shared" si="0"/>
        <v>484</v>
      </c>
    </row>
    <row r="13" spans="1:7" s="183" customFormat="1" ht="12.75" customHeight="1" x14ac:dyDescent="0.2">
      <c r="A13" s="876" t="s">
        <v>1070</v>
      </c>
      <c r="B13" s="192">
        <v>374855.04774000001</v>
      </c>
      <c r="C13" s="194">
        <v>1166</v>
      </c>
      <c r="D13" s="192">
        <v>0</v>
      </c>
      <c r="E13" s="193">
        <v>0</v>
      </c>
      <c r="F13" s="878">
        <f t="shared" si="0"/>
        <v>374855.04774000001</v>
      </c>
      <c r="G13" s="879">
        <f t="shared" si="0"/>
        <v>1166</v>
      </c>
    </row>
    <row r="14" spans="1:7" s="183" customFormat="1" ht="12.75" customHeight="1" x14ac:dyDescent="0.2">
      <c r="A14" s="883" t="s">
        <v>1069</v>
      </c>
      <c r="B14" s="192">
        <v>77866.247629999998</v>
      </c>
      <c r="C14" s="194">
        <v>258</v>
      </c>
      <c r="D14" s="192">
        <v>0</v>
      </c>
      <c r="E14" s="193">
        <v>0</v>
      </c>
      <c r="F14" s="878">
        <f t="shared" si="0"/>
        <v>77866.247629999998</v>
      </c>
      <c r="G14" s="879">
        <f t="shared" si="0"/>
        <v>258</v>
      </c>
    </row>
    <row r="15" spans="1:7" s="183" customFormat="1" ht="12.75" customHeight="1" x14ac:dyDescent="0.2">
      <c r="A15" s="880" t="s">
        <v>2727</v>
      </c>
      <c r="B15" s="192">
        <v>6065.24107</v>
      </c>
      <c r="C15" s="194">
        <v>116</v>
      </c>
      <c r="D15" s="192">
        <v>0</v>
      </c>
      <c r="E15" s="193">
        <v>0</v>
      </c>
      <c r="F15" s="878">
        <f t="shared" si="0"/>
        <v>6065.24107</v>
      </c>
      <c r="G15" s="879">
        <f t="shared" si="0"/>
        <v>116</v>
      </c>
    </row>
    <row r="16" spans="1:7" s="183" customFormat="1" ht="12.75" customHeight="1" x14ac:dyDescent="0.2">
      <c r="A16" s="876" t="s">
        <v>1068</v>
      </c>
      <c r="B16" s="192">
        <v>8508.3849600000012</v>
      </c>
      <c r="C16" s="194">
        <v>18</v>
      </c>
      <c r="D16" s="192">
        <v>0</v>
      </c>
      <c r="E16" s="193">
        <v>0</v>
      </c>
      <c r="F16" s="878">
        <f t="shared" si="0"/>
        <v>8508.3849600000012</v>
      </c>
      <c r="G16" s="879">
        <f t="shared" si="0"/>
        <v>18</v>
      </c>
    </row>
    <row r="17" spans="1:7" s="183" customFormat="1" ht="12.75" customHeight="1" x14ac:dyDescent="0.2">
      <c r="A17" s="880" t="s">
        <v>2728</v>
      </c>
      <c r="B17" s="192">
        <v>1810.87147</v>
      </c>
      <c r="C17" s="194">
        <v>10</v>
      </c>
      <c r="D17" s="192">
        <v>0</v>
      </c>
      <c r="E17" s="193">
        <v>0</v>
      </c>
      <c r="F17" s="878">
        <f t="shared" si="0"/>
        <v>1810.87147</v>
      </c>
      <c r="G17" s="879">
        <f t="shared" si="0"/>
        <v>10</v>
      </c>
    </row>
    <row r="18" spans="1:7" s="183" customFormat="1" ht="12.75" customHeight="1" x14ac:dyDescent="0.2">
      <c r="A18" s="876" t="s">
        <v>1067</v>
      </c>
      <c r="B18" s="192">
        <v>35154.780129999999</v>
      </c>
      <c r="C18" s="194">
        <v>36</v>
      </c>
      <c r="D18" s="878">
        <v>116.8421</v>
      </c>
      <c r="E18" s="879">
        <v>24</v>
      </c>
      <c r="F18" s="878">
        <f t="shared" si="0"/>
        <v>35271.622230000001</v>
      </c>
      <c r="G18" s="879">
        <f t="shared" si="0"/>
        <v>60</v>
      </c>
    </row>
    <row r="19" spans="1:7" s="183" customFormat="1" ht="12.75" customHeight="1" x14ac:dyDescent="0.2">
      <c r="A19" s="876" t="s">
        <v>1066</v>
      </c>
      <c r="B19" s="192">
        <v>410.05496999999997</v>
      </c>
      <c r="C19" s="194">
        <v>5</v>
      </c>
      <c r="D19" s="192">
        <v>0</v>
      </c>
      <c r="E19" s="193">
        <v>0</v>
      </c>
      <c r="F19" s="878">
        <f t="shared" si="0"/>
        <v>410.05496999999997</v>
      </c>
      <c r="G19" s="879">
        <f t="shared" si="0"/>
        <v>5</v>
      </c>
    </row>
    <row r="20" spans="1:7" s="183" customFormat="1" ht="12.75" customHeight="1" x14ac:dyDescent="0.2">
      <c r="A20" s="880" t="s">
        <v>2729</v>
      </c>
      <c r="B20" s="192">
        <v>220.62860000000001</v>
      </c>
      <c r="C20" s="194">
        <v>31</v>
      </c>
      <c r="D20" s="192">
        <v>0</v>
      </c>
      <c r="E20" s="193">
        <v>0</v>
      </c>
      <c r="F20" s="878">
        <f t="shared" si="0"/>
        <v>220.62860000000001</v>
      </c>
      <c r="G20" s="879">
        <f t="shared" si="0"/>
        <v>31</v>
      </c>
    </row>
    <row r="21" spans="1:7" s="183" customFormat="1" ht="12.75" customHeight="1" x14ac:dyDescent="0.2">
      <c r="A21" s="876" t="s">
        <v>1065</v>
      </c>
      <c r="B21" s="192">
        <v>141904.33333000002</v>
      </c>
      <c r="C21" s="194">
        <v>38</v>
      </c>
      <c r="D21" s="192">
        <v>0</v>
      </c>
      <c r="E21" s="193">
        <v>0</v>
      </c>
      <c r="F21" s="878">
        <f t="shared" si="0"/>
        <v>141904.33333000002</v>
      </c>
      <c r="G21" s="879">
        <f t="shared" si="0"/>
        <v>38</v>
      </c>
    </row>
    <row r="22" spans="1:7" s="183" customFormat="1" ht="12.75" customHeight="1" x14ac:dyDescent="0.2">
      <c r="A22" s="876" t="s">
        <v>1064</v>
      </c>
      <c r="B22" s="192">
        <v>95146.820340000006</v>
      </c>
      <c r="C22" s="194">
        <v>22</v>
      </c>
      <c r="D22" s="192">
        <v>0</v>
      </c>
      <c r="E22" s="193">
        <v>0</v>
      </c>
      <c r="F22" s="878">
        <f t="shared" si="0"/>
        <v>95146.820340000006</v>
      </c>
      <c r="G22" s="879">
        <f t="shared" si="0"/>
        <v>22</v>
      </c>
    </row>
    <row r="23" spans="1:7" s="183" customFormat="1" ht="12.75" customHeight="1" x14ac:dyDescent="0.2">
      <c r="A23" s="884" t="s">
        <v>1063</v>
      </c>
      <c r="B23" s="192">
        <v>93721.133849999998</v>
      </c>
      <c r="C23" s="194">
        <v>170</v>
      </c>
      <c r="D23" s="192">
        <v>0</v>
      </c>
      <c r="E23" s="193">
        <v>0</v>
      </c>
      <c r="F23" s="878">
        <f t="shared" si="0"/>
        <v>93721.133849999998</v>
      </c>
      <c r="G23" s="879">
        <f t="shared" si="0"/>
        <v>170</v>
      </c>
    </row>
    <row r="24" spans="1:7" s="183" customFormat="1" ht="12.75" customHeight="1" x14ac:dyDescent="0.2">
      <c r="A24" s="876" t="s">
        <v>1062</v>
      </c>
      <c r="B24" s="192">
        <v>10156.265009999999</v>
      </c>
      <c r="C24" s="194">
        <v>49</v>
      </c>
      <c r="D24" s="192">
        <v>0</v>
      </c>
      <c r="E24" s="193">
        <v>0</v>
      </c>
      <c r="F24" s="878">
        <f t="shared" si="0"/>
        <v>10156.265009999999</v>
      </c>
      <c r="G24" s="879">
        <f t="shared" si="0"/>
        <v>49</v>
      </c>
    </row>
    <row r="25" spans="1:7" s="183" customFormat="1" ht="12.75" customHeight="1" x14ac:dyDescent="0.2">
      <c r="A25" s="876" t="s">
        <v>1061</v>
      </c>
      <c r="B25" s="192">
        <v>22989.697350000002</v>
      </c>
      <c r="C25" s="194">
        <v>109</v>
      </c>
      <c r="D25" s="192">
        <v>0</v>
      </c>
      <c r="E25" s="193">
        <v>0</v>
      </c>
      <c r="F25" s="878">
        <f t="shared" si="0"/>
        <v>22989.697350000002</v>
      </c>
      <c r="G25" s="879">
        <f t="shared" si="0"/>
        <v>109</v>
      </c>
    </row>
    <row r="26" spans="1:7" s="183" customFormat="1" ht="12.75" customHeight="1" x14ac:dyDescent="0.2">
      <c r="A26" s="876" t="s">
        <v>1060</v>
      </c>
      <c r="B26" s="192">
        <v>1074169.33926</v>
      </c>
      <c r="C26" s="194">
        <v>2967</v>
      </c>
      <c r="D26" s="878">
        <v>12232.39292</v>
      </c>
      <c r="E26" s="879">
        <v>168</v>
      </c>
      <c r="F26" s="878">
        <f t="shared" si="0"/>
        <v>1086401.73218</v>
      </c>
      <c r="G26" s="879">
        <f t="shared" si="0"/>
        <v>3135</v>
      </c>
    </row>
    <row r="27" spans="1:7" s="183" customFormat="1" ht="12.75" customHeight="1" x14ac:dyDescent="0.2">
      <c r="A27" s="876" t="s">
        <v>1059</v>
      </c>
      <c r="B27" s="192">
        <v>22787.37011</v>
      </c>
      <c r="C27" s="194">
        <v>131</v>
      </c>
      <c r="D27" s="192">
        <v>0</v>
      </c>
      <c r="E27" s="193">
        <v>0</v>
      </c>
      <c r="F27" s="878">
        <f t="shared" si="0"/>
        <v>22787.37011</v>
      </c>
      <c r="G27" s="879">
        <f t="shared" si="0"/>
        <v>131</v>
      </c>
    </row>
    <row r="28" spans="1:7" s="183" customFormat="1" ht="12.75" customHeight="1" x14ac:dyDescent="0.2">
      <c r="A28" s="876" t="s">
        <v>1058</v>
      </c>
      <c r="B28" s="192">
        <v>34084.516859999996</v>
      </c>
      <c r="C28" s="194">
        <v>159</v>
      </c>
      <c r="D28" s="192">
        <v>0</v>
      </c>
      <c r="E28" s="193">
        <v>0</v>
      </c>
      <c r="F28" s="878">
        <f t="shared" si="0"/>
        <v>34084.516859999996</v>
      </c>
      <c r="G28" s="879">
        <f t="shared" si="0"/>
        <v>159</v>
      </c>
    </row>
    <row r="29" spans="1:7" s="183" customFormat="1" ht="12.75" customHeight="1" x14ac:dyDescent="0.2">
      <c r="A29" s="880" t="s">
        <v>2716</v>
      </c>
      <c r="B29" s="192">
        <v>23743.496480000002</v>
      </c>
      <c r="C29" s="194">
        <v>31</v>
      </c>
      <c r="D29" s="192">
        <v>0</v>
      </c>
      <c r="E29" s="193">
        <v>0</v>
      </c>
      <c r="F29" s="878">
        <f t="shared" si="0"/>
        <v>23743.496480000002</v>
      </c>
      <c r="G29" s="879">
        <f t="shared" si="0"/>
        <v>31</v>
      </c>
    </row>
    <row r="30" spans="1:7" s="183" customFormat="1" ht="12.75" customHeight="1" x14ac:dyDescent="0.2">
      <c r="A30" s="876" t="s">
        <v>1057</v>
      </c>
      <c r="B30" s="192">
        <v>159462.15594</v>
      </c>
      <c r="C30" s="194">
        <v>25</v>
      </c>
      <c r="D30" s="192">
        <v>0</v>
      </c>
      <c r="E30" s="193">
        <v>0</v>
      </c>
      <c r="F30" s="878">
        <f t="shared" si="0"/>
        <v>159462.15594</v>
      </c>
      <c r="G30" s="879">
        <f t="shared" si="0"/>
        <v>25</v>
      </c>
    </row>
    <row r="31" spans="1:7" s="183" customFormat="1" ht="12.75" customHeight="1" x14ac:dyDescent="0.2">
      <c r="A31" s="876" t="s">
        <v>1056</v>
      </c>
      <c r="B31" s="192">
        <v>1246.3915500000001</v>
      </c>
      <c r="C31" s="194">
        <v>10</v>
      </c>
      <c r="D31" s="192">
        <v>0</v>
      </c>
      <c r="E31" s="193">
        <v>0</v>
      </c>
      <c r="F31" s="878">
        <f t="shared" si="0"/>
        <v>1246.3915500000001</v>
      </c>
      <c r="G31" s="879">
        <f t="shared" si="0"/>
        <v>10</v>
      </c>
    </row>
    <row r="32" spans="1:7" s="183" customFormat="1" ht="12.75" customHeight="1" x14ac:dyDescent="0.2">
      <c r="A32" s="876" t="s">
        <v>1055</v>
      </c>
      <c r="B32" s="192">
        <v>37733.286500000002</v>
      </c>
      <c r="C32" s="194">
        <v>95</v>
      </c>
      <c r="D32" s="192">
        <v>0</v>
      </c>
      <c r="E32" s="193">
        <v>0</v>
      </c>
      <c r="F32" s="878">
        <f t="shared" si="0"/>
        <v>37733.286500000002</v>
      </c>
      <c r="G32" s="879">
        <f t="shared" si="0"/>
        <v>95</v>
      </c>
    </row>
    <row r="33" spans="1:7" s="183" customFormat="1" ht="12.75" customHeight="1" x14ac:dyDescent="0.2">
      <c r="A33" s="876" t="s">
        <v>1054</v>
      </c>
      <c r="B33" s="192">
        <v>2681.9074999999998</v>
      </c>
      <c r="C33" s="194">
        <v>15</v>
      </c>
      <c r="D33" s="192">
        <v>0</v>
      </c>
      <c r="E33" s="193">
        <v>0</v>
      </c>
      <c r="F33" s="878">
        <f t="shared" si="0"/>
        <v>2681.9074999999998</v>
      </c>
      <c r="G33" s="879">
        <f t="shared" si="0"/>
        <v>15</v>
      </c>
    </row>
    <row r="34" spans="1:7" s="183" customFormat="1" ht="12.75" customHeight="1" x14ac:dyDescent="0.2">
      <c r="A34" s="876" t="s">
        <v>1373</v>
      </c>
      <c r="B34" s="192">
        <v>496769.13447000005</v>
      </c>
      <c r="C34" s="194">
        <v>1250</v>
      </c>
      <c r="D34" s="192">
        <v>0</v>
      </c>
      <c r="E34" s="193">
        <v>0</v>
      </c>
      <c r="F34" s="878">
        <f t="shared" si="0"/>
        <v>496769.13447000005</v>
      </c>
      <c r="G34" s="879">
        <f t="shared" si="0"/>
        <v>1250</v>
      </c>
    </row>
    <row r="35" spans="1:7" s="183" customFormat="1" ht="12.75" customHeight="1" x14ac:dyDescent="0.2">
      <c r="A35" s="876" t="s">
        <v>1053</v>
      </c>
      <c r="B35" s="192">
        <v>363761.53764999995</v>
      </c>
      <c r="C35" s="194">
        <v>705</v>
      </c>
      <c r="D35" s="192">
        <v>0</v>
      </c>
      <c r="E35" s="193">
        <v>0</v>
      </c>
      <c r="F35" s="878">
        <f t="shared" si="0"/>
        <v>363761.53764999995</v>
      </c>
      <c r="G35" s="879">
        <f t="shared" si="0"/>
        <v>705</v>
      </c>
    </row>
    <row r="36" spans="1:7" s="183" customFormat="1" ht="12.75" customHeight="1" x14ac:dyDescent="0.2">
      <c r="A36" s="876" t="s">
        <v>1052</v>
      </c>
      <c r="B36" s="192">
        <v>10332.05176</v>
      </c>
      <c r="C36" s="194">
        <v>71</v>
      </c>
      <c r="D36" s="192">
        <v>0</v>
      </c>
      <c r="E36" s="193">
        <v>0</v>
      </c>
      <c r="F36" s="878">
        <f t="shared" si="0"/>
        <v>10332.05176</v>
      </c>
      <c r="G36" s="879">
        <f t="shared" si="0"/>
        <v>71</v>
      </c>
    </row>
    <row r="37" spans="1:7" s="183" customFormat="1" ht="12.75" customHeight="1" x14ac:dyDescent="0.2">
      <c r="A37" s="880" t="s">
        <v>2720</v>
      </c>
      <c r="B37" s="192">
        <v>7611.7230999999992</v>
      </c>
      <c r="C37" s="194">
        <v>13</v>
      </c>
      <c r="D37" s="192">
        <v>0</v>
      </c>
      <c r="E37" s="193">
        <v>0</v>
      </c>
      <c r="F37" s="878">
        <f t="shared" si="0"/>
        <v>7611.7230999999992</v>
      </c>
      <c r="G37" s="879">
        <f t="shared" si="0"/>
        <v>13</v>
      </c>
    </row>
    <row r="38" spans="1:7" s="183" customFormat="1" ht="12.75" customHeight="1" x14ac:dyDescent="0.2">
      <c r="A38" s="876" t="s">
        <v>1051</v>
      </c>
      <c r="B38" s="192">
        <v>179683.33162000001</v>
      </c>
      <c r="C38" s="194">
        <v>634</v>
      </c>
      <c r="D38" s="192">
        <v>0</v>
      </c>
      <c r="E38" s="193">
        <v>0</v>
      </c>
      <c r="F38" s="878">
        <f t="shared" si="0"/>
        <v>179683.33162000001</v>
      </c>
      <c r="G38" s="879">
        <f t="shared" si="0"/>
        <v>634</v>
      </c>
    </row>
    <row r="39" spans="1:7" s="183" customFormat="1" ht="12.75" customHeight="1" x14ac:dyDescent="0.2">
      <c r="A39" s="876" t="s">
        <v>1050</v>
      </c>
      <c r="B39" s="192">
        <v>364606.98757999996</v>
      </c>
      <c r="C39" s="194">
        <v>863</v>
      </c>
      <c r="D39" s="192">
        <v>0</v>
      </c>
      <c r="E39" s="193">
        <v>0</v>
      </c>
      <c r="F39" s="878">
        <f t="shared" si="0"/>
        <v>364606.98757999996</v>
      </c>
      <c r="G39" s="879">
        <f t="shared" si="0"/>
        <v>863</v>
      </c>
    </row>
    <row r="40" spans="1:7" s="183" customFormat="1" ht="12.75" customHeight="1" x14ac:dyDescent="0.2">
      <c r="A40" s="876" t="s">
        <v>1859</v>
      </c>
      <c r="B40" s="192">
        <v>4605.2941500000006</v>
      </c>
      <c r="C40" s="194">
        <v>124</v>
      </c>
      <c r="D40" s="192">
        <v>0</v>
      </c>
      <c r="E40" s="193">
        <v>0</v>
      </c>
      <c r="F40" s="878">
        <f t="shared" si="0"/>
        <v>4605.2941500000006</v>
      </c>
      <c r="G40" s="879">
        <f t="shared" si="0"/>
        <v>124</v>
      </c>
    </row>
    <row r="41" spans="1:7" s="183" customFormat="1" ht="12.75" customHeight="1" x14ac:dyDescent="0.2">
      <c r="A41" s="880" t="s">
        <v>2724</v>
      </c>
      <c r="B41" s="192">
        <v>1303.61185</v>
      </c>
      <c r="C41" s="194">
        <v>11</v>
      </c>
      <c r="D41" s="192">
        <v>0</v>
      </c>
      <c r="E41" s="193">
        <v>0</v>
      </c>
      <c r="F41" s="878">
        <f t="shared" si="0"/>
        <v>1303.61185</v>
      </c>
      <c r="G41" s="879">
        <f t="shared" si="0"/>
        <v>11</v>
      </c>
    </row>
    <row r="42" spans="1:7" s="183" customFormat="1" ht="12.75" customHeight="1" x14ac:dyDescent="0.2">
      <c r="A42" s="876" t="s">
        <v>1049</v>
      </c>
      <c r="B42" s="192">
        <v>3487.9074700000001</v>
      </c>
      <c r="C42" s="194">
        <v>16</v>
      </c>
      <c r="D42" s="192">
        <v>0</v>
      </c>
      <c r="E42" s="193">
        <v>0</v>
      </c>
      <c r="F42" s="878">
        <f t="shared" si="0"/>
        <v>3487.9074700000001</v>
      </c>
      <c r="G42" s="879">
        <f t="shared" si="0"/>
        <v>16</v>
      </c>
    </row>
    <row r="43" spans="1:7" s="183" customFormat="1" ht="12.75" customHeight="1" x14ac:dyDescent="0.2">
      <c r="A43" s="880" t="s">
        <v>2718</v>
      </c>
      <c r="B43" s="192">
        <v>5532.98945</v>
      </c>
      <c r="C43" s="194">
        <v>60</v>
      </c>
      <c r="D43" s="192">
        <v>0</v>
      </c>
      <c r="E43" s="193">
        <v>0</v>
      </c>
      <c r="F43" s="878">
        <f t="shared" si="0"/>
        <v>5532.98945</v>
      </c>
      <c r="G43" s="879">
        <f t="shared" si="0"/>
        <v>60</v>
      </c>
    </row>
    <row r="44" spans="1:7" s="183" customFormat="1" ht="12.75" customHeight="1" x14ac:dyDescent="0.2">
      <c r="A44" s="876" t="s">
        <v>569</v>
      </c>
      <c r="B44" s="192">
        <v>98804.71244999941</v>
      </c>
      <c r="C44" s="194">
        <v>1577</v>
      </c>
      <c r="D44" s="192">
        <v>0</v>
      </c>
      <c r="E44" s="193">
        <v>0</v>
      </c>
      <c r="F44" s="878">
        <f t="shared" si="0"/>
        <v>98804.71244999941</v>
      </c>
      <c r="G44" s="879">
        <f t="shared" si="0"/>
        <v>1577</v>
      </c>
    </row>
    <row r="45" spans="1:7" s="183" customFormat="1" ht="12.75" customHeight="1" x14ac:dyDescent="0.2">
      <c r="A45" s="876" t="s">
        <v>1374</v>
      </c>
      <c r="B45" s="192">
        <v>11677.874220000002</v>
      </c>
      <c r="C45" s="194">
        <v>177</v>
      </c>
      <c r="D45" s="192">
        <v>0</v>
      </c>
      <c r="E45" s="193">
        <v>0</v>
      </c>
      <c r="F45" s="878">
        <f t="shared" si="0"/>
        <v>11677.874220000002</v>
      </c>
      <c r="G45" s="879">
        <f t="shared" si="0"/>
        <v>177</v>
      </c>
    </row>
    <row r="46" spans="1:7" s="183" customFormat="1" ht="12.75" customHeight="1" x14ac:dyDescent="0.2">
      <c r="A46" s="876" t="s">
        <v>1048</v>
      </c>
      <c r="B46" s="192">
        <v>213324.66086999999</v>
      </c>
      <c r="C46" s="194">
        <v>298</v>
      </c>
      <c r="D46" s="878">
        <v>15814.89106</v>
      </c>
      <c r="E46" s="879">
        <v>92</v>
      </c>
      <c r="F46" s="878">
        <f t="shared" si="0"/>
        <v>229139.55192999999</v>
      </c>
      <c r="G46" s="879">
        <f t="shared" si="0"/>
        <v>390</v>
      </c>
    </row>
    <row r="47" spans="1:7" s="183" customFormat="1" ht="12.75" customHeight="1" x14ac:dyDescent="0.2">
      <c r="A47" s="876" t="s">
        <v>1375</v>
      </c>
      <c r="B47" s="192">
        <v>35436.03901</v>
      </c>
      <c r="C47" s="194">
        <v>122</v>
      </c>
      <c r="D47" s="192">
        <v>0</v>
      </c>
      <c r="E47" s="193">
        <v>0</v>
      </c>
      <c r="F47" s="878">
        <f t="shared" si="0"/>
        <v>35436.03901</v>
      </c>
      <c r="G47" s="879">
        <f t="shared" si="0"/>
        <v>122</v>
      </c>
    </row>
    <row r="48" spans="1:7" s="183" customFormat="1" ht="12.75" customHeight="1" x14ac:dyDescent="0.2">
      <c r="A48" s="876" t="s">
        <v>1047</v>
      </c>
      <c r="B48" s="192">
        <v>26440.260600000001</v>
      </c>
      <c r="C48" s="194">
        <v>10</v>
      </c>
      <c r="D48" s="192">
        <v>0</v>
      </c>
      <c r="E48" s="193">
        <v>0</v>
      </c>
      <c r="F48" s="878">
        <f t="shared" si="0"/>
        <v>26440.260600000001</v>
      </c>
      <c r="G48" s="879">
        <f t="shared" si="0"/>
        <v>10</v>
      </c>
    </row>
    <row r="49" spans="1:7" s="183" customFormat="1" ht="12.75" customHeight="1" x14ac:dyDescent="0.2">
      <c r="A49" s="876" t="s">
        <v>1046</v>
      </c>
      <c r="B49" s="192">
        <v>15968.381599999999</v>
      </c>
      <c r="C49" s="194">
        <v>8</v>
      </c>
      <c r="D49" s="192">
        <v>0</v>
      </c>
      <c r="E49" s="193">
        <v>0</v>
      </c>
      <c r="F49" s="878">
        <f t="shared" si="0"/>
        <v>15968.381599999999</v>
      </c>
      <c r="G49" s="879">
        <f t="shared" si="0"/>
        <v>8</v>
      </c>
    </row>
    <row r="50" spans="1:7" s="183" customFormat="1" ht="12.75" customHeight="1" x14ac:dyDescent="0.2">
      <c r="A50" s="876" t="s">
        <v>1045</v>
      </c>
      <c r="B50" s="192">
        <v>194164.59756999998</v>
      </c>
      <c r="C50" s="194">
        <v>640</v>
      </c>
      <c r="D50" s="192">
        <v>0</v>
      </c>
      <c r="E50" s="193">
        <v>0</v>
      </c>
      <c r="F50" s="878">
        <f t="shared" si="0"/>
        <v>194164.59756999998</v>
      </c>
      <c r="G50" s="879">
        <f t="shared" si="0"/>
        <v>640</v>
      </c>
    </row>
    <row r="51" spans="1:7" s="183" customFormat="1" ht="12.75" customHeight="1" x14ac:dyDescent="0.2">
      <c r="A51" s="876" t="s">
        <v>1044</v>
      </c>
      <c r="B51" s="192">
        <v>221860.98481999998</v>
      </c>
      <c r="C51" s="194">
        <v>894</v>
      </c>
      <c r="D51" s="192">
        <v>0</v>
      </c>
      <c r="E51" s="193">
        <v>0</v>
      </c>
      <c r="F51" s="878">
        <f t="shared" si="0"/>
        <v>221860.98481999998</v>
      </c>
      <c r="G51" s="879">
        <f t="shared" si="0"/>
        <v>894</v>
      </c>
    </row>
    <row r="52" spans="1:7" s="183" customFormat="1" ht="12.75" customHeight="1" x14ac:dyDescent="0.2">
      <c r="A52" s="876" t="s">
        <v>1860</v>
      </c>
      <c r="B52" s="192">
        <v>1143002.3537600001</v>
      </c>
      <c r="C52" s="194">
        <v>4735</v>
      </c>
      <c r="D52" s="192">
        <v>0</v>
      </c>
      <c r="E52" s="193">
        <v>0</v>
      </c>
      <c r="F52" s="878">
        <f t="shared" si="0"/>
        <v>1143002.3537600001</v>
      </c>
      <c r="G52" s="879">
        <f t="shared" si="0"/>
        <v>4735</v>
      </c>
    </row>
    <row r="53" spans="1:7" s="183" customFormat="1" ht="12.75" customHeight="1" x14ac:dyDescent="0.2">
      <c r="A53" s="876" t="s">
        <v>1043</v>
      </c>
      <c r="B53" s="192">
        <v>11736.81776</v>
      </c>
      <c r="C53" s="194">
        <v>20</v>
      </c>
      <c r="D53" s="192">
        <v>0</v>
      </c>
      <c r="E53" s="193">
        <v>0</v>
      </c>
      <c r="F53" s="878">
        <f t="shared" si="0"/>
        <v>11736.81776</v>
      </c>
      <c r="G53" s="879">
        <f t="shared" si="0"/>
        <v>20</v>
      </c>
    </row>
    <row r="54" spans="1:7" s="183" customFormat="1" ht="12.75" customHeight="1" x14ac:dyDescent="0.2">
      <c r="A54" s="876" t="s">
        <v>1042</v>
      </c>
      <c r="B54" s="192">
        <v>7625.5701399999998</v>
      </c>
      <c r="C54" s="194">
        <v>118</v>
      </c>
      <c r="D54" s="192">
        <v>0</v>
      </c>
      <c r="E54" s="193">
        <v>0</v>
      </c>
      <c r="F54" s="878">
        <f t="shared" si="0"/>
        <v>7625.5701399999998</v>
      </c>
      <c r="G54" s="879">
        <f t="shared" si="0"/>
        <v>118</v>
      </c>
    </row>
    <row r="55" spans="1:7" s="183" customFormat="1" ht="12.75" customHeight="1" x14ac:dyDescent="0.2">
      <c r="A55" s="885" t="s">
        <v>1041</v>
      </c>
      <c r="B55" s="192">
        <v>22026.650359999898</v>
      </c>
      <c r="C55" s="194">
        <v>405</v>
      </c>
      <c r="D55" s="192">
        <v>0</v>
      </c>
      <c r="E55" s="193">
        <v>0</v>
      </c>
      <c r="F55" s="878">
        <f t="shared" si="0"/>
        <v>22026.650359999898</v>
      </c>
      <c r="G55" s="879">
        <f t="shared" si="0"/>
        <v>405</v>
      </c>
    </row>
    <row r="56" spans="1:7" s="183" customFormat="1" ht="12.75" customHeight="1" x14ac:dyDescent="0.2">
      <c r="A56" s="1055" t="s">
        <v>2721</v>
      </c>
      <c r="B56" s="192">
        <v>168.49046999999999</v>
      </c>
      <c r="C56" s="194">
        <v>8</v>
      </c>
      <c r="D56" s="192">
        <v>0</v>
      </c>
      <c r="E56" s="193">
        <v>0</v>
      </c>
      <c r="F56" s="878">
        <f t="shared" si="0"/>
        <v>168.49046999999999</v>
      </c>
      <c r="G56" s="879">
        <f t="shared" si="0"/>
        <v>8</v>
      </c>
    </row>
    <row r="57" spans="1:7" s="183" customFormat="1" ht="12.75" customHeight="1" x14ac:dyDescent="0.2">
      <c r="A57" s="885" t="s">
        <v>1040</v>
      </c>
      <c r="B57" s="192">
        <v>164540.67457</v>
      </c>
      <c r="C57" s="194">
        <v>772</v>
      </c>
      <c r="D57" s="878">
        <v>29629.594920000098</v>
      </c>
      <c r="E57" s="879">
        <v>353</v>
      </c>
      <c r="F57" s="878">
        <f t="shared" si="0"/>
        <v>194170.26949000009</v>
      </c>
      <c r="G57" s="879">
        <f t="shared" si="0"/>
        <v>1125</v>
      </c>
    </row>
    <row r="58" spans="1:7" s="183" customFormat="1" ht="12.75" customHeight="1" thickBot="1" x14ac:dyDescent="0.25">
      <c r="A58" s="880" t="s">
        <v>2726</v>
      </c>
      <c r="B58" s="192">
        <v>13313.629570000001</v>
      </c>
      <c r="C58" s="194">
        <v>42</v>
      </c>
      <c r="D58" s="192">
        <v>0</v>
      </c>
      <c r="E58" s="193">
        <v>0</v>
      </c>
      <c r="F58" s="191">
        <f t="shared" si="0"/>
        <v>13313.629570000001</v>
      </c>
      <c r="G58" s="190">
        <f t="shared" si="0"/>
        <v>42</v>
      </c>
    </row>
    <row r="59" spans="1:7" s="184" customFormat="1" ht="13.5" thickBot="1" x14ac:dyDescent="0.25">
      <c r="A59" s="189" t="s">
        <v>746</v>
      </c>
      <c r="B59" s="187">
        <f>SUM(B9:B58)</f>
        <v>6017098.6889199996</v>
      </c>
      <c r="C59" s="188" t="s">
        <v>821</v>
      </c>
      <c r="D59" s="187">
        <f>SUM(D9:D58)</f>
        <v>57793.7210000001</v>
      </c>
      <c r="E59" s="186" t="s">
        <v>821</v>
      </c>
      <c r="F59" s="185">
        <f>SUM(F9:F58)</f>
        <v>6074892.4099200005</v>
      </c>
      <c r="G59" s="886" t="s">
        <v>821</v>
      </c>
    </row>
    <row r="60" spans="1:7" s="183" customFormat="1" ht="12.75" x14ac:dyDescent="0.2">
      <c r="F60" s="184"/>
    </row>
    <row r="61" spans="1:7" x14ac:dyDescent="0.2">
      <c r="A61" s="182" t="s">
        <v>1039</v>
      </c>
    </row>
    <row r="62" spans="1:7" x14ac:dyDescent="0.2">
      <c r="A62" s="182" t="s">
        <v>1038</v>
      </c>
    </row>
  </sheetData>
  <mergeCells count="5">
    <mergeCell ref="A5:G5"/>
    <mergeCell ref="A7:A8"/>
    <mergeCell ref="B7:C7"/>
    <mergeCell ref="D7:E7"/>
    <mergeCell ref="F7:G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portrait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="80" zoomScaleNormal="80" workbookViewId="0"/>
  </sheetViews>
  <sheetFormatPr defaultRowHeight="14.25" x14ac:dyDescent="0.2"/>
  <cols>
    <col min="1" max="1" width="20.42578125" style="359" customWidth="1"/>
    <col min="2" max="2" width="21.5703125" style="359" customWidth="1"/>
    <col min="3" max="3" width="18.42578125" style="359" customWidth="1"/>
    <col min="4" max="4" width="11.42578125" style="359" customWidth="1"/>
    <col min="5" max="16384" width="9.140625" style="359"/>
  </cols>
  <sheetData>
    <row r="1" spans="1:4" s="19" customFormat="1" ht="15.75" x14ac:dyDescent="0.25">
      <c r="A1" s="20" t="s">
        <v>678</v>
      </c>
    </row>
    <row r="2" spans="1:4" s="19" customFormat="1" ht="12" customHeight="1" x14ac:dyDescent="0.25">
      <c r="A2" s="20"/>
    </row>
    <row r="3" spans="1:4" s="19" customFormat="1" ht="15.75" x14ac:dyDescent="0.25">
      <c r="A3" s="20" t="s">
        <v>1079</v>
      </c>
    </row>
    <row r="4" spans="1:4" s="19" customFormat="1" ht="12.75" x14ac:dyDescent="0.2">
      <c r="A4" s="46"/>
      <c r="B4" s="45"/>
      <c r="C4" s="44"/>
    </row>
    <row r="5" spans="1:4" s="21" customFormat="1" ht="15.75" x14ac:dyDescent="0.25">
      <c r="A5" s="7" t="s">
        <v>1433</v>
      </c>
    </row>
    <row r="6" spans="1:4" ht="15" thickBot="1" x14ac:dyDescent="0.25"/>
    <row r="7" spans="1:4" ht="39" thickBot="1" x14ac:dyDescent="0.25">
      <c r="A7" s="376" t="s">
        <v>764</v>
      </c>
      <c r="B7" s="375" t="s">
        <v>767</v>
      </c>
      <c r="C7" s="375" t="s">
        <v>766</v>
      </c>
      <c r="D7" s="374" t="s">
        <v>761</v>
      </c>
    </row>
    <row r="8" spans="1:4" x14ac:dyDescent="0.2">
      <c r="A8" s="42" t="s">
        <v>760</v>
      </c>
      <c r="B8" s="373">
        <v>190072</v>
      </c>
      <c r="C8" s="372">
        <v>78718</v>
      </c>
      <c r="D8" s="371">
        <v>41.4</v>
      </c>
    </row>
    <row r="9" spans="1:4" x14ac:dyDescent="0.2">
      <c r="A9" s="370" t="s">
        <v>759</v>
      </c>
      <c r="B9" s="369">
        <v>112488</v>
      </c>
      <c r="C9" s="368">
        <v>19449</v>
      </c>
      <c r="D9" s="367">
        <v>17.3</v>
      </c>
    </row>
    <row r="10" spans="1:4" x14ac:dyDescent="0.2">
      <c r="A10" s="370" t="s">
        <v>758</v>
      </c>
      <c r="B10" s="369">
        <v>78738</v>
      </c>
      <c r="C10" s="368">
        <v>5546</v>
      </c>
      <c r="D10" s="367">
        <v>7</v>
      </c>
    </row>
    <row r="11" spans="1:4" x14ac:dyDescent="0.2">
      <c r="A11" s="370" t="s">
        <v>757</v>
      </c>
      <c r="B11" s="369">
        <v>66673</v>
      </c>
      <c r="C11" s="368">
        <v>7371</v>
      </c>
      <c r="D11" s="367">
        <v>11.1</v>
      </c>
    </row>
    <row r="12" spans="1:4" x14ac:dyDescent="0.2">
      <c r="A12" s="370" t="s">
        <v>756</v>
      </c>
      <c r="B12" s="369">
        <v>34417</v>
      </c>
      <c r="C12" s="368">
        <v>2238</v>
      </c>
      <c r="D12" s="367">
        <v>6.5</v>
      </c>
    </row>
    <row r="13" spans="1:4" x14ac:dyDescent="0.2">
      <c r="A13" s="370" t="s">
        <v>755</v>
      </c>
      <c r="B13" s="369">
        <v>109954</v>
      </c>
      <c r="C13" s="368">
        <v>4687</v>
      </c>
      <c r="D13" s="367">
        <v>4.3</v>
      </c>
    </row>
    <row r="14" spans="1:4" x14ac:dyDescent="0.2">
      <c r="A14" s="370" t="s">
        <v>754</v>
      </c>
      <c r="B14" s="369">
        <v>62737</v>
      </c>
      <c r="C14" s="368">
        <v>7504</v>
      </c>
      <c r="D14" s="367">
        <v>12</v>
      </c>
    </row>
    <row r="15" spans="1:4" x14ac:dyDescent="0.2">
      <c r="A15" s="370" t="s">
        <v>753</v>
      </c>
      <c r="B15" s="369">
        <v>64543</v>
      </c>
      <c r="C15" s="368">
        <v>10976</v>
      </c>
      <c r="D15" s="367">
        <v>17</v>
      </c>
    </row>
    <row r="16" spans="1:4" x14ac:dyDescent="0.2">
      <c r="A16" s="370" t="s">
        <v>752</v>
      </c>
      <c r="B16" s="369">
        <v>58873</v>
      </c>
      <c r="C16" s="368">
        <v>4256</v>
      </c>
      <c r="D16" s="367">
        <v>7.2</v>
      </c>
    </row>
    <row r="17" spans="1:4" x14ac:dyDescent="0.2">
      <c r="A17" s="370" t="s">
        <v>751</v>
      </c>
      <c r="B17" s="369">
        <v>71155</v>
      </c>
      <c r="C17" s="368">
        <v>6553</v>
      </c>
      <c r="D17" s="367">
        <v>9.1999999999999993</v>
      </c>
    </row>
    <row r="18" spans="1:4" x14ac:dyDescent="0.2">
      <c r="A18" s="370" t="s">
        <v>750</v>
      </c>
      <c r="B18" s="369">
        <v>153254</v>
      </c>
      <c r="C18" s="368">
        <v>17889</v>
      </c>
      <c r="D18" s="367">
        <v>11.7</v>
      </c>
    </row>
    <row r="19" spans="1:4" x14ac:dyDescent="0.2">
      <c r="A19" s="370" t="s">
        <v>749</v>
      </c>
      <c r="B19" s="369">
        <v>56849</v>
      </c>
      <c r="C19" s="368">
        <v>7845</v>
      </c>
      <c r="D19" s="367">
        <v>13.8</v>
      </c>
    </row>
    <row r="20" spans="1:4" x14ac:dyDescent="0.2">
      <c r="A20" s="370" t="s">
        <v>748</v>
      </c>
      <c r="B20" s="369">
        <v>91950</v>
      </c>
      <c r="C20" s="368">
        <v>6772</v>
      </c>
      <c r="D20" s="367">
        <v>7.4</v>
      </c>
    </row>
    <row r="21" spans="1:4" ht="15" thickBot="1" x14ac:dyDescent="0.25">
      <c r="A21" s="366" t="s">
        <v>747</v>
      </c>
      <c r="B21" s="365">
        <v>68889</v>
      </c>
      <c r="C21" s="364">
        <v>3704</v>
      </c>
      <c r="D21" s="363">
        <v>5.4</v>
      </c>
    </row>
    <row r="22" spans="1:4" ht="15" thickBot="1" x14ac:dyDescent="0.25">
      <c r="A22" s="38" t="s">
        <v>746</v>
      </c>
      <c r="B22" s="362">
        <v>1220592</v>
      </c>
      <c r="C22" s="362">
        <v>183508</v>
      </c>
      <c r="D22" s="361">
        <v>15</v>
      </c>
    </row>
    <row r="25" spans="1:4" ht="15.75" x14ac:dyDescent="0.25">
      <c r="A25" s="7" t="s">
        <v>1432</v>
      </c>
    </row>
    <row r="26" spans="1:4" ht="15" thickBot="1" x14ac:dyDescent="0.25"/>
    <row r="27" spans="1:4" ht="39" thickBot="1" x14ac:dyDescent="0.25">
      <c r="A27" s="376" t="s">
        <v>764</v>
      </c>
      <c r="B27" s="375" t="s">
        <v>763</v>
      </c>
      <c r="C27" s="375" t="s">
        <v>762</v>
      </c>
      <c r="D27" s="374" t="s">
        <v>761</v>
      </c>
    </row>
    <row r="28" spans="1:4" x14ac:dyDescent="0.2">
      <c r="A28" s="42" t="s">
        <v>760</v>
      </c>
      <c r="B28" s="373">
        <v>127064</v>
      </c>
      <c r="C28" s="372">
        <v>15710</v>
      </c>
      <c r="D28" s="371">
        <v>12.4</v>
      </c>
    </row>
    <row r="29" spans="1:4" x14ac:dyDescent="0.2">
      <c r="A29" s="370" t="s">
        <v>759</v>
      </c>
      <c r="B29" s="369">
        <v>141887</v>
      </c>
      <c r="C29" s="368">
        <v>48848</v>
      </c>
      <c r="D29" s="367">
        <v>34.4</v>
      </c>
    </row>
    <row r="30" spans="1:4" x14ac:dyDescent="0.2">
      <c r="A30" s="370" t="s">
        <v>758</v>
      </c>
      <c r="B30" s="369">
        <v>81733</v>
      </c>
      <c r="C30" s="368">
        <v>8541</v>
      </c>
      <c r="D30" s="367">
        <v>10.4</v>
      </c>
    </row>
    <row r="31" spans="1:4" x14ac:dyDescent="0.2">
      <c r="A31" s="370" t="s">
        <v>757</v>
      </c>
      <c r="B31" s="369">
        <v>64868</v>
      </c>
      <c r="C31" s="368">
        <v>5566</v>
      </c>
      <c r="D31" s="367">
        <v>8.6</v>
      </c>
    </row>
    <row r="32" spans="1:4" x14ac:dyDescent="0.2">
      <c r="A32" s="370" t="s">
        <v>756</v>
      </c>
      <c r="B32" s="369">
        <v>40851</v>
      </c>
      <c r="C32" s="368">
        <v>8672</v>
      </c>
      <c r="D32" s="367">
        <v>21.2</v>
      </c>
    </row>
    <row r="33" spans="1:4" x14ac:dyDescent="0.2">
      <c r="A33" s="370" t="s">
        <v>755</v>
      </c>
      <c r="B33" s="369">
        <v>125944</v>
      </c>
      <c r="C33" s="368">
        <v>20677</v>
      </c>
      <c r="D33" s="367">
        <v>16.399999999999999</v>
      </c>
    </row>
    <row r="34" spans="1:4" x14ac:dyDescent="0.2">
      <c r="A34" s="370" t="s">
        <v>754</v>
      </c>
      <c r="B34" s="369">
        <v>64860</v>
      </c>
      <c r="C34" s="368">
        <v>9627</v>
      </c>
      <c r="D34" s="367">
        <v>14.8</v>
      </c>
    </row>
    <row r="35" spans="1:4" x14ac:dyDescent="0.2">
      <c r="A35" s="370" t="s">
        <v>753</v>
      </c>
      <c r="B35" s="369">
        <v>60556</v>
      </c>
      <c r="C35" s="368">
        <v>6989</v>
      </c>
      <c r="D35" s="367">
        <v>11.5</v>
      </c>
    </row>
    <row r="36" spans="1:4" x14ac:dyDescent="0.2">
      <c r="A36" s="370" t="s">
        <v>752</v>
      </c>
      <c r="B36" s="369">
        <v>68747</v>
      </c>
      <c r="C36" s="368">
        <v>14130</v>
      </c>
      <c r="D36" s="367">
        <v>20.6</v>
      </c>
    </row>
    <row r="37" spans="1:4" x14ac:dyDescent="0.2">
      <c r="A37" s="370" t="s">
        <v>751</v>
      </c>
      <c r="B37" s="369">
        <v>77393</v>
      </c>
      <c r="C37" s="368">
        <v>12791</v>
      </c>
      <c r="D37" s="367">
        <v>16.5</v>
      </c>
    </row>
    <row r="38" spans="1:4" x14ac:dyDescent="0.2">
      <c r="A38" s="370" t="s">
        <v>750</v>
      </c>
      <c r="B38" s="369">
        <v>142526</v>
      </c>
      <c r="C38" s="368">
        <v>7161</v>
      </c>
      <c r="D38" s="367">
        <v>5</v>
      </c>
    </row>
    <row r="39" spans="1:4" x14ac:dyDescent="0.2">
      <c r="A39" s="370" t="s">
        <v>749</v>
      </c>
      <c r="B39" s="369">
        <v>55948</v>
      </c>
      <c r="C39" s="368">
        <v>6944</v>
      </c>
      <c r="D39" s="367">
        <v>12.4</v>
      </c>
    </row>
    <row r="40" spans="1:4" x14ac:dyDescent="0.2">
      <c r="A40" s="370" t="s">
        <v>748</v>
      </c>
      <c r="B40" s="369">
        <v>91729</v>
      </c>
      <c r="C40" s="368">
        <v>6551</v>
      </c>
      <c r="D40" s="367">
        <v>7.1</v>
      </c>
    </row>
    <row r="41" spans="1:4" ht="15" thickBot="1" x14ac:dyDescent="0.25">
      <c r="A41" s="366" t="s">
        <v>747</v>
      </c>
      <c r="B41" s="365">
        <v>76486</v>
      </c>
      <c r="C41" s="364">
        <v>11301</v>
      </c>
      <c r="D41" s="363">
        <v>14.8</v>
      </c>
    </row>
    <row r="42" spans="1:4" ht="15" thickBot="1" x14ac:dyDescent="0.25">
      <c r="A42" s="38" t="s">
        <v>746</v>
      </c>
      <c r="B42" s="362">
        <v>1220592</v>
      </c>
      <c r="C42" s="362">
        <v>183508</v>
      </c>
      <c r="D42" s="361">
        <v>15</v>
      </c>
    </row>
    <row r="44" spans="1:4" ht="34.5" x14ac:dyDescent="0.45">
      <c r="B44" s="360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workbookViewId="0"/>
  </sheetViews>
  <sheetFormatPr defaultRowHeight="12.75" x14ac:dyDescent="0.2"/>
  <cols>
    <col min="1" max="1" width="20.140625" style="21" customWidth="1"/>
    <col min="2" max="2" width="12.7109375" style="21" customWidth="1"/>
    <col min="3" max="3" width="10" style="21" customWidth="1"/>
    <col min="4" max="8" width="11" style="21" customWidth="1"/>
    <col min="9" max="9" width="9.140625" style="21" customWidth="1"/>
    <col min="10" max="10" width="14.7109375" style="21" customWidth="1"/>
    <col min="11" max="11" width="11.85546875" style="21" customWidth="1"/>
    <col min="12" max="16384" width="9.140625" style="21"/>
  </cols>
  <sheetData>
    <row r="1" spans="1:12" ht="15.75" x14ac:dyDescent="0.25">
      <c r="A1" s="20" t="s">
        <v>678</v>
      </c>
    </row>
    <row r="2" spans="1:12" ht="15.75" x14ac:dyDescent="0.25">
      <c r="A2" s="20"/>
    </row>
    <row r="3" spans="1:12" ht="15.75" x14ac:dyDescent="0.25">
      <c r="A3" s="20" t="s">
        <v>769</v>
      </c>
    </row>
    <row r="4" spans="1:12" x14ac:dyDescent="0.2">
      <c r="A4" s="46"/>
    </row>
    <row r="5" spans="1:12" ht="15.75" x14ac:dyDescent="0.25">
      <c r="A5" s="7" t="s">
        <v>1950</v>
      </c>
    </row>
    <row r="6" spans="1:12" ht="12.75" customHeight="1" thickBot="1" x14ac:dyDescent="0.25"/>
    <row r="7" spans="1:12" ht="26.25" thickBot="1" x14ac:dyDescent="0.25">
      <c r="A7" s="90" t="s">
        <v>764</v>
      </c>
      <c r="B7" s="91" t="s">
        <v>827</v>
      </c>
      <c r="C7" s="178" t="s">
        <v>826</v>
      </c>
      <c r="D7" s="178" t="s">
        <v>1894</v>
      </c>
      <c r="E7" s="178" t="s">
        <v>825</v>
      </c>
      <c r="F7" s="178" t="s">
        <v>824</v>
      </c>
      <c r="G7" s="178" t="s">
        <v>829</v>
      </c>
      <c r="H7" s="178" t="s">
        <v>804</v>
      </c>
      <c r="I7" s="178" t="s">
        <v>802</v>
      </c>
      <c r="J7" s="1097" t="s">
        <v>823</v>
      </c>
      <c r="K7" s="1097" t="s">
        <v>822</v>
      </c>
      <c r="L7" s="90" t="s">
        <v>746</v>
      </c>
    </row>
    <row r="8" spans="1:12" x14ac:dyDescent="0.2">
      <c r="A8" s="89" t="s">
        <v>760</v>
      </c>
      <c r="B8" s="88">
        <v>4778</v>
      </c>
      <c r="C8" s="87">
        <v>84</v>
      </c>
      <c r="D8" s="87">
        <v>1880</v>
      </c>
      <c r="E8" s="1098" t="s">
        <v>2760</v>
      </c>
      <c r="F8" s="1098" t="s">
        <v>2760</v>
      </c>
      <c r="G8" s="87">
        <v>133</v>
      </c>
      <c r="H8" s="87">
        <v>32</v>
      </c>
      <c r="I8" s="87">
        <v>4986</v>
      </c>
      <c r="J8" s="86">
        <v>2166</v>
      </c>
      <c r="K8" s="86">
        <v>335</v>
      </c>
      <c r="L8" s="85">
        <v>14394</v>
      </c>
    </row>
    <row r="9" spans="1:12" x14ac:dyDescent="0.2">
      <c r="A9" s="84" t="s">
        <v>759</v>
      </c>
      <c r="B9" s="1099">
        <v>1340</v>
      </c>
      <c r="C9" s="1100">
        <v>229</v>
      </c>
      <c r="D9" s="1100">
        <v>2434</v>
      </c>
      <c r="E9" s="1100">
        <v>342</v>
      </c>
      <c r="F9" s="1100">
        <v>102</v>
      </c>
      <c r="G9" s="1100">
        <v>121</v>
      </c>
      <c r="H9" s="1100">
        <v>139</v>
      </c>
      <c r="I9" s="1100">
        <v>4389</v>
      </c>
      <c r="J9" s="1098">
        <v>3087</v>
      </c>
      <c r="K9" s="1098">
        <v>181</v>
      </c>
      <c r="L9" s="83">
        <v>12364</v>
      </c>
    </row>
    <row r="10" spans="1:12" x14ac:dyDescent="0.2">
      <c r="A10" s="84" t="s">
        <v>758</v>
      </c>
      <c r="B10" s="1099">
        <v>1289</v>
      </c>
      <c r="C10" s="1100">
        <v>249</v>
      </c>
      <c r="D10" s="1098" t="s">
        <v>2760</v>
      </c>
      <c r="E10" s="1098" t="s">
        <v>2760</v>
      </c>
      <c r="F10" s="1098" t="s">
        <v>2760</v>
      </c>
      <c r="G10" s="1098" t="s">
        <v>2760</v>
      </c>
      <c r="H10" s="1100">
        <v>16</v>
      </c>
      <c r="I10" s="1100">
        <v>4471</v>
      </c>
      <c r="J10" s="1098" t="s">
        <v>2760</v>
      </c>
      <c r="K10" s="1098">
        <v>170</v>
      </c>
      <c r="L10" s="83">
        <v>6195</v>
      </c>
    </row>
    <row r="11" spans="1:12" x14ac:dyDescent="0.2">
      <c r="A11" s="84" t="s">
        <v>757</v>
      </c>
      <c r="B11" s="1099">
        <v>2515</v>
      </c>
      <c r="C11" s="1100">
        <v>685</v>
      </c>
      <c r="D11" s="1098" t="s">
        <v>2760</v>
      </c>
      <c r="E11" s="1098" t="s">
        <v>2760</v>
      </c>
      <c r="F11" s="1098" t="s">
        <v>2760</v>
      </c>
      <c r="G11" s="1100">
        <v>55</v>
      </c>
      <c r="H11" s="1100">
        <v>26</v>
      </c>
      <c r="I11" s="1100">
        <v>3290</v>
      </c>
      <c r="J11" s="1098">
        <v>281</v>
      </c>
      <c r="K11" s="1098">
        <v>146</v>
      </c>
      <c r="L11" s="83">
        <v>6998</v>
      </c>
    </row>
    <row r="12" spans="1:12" x14ac:dyDescent="0.2">
      <c r="A12" s="84" t="s">
        <v>756</v>
      </c>
      <c r="B12" s="1098" t="s">
        <v>2760</v>
      </c>
      <c r="C12" s="1098" t="s">
        <v>2760</v>
      </c>
      <c r="D12" s="1098" t="s">
        <v>2760</v>
      </c>
      <c r="E12" s="1098" t="s">
        <v>2760</v>
      </c>
      <c r="F12" s="1098" t="s">
        <v>2760</v>
      </c>
      <c r="G12" s="1100">
        <v>114</v>
      </c>
      <c r="H12" s="1100">
        <v>91</v>
      </c>
      <c r="I12" s="1100">
        <v>1666</v>
      </c>
      <c r="J12" s="1098">
        <v>880</v>
      </c>
      <c r="K12" s="1098" t="s">
        <v>2760</v>
      </c>
      <c r="L12" s="83">
        <v>2751</v>
      </c>
    </row>
    <row r="13" spans="1:12" x14ac:dyDescent="0.2">
      <c r="A13" s="84" t="s">
        <v>755</v>
      </c>
      <c r="B13" s="1099">
        <v>2049</v>
      </c>
      <c r="C13" s="1098" t="s">
        <v>2760</v>
      </c>
      <c r="D13" s="1100">
        <v>284</v>
      </c>
      <c r="E13" s="1098" t="s">
        <v>2760</v>
      </c>
      <c r="F13" s="1098" t="s">
        <v>2760</v>
      </c>
      <c r="G13" s="1098" t="s">
        <v>2760</v>
      </c>
      <c r="H13" s="1100">
        <v>27</v>
      </c>
      <c r="I13" s="1100">
        <v>5598</v>
      </c>
      <c r="J13" s="1098">
        <v>1845</v>
      </c>
      <c r="K13" s="1098">
        <v>286</v>
      </c>
      <c r="L13" s="83">
        <v>10089</v>
      </c>
    </row>
    <row r="14" spans="1:12" x14ac:dyDescent="0.2">
      <c r="A14" s="84" t="s">
        <v>754</v>
      </c>
      <c r="B14" s="1098" t="s">
        <v>2760</v>
      </c>
      <c r="C14" s="1100">
        <v>469</v>
      </c>
      <c r="D14" s="1098" t="s">
        <v>2760</v>
      </c>
      <c r="E14" s="1100">
        <v>228</v>
      </c>
      <c r="F14" s="1098" t="s">
        <v>2760</v>
      </c>
      <c r="G14" s="1100">
        <v>54</v>
      </c>
      <c r="H14" s="1100">
        <v>34</v>
      </c>
      <c r="I14" s="1100">
        <v>2720</v>
      </c>
      <c r="J14" s="1098">
        <v>331</v>
      </c>
      <c r="K14" s="1098" t="s">
        <v>2760</v>
      </c>
      <c r="L14" s="83">
        <v>3836</v>
      </c>
    </row>
    <row r="15" spans="1:12" x14ac:dyDescent="0.2">
      <c r="A15" s="84" t="s">
        <v>753</v>
      </c>
      <c r="B15" s="1099">
        <v>181</v>
      </c>
      <c r="C15" s="1098" t="s">
        <v>2760</v>
      </c>
      <c r="D15" s="1100">
        <v>870</v>
      </c>
      <c r="E15" s="1100">
        <v>68</v>
      </c>
      <c r="F15" s="1098" t="s">
        <v>2760</v>
      </c>
      <c r="G15" s="1098" t="s">
        <v>2760</v>
      </c>
      <c r="H15" s="1098" t="s">
        <v>2760</v>
      </c>
      <c r="I15" s="1100">
        <v>1685</v>
      </c>
      <c r="J15" s="1098">
        <v>1555</v>
      </c>
      <c r="K15" s="1098">
        <v>313</v>
      </c>
      <c r="L15" s="83">
        <v>4672</v>
      </c>
    </row>
    <row r="16" spans="1:12" x14ac:dyDescent="0.2">
      <c r="A16" s="84" t="s">
        <v>752</v>
      </c>
      <c r="B16" s="1099">
        <v>246</v>
      </c>
      <c r="C16" s="1100">
        <v>1190</v>
      </c>
      <c r="D16" s="1100">
        <v>4013</v>
      </c>
      <c r="E16" s="1098" t="s">
        <v>2760</v>
      </c>
      <c r="F16" s="1100">
        <v>107</v>
      </c>
      <c r="G16" s="1100">
        <v>111</v>
      </c>
      <c r="H16" s="1100">
        <v>78</v>
      </c>
      <c r="I16" s="1100">
        <v>3517</v>
      </c>
      <c r="J16" s="1098">
        <v>294</v>
      </c>
      <c r="K16" s="1098">
        <v>286</v>
      </c>
      <c r="L16" s="83">
        <v>9842</v>
      </c>
    </row>
    <row r="17" spans="1:12" x14ac:dyDescent="0.2">
      <c r="A17" s="84" t="s">
        <v>751</v>
      </c>
      <c r="B17" s="1099">
        <v>4031</v>
      </c>
      <c r="C17" s="1100">
        <v>224</v>
      </c>
      <c r="D17" s="1100">
        <v>238</v>
      </c>
      <c r="E17" s="1098" t="s">
        <v>2760</v>
      </c>
      <c r="F17" s="1098" t="s">
        <v>2760</v>
      </c>
      <c r="G17" s="1100"/>
      <c r="H17" s="1100">
        <v>18</v>
      </c>
      <c r="I17" s="1100">
        <v>3504</v>
      </c>
      <c r="J17" s="1098">
        <v>48</v>
      </c>
      <c r="K17" s="1098">
        <v>108</v>
      </c>
      <c r="L17" s="83">
        <v>8171</v>
      </c>
    </row>
    <row r="18" spans="1:12" x14ac:dyDescent="0.2">
      <c r="A18" s="84" t="s">
        <v>750</v>
      </c>
      <c r="B18" s="1099">
        <v>2215</v>
      </c>
      <c r="C18" s="1098" t="s">
        <v>2760</v>
      </c>
      <c r="D18" s="1100">
        <v>907</v>
      </c>
      <c r="E18" s="1100">
        <v>513</v>
      </c>
      <c r="F18" s="1098" t="s">
        <v>2760</v>
      </c>
      <c r="G18" s="1100">
        <v>34</v>
      </c>
      <c r="H18" s="1098" t="s">
        <v>2760</v>
      </c>
      <c r="I18" s="1100">
        <v>4191</v>
      </c>
      <c r="J18" s="1098">
        <v>1150</v>
      </c>
      <c r="K18" s="1098">
        <v>593</v>
      </c>
      <c r="L18" s="83">
        <v>9603</v>
      </c>
    </row>
    <row r="19" spans="1:12" x14ac:dyDescent="0.2">
      <c r="A19" s="84" t="s">
        <v>749</v>
      </c>
      <c r="B19" s="1099">
        <v>1608</v>
      </c>
      <c r="C19" s="1100">
        <v>476</v>
      </c>
      <c r="D19" s="1100">
        <v>1157</v>
      </c>
      <c r="E19" s="1100">
        <v>215</v>
      </c>
      <c r="F19" s="1098" t="s">
        <v>2760</v>
      </c>
      <c r="G19" s="1100">
        <v>37</v>
      </c>
      <c r="H19" s="1100">
        <v>33</v>
      </c>
      <c r="I19" s="1100">
        <v>2853</v>
      </c>
      <c r="J19" s="1098">
        <v>692</v>
      </c>
      <c r="K19" s="1098">
        <v>173</v>
      </c>
      <c r="L19" s="83">
        <v>7244</v>
      </c>
    </row>
    <row r="20" spans="1:12" x14ac:dyDescent="0.2">
      <c r="A20" s="84" t="s">
        <v>748</v>
      </c>
      <c r="B20" s="1099">
        <v>2246</v>
      </c>
      <c r="C20" s="1100">
        <v>404</v>
      </c>
      <c r="D20" s="1100">
        <v>2888</v>
      </c>
      <c r="E20" s="1100">
        <v>110</v>
      </c>
      <c r="F20" s="1100">
        <v>58</v>
      </c>
      <c r="G20" s="1100">
        <v>9</v>
      </c>
      <c r="H20" s="1100">
        <v>29</v>
      </c>
      <c r="I20" s="1100">
        <v>3419</v>
      </c>
      <c r="J20" s="1098">
        <v>1986</v>
      </c>
      <c r="K20" s="1098">
        <v>266</v>
      </c>
      <c r="L20" s="83">
        <v>11415</v>
      </c>
    </row>
    <row r="21" spans="1:12" ht="13.5" thickBot="1" x14ac:dyDescent="0.25">
      <c r="A21" s="1064" t="s">
        <v>747</v>
      </c>
      <c r="B21" s="1101">
        <v>2818</v>
      </c>
      <c r="C21" s="1098" t="s">
        <v>2760</v>
      </c>
      <c r="D21" s="1098" t="s">
        <v>2760</v>
      </c>
      <c r="E21" s="1102">
        <v>299</v>
      </c>
      <c r="F21" s="1098" t="s">
        <v>2760</v>
      </c>
      <c r="G21" s="1102">
        <v>103</v>
      </c>
      <c r="H21" s="1102">
        <v>13</v>
      </c>
      <c r="I21" s="1102">
        <v>5539</v>
      </c>
      <c r="J21" s="1103">
        <v>553</v>
      </c>
      <c r="K21" s="1103">
        <v>152</v>
      </c>
      <c r="L21" s="1104">
        <v>9477</v>
      </c>
    </row>
    <row r="22" spans="1:12" ht="13.5" thickBot="1" x14ac:dyDescent="0.25">
      <c r="A22" s="82" t="s">
        <v>746</v>
      </c>
      <c r="B22" s="81">
        <v>25316</v>
      </c>
      <c r="C22" s="80">
        <v>4010</v>
      </c>
      <c r="D22" s="80">
        <v>14671</v>
      </c>
      <c r="E22" s="80">
        <v>1775</v>
      </c>
      <c r="F22" s="80">
        <v>267</v>
      </c>
      <c r="G22" s="80">
        <v>771</v>
      </c>
      <c r="H22" s="80">
        <v>536</v>
      </c>
      <c r="I22" s="80">
        <v>51828</v>
      </c>
      <c r="J22" s="80">
        <v>14868</v>
      </c>
      <c r="K22" s="1105">
        <v>3009</v>
      </c>
      <c r="L22" s="79">
        <v>117051</v>
      </c>
    </row>
    <row r="24" spans="1:12" ht="14.25" x14ac:dyDescent="0.2">
      <c r="A24" s="21" t="s">
        <v>830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97" orientation="landscape" horizontalDpi="204" verticalDpi="196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0" zoomScaleNormal="80" workbookViewId="0"/>
  </sheetViews>
  <sheetFormatPr defaultRowHeight="12.75" x14ac:dyDescent="0.2"/>
  <cols>
    <col min="1" max="1" width="20.140625" style="21" customWidth="1"/>
    <col min="2" max="2" width="12.28515625" style="21" customWidth="1"/>
    <col min="3" max="3" width="10.7109375" style="21" customWidth="1"/>
    <col min="4" max="4" width="11" style="21" customWidth="1"/>
    <col min="5" max="5" width="10.5703125" style="21" customWidth="1"/>
    <col min="6" max="8" width="11.140625" style="21" customWidth="1"/>
    <col min="9" max="9" width="9.85546875" style="21" customWidth="1"/>
    <col min="10" max="10" width="14.7109375" style="21" customWidth="1"/>
    <col min="11" max="11" width="9.42578125" style="21" customWidth="1"/>
    <col min="12" max="16384" width="9.140625" style="21"/>
  </cols>
  <sheetData>
    <row r="1" spans="1:11" ht="15.75" x14ac:dyDescent="0.25">
      <c r="A1" s="20" t="s">
        <v>678</v>
      </c>
    </row>
    <row r="2" spans="1:11" ht="15.75" x14ac:dyDescent="0.25">
      <c r="A2" s="20"/>
    </row>
    <row r="3" spans="1:11" ht="15.75" x14ac:dyDescent="0.25">
      <c r="A3" s="20" t="s">
        <v>769</v>
      </c>
    </row>
    <row r="4" spans="1:11" x14ac:dyDescent="0.2">
      <c r="A4" s="46"/>
    </row>
    <row r="5" spans="1:11" ht="15.75" x14ac:dyDescent="0.2">
      <c r="A5" s="1398" t="s">
        <v>1951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</row>
    <row r="6" spans="1:11" ht="12.75" customHeight="1" thickBot="1" x14ac:dyDescent="0.25"/>
    <row r="7" spans="1:11" ht="26.25" thickBot="1" x14ac:dyDescent="0.25">
      <c r="A7" s="90" t="s">
        <v>764</v>
      </c>
      <c r="B7" s="91" t="s">
        <v>827</v>
      </c>
      <c r="C7" s="178" t="s">
        <v>826</v>
      </c>
      <c r="D7" s="178" t="s">
        <v>1894</v>
      </c>
      <c r="E7" s="178" t="s">
        <v>825</v>
      </c>
      <c r="F7" s="178" t="s">
        <v>824</v>
      </c>
      <c r="G7" s="178" t="s">
        <v>829</v>
      </c>
      <c r="H7" s="178" t="s">
        <v>804</v>
      </c>
      <c r="I7" s="178" t="s">
        <v>802</v>
      </c>
      <c r="J7" s="1097" t="s">
        <v>823</v>
      </c>
      <c r="K7" s="100" t="s">
        <v>822</v>
      </c>
    </row>
    <row r="8" spans="1:11" x14ac:dyDescent="0.2">
      <c r="A8" s="99" t="s">
        <v>760</v>
      </c>
      <c r="B8" s="98">
        <v>66.995000000000005</v>
      </c>
      <c r="C8" s="97">
        <v>59.570999999999998</v>
      </c>
      <c r="D8" s="97">
        <v>28.071000000000002</v>
      </c>
      <c r="E8" s="97" t="s">
        <v>2704</v>
      </c>
      <c r="F8" s="97" t="s">
        <v>2704</v>
      </c>
      <c r="G8" s="97">
        <v>74.113</v>
      </c>
      <c r="H8" s="97">
        <v>128.96899999999999</v>
      </c>
      <c r="I8" s="97">
        <v>71.534999999999997</v>
      </c>
      <c r="J8" s="96">
        <v>51.707000000000001</v>
      </c>
      <c r="K8" s="95">
        <v>34.226999999999997</v>
      </c>
    </row>
    <row r="9" spans="1:11" x14ac:dyDescent="0.2">
      <c r="A9" s="94" t="s">
        <v>759</v>
      </c>
      <c r="B9" s="1106">
        <v>108.941</v>
      </c>
      <c r="C9" s="1107">
        <v>36.869</v>
      </c>
      <c r="D9" s="1107">
        <v>36.241999999999997</v>
      </c>
      <c r="E9" s="1107">
        <v>40.874000000000002</v>
      </c>
      <c r="F9" s="1107">
        <v>89.332999999999998</v>
      </c>
      <c r="G9" s="1107">
        <v>125.843</v>
      </c>
      <c r="H9" s="1107">
        <v>79.632999999999996</v>
      </c>
      <c r="I9" s="1107">
        <v>59.317</v>
      </c>
      <c r="J9" s="1108">
        <v>76.977999999999994</v>
      </c>
      <c r="K9" s="1109">
        <v>31.745999999999999</v>
      </c>
    </row>
    <row r="10" spans="1:11" x14ac:dyDescent="0.2">
      <c r="A10" s="94" t="s">
        <v>758</v>
      </c>
      <c r="B10" s="1106">
        <v>61.722000000000001</v>
      </c>
      <c r="C10" s="1107">
        <v>27.152999999999999</v>
      </c>
      <c r="D10" s="1107" t="s">
        <v>2704</v>
      </c>
      <c r="E10" s="1107" t="s">
        <v>2704</v>
      </c>
      <c r="F10" s="1107" t="s">
        <v>2704</v>
      </c>
      <c r="G10" s="1107" t="s">
        <v>2704</v>
      </c>
      <c r="H10" s="1107">
        <v>182.43799999999999</v>
      </c>
      <c r="I10" s="1107">
        <v>38.606999999999999</v>
      </c>
      <c r="J10" s="1108" t="s">
        <v>2704</v>
      </c>
      <c r="K10" s="1109">
        <v>29.106000000000002</v>
      </c>
    </row>
    <row r="11" spans="1:11" x14ac:dyDescent="0.2">
      <c r="A11" s="94" t="s">
        <v>757</v>
      </c>
      <c r="B11" s="1106">
        <v>129.95599999999999</v>
      </c>
      <c r="C11" s="1107">
        <v>40.396999999999998</v>
      </c>
      <c r="D11" s="1107" t="s">
        <v>2704</v>
      </c>
      <c r="E11" s="1107" t="s">
        <v>2704</v>
      </c>
      <c r="F11" s="1107" t="s">
        <v>2704</v>
      </c>
      <c r="G11" s="1107">
        <v>64.418000000000006</v>
      </c>
      <c r="H11" s="1107">
        <v>88.114999999999995</v>
      </c>
      <c r="I11" s="1107">
        <v>56.515999999999998</v>
      </c>
      <c r="J11" s="1108">
        <v>44.584000000000003</v>
      </c>
      <c r="K11" s="1109">
        <v>31.445</v>
      </c>
    </row>
    <row r="12" spans="1:11" x14ac:dyDescent="0.2">
      <c r="A12" s="94" t="s">
        <v>756</v>
      </c>
      <c r="B12" s="1106" t="s">
        <v>2704</v>
      </c>
      <c r="C12" s="1107" t="s">
        <v>2704</v>
      </c>
      <c r="D12" s="1107" t="s">
        <v>2704</v>
      </c>
      <c r="E12" s="1107" t="s">
        <v>2704</v>
      </c>
      <c r="F12" s="1107" t="s">
        <v>2704</v>
      </c>
      <c r="G12" s="1107">
        <v>50.167000000000002</v>
      </c>
      <c r="H12" s="1107">
        <v>49.176000000000002</v>
      </c>
      <c r="I12" s="1107">
        <v>48.314</v>
      </c>
      <c r="J12" s="1108">
        <v>77.876000000000005</v>
      </c>
      <c r="K12" s="1109" t="s">
        <v>2704</v>
      </c>
    </row>
    <row r="13" spans="1:11" x14ac:dyDescent="0.2">
      <c r="A13" s="94" t="s">
        <v>755</v>
      </c>
      <c r="B13" s="1106">
        <v>97.566999999999993</v>
      </c>
      <c r="C13" s="1107" t="s">
        <v>2704</v>
      </c>
      <c r="D13" s="1107">
        <v>48.116</v>
      </c>
      <c r="E13" s="1107" t="s">
        <v>2704</v>
      </c>
      <c r="F13" s="1107" t="s">
        <v>2704</v>
      </c>
      <c r="G13" s="1107" t="s">
        <v>2704</v>
      </c>
      <c r="H13" s="1107">
        <v>67.259</v>
      </c>
      <c r="I13" s="1107">
        <v>57.207999999999998</v>
      </c>
      <c r="J13" s="1108">
        <v>29.143000000000001</v>
      </c>
      <c r="K13" s="1109">
        <v>27.013999999999999</v>
      </c>
    </row>
    <row r="14" spans="1:11" x14ac:dyDescent="0.2">
      <c r="A14" s="94" t="s">
        <v>754</v>
      </c>
      <c r="B14" s="1106" t="s">
        <v>2704</v>
      </c>
      <c r="C14" s="1107">
        <v>42.94</v>
      </c>
      <c r="D14" s="1107" t="s">
        <v>2704</v>
      </c>
      <c r="E14" s="1107">
        <v>63.561</v>
      </c>
      <c r="F14" s="1107" t="s">
        <v>2704</v>
      </c>
      <c r="G14" s="1107">
        <v>90.814999999999998</v>
      </c>
      <c r="H14" s="1107">
        <v>146.29400000000001</v>
      </c>
      <c r="I14" s="1107">
        <v>49.895000000000003</v>
      </c>
      <c r="J14" s="1108">
        <v>54.162999999999997</v>
      </c>
      <c r="K14" s="1109" t="s">
        <v>2704</v>
      </c>
    </row>
    <row r="15" spans="1:11" x14ac:dyDescent="0.2">
      <c r="A15" s="94" t="s">
        <v>753</v>
      </c>
      <c r="B15" s="1106">
        <v>57.098999999999997</v>
      </c>
      <c r="C15" s="1107" t="s">
        <v>2704</v>
      </c>
      <c r="D15" s="1107">
        <v>40.915999999999997</v>
      </c>
      <c r="E15" s="1107">
        <v>40.456000000000003</v>
      </c>
      <c r="F15" s="1107" t="s">
        <v>2704</v>
      </c>
      <c r="G15" s="1107" t="s">
        <v>2704</v>
      </c>
      <c r="H15" s="1107" t="s">
        <v>2704</v>
      </c>
      <c r="I15" s="1107">
        <v>68.209999999999994</v>
      </c>
      <c r="J15" s="1108">
        <v>47.115000000000002</v>
      </c>
      <c r="K15" s="1109">
        <v>21.965</v>
      </c>
    </row>
    <row r="16" spans="1:11" x14ac:dyDescent="0.2">
      <c r="A16" s="94" t="s">
        <v>752</v>
      </c>
      <c r="B16" s="1106">
        <v>29.858000000000001</v>
      </c>
      <c r="C16" s="1107">
        <v>36.771000000000001</v>
      </c>
      <c r="D16" s="1107">
        <v>35.274000000000001</v>
      </c>
      <c r="E16" s="1107" t="s">
        <v>2704</v>
      </c>
      <c r="F16" s="1107">
        <v>57.084000000000003</v>
      </c>
      <c r="G16" s="1107">
        <v>23.765999999999998</v>
      </c>
      <c r="H16" s="1107">
        <v>29.308</v>
      </c>
      <c r="I16" s="1107">
        <v>60.640999999999998</v>
      </c>
      <c r="J16" s="1108">
        <v>54.673000000000002</v>
      </c>
      <c r="K16" s="1109">
        <v>30.427</v>
      </c>
    </row>
    <row r="17" spans="1:11" x14ac:dyDescent="0.2">
      <c r="A17" s="94" t="s">
        <v>751</v>
      </c>
      <c r="B17" s="1106">
        <v>90.843999999999994</v>
      </c>
      <c r="C17" s="1107">
        <v>68.259</v>
      </c>
      <c r="D17" s="1107">
        <v>42.954000000000001</v>
      </c>
      <c r="E17" s="1107" t="s">
        <v>2704</v>
      </c>
      <c r="F17" s="1107" t="s">
        <v>2704</v>
      </c>
      <c r="G17" s="1107" t="s">
        <v>2704</v>
      </c>
      <c r="H17" s="1107">
        <v>75.111000000000004</v>
      </c>
      <c r="I17" s="1107">
        <v>50.966999999999999</v>
      </c>
      <c r="J17" s="1108">
        <v>81.521000000000001</v>
      </c>
      <c r="K17" s="1109">
        <v>31.13</v>
      </c>
    </row>
    <row r="18" spans="1:11" x14ac:dyDescent="0.2">
      <c r="A18" s="94" t="s">
        <v>750</v>
      </c>
      <c r="B18" s="1106">
        <v>88.105000000000004</v>
      </c>
      <c r="C18" s="1107" t="s">
        <v>2704</v>
      </c>
      <c r="D18" s="1107">
        <v>45.906999999999996</v>
      </c>
      <c r="E18" s="1107">
        <v>24.77</v>
      </c>
      <c r="F18" s="1107" t="s">
        <v>2704</v>
      </c>
      <c r="G18" s="1107">
        <v>194.20599999999999</v>
      </c>
      <c r="H18" s="1107" t="s">
        <v>2704</v>
      </c>
      <c r="I18" s="1107">
        <v>55.926000000000002</v>
      </c>
      <c r="J18" s="1108">
        <v>33.298000000000002</v>
      </c>
      <c r="K18" s="1109">
        <v>26.635999999999999</v>
      </c>
    </row>
    <row r="19" spans="1:11" x14ac:dyDescent="0.2">
      <c r="A19" s="94" t="s">
        <v>749</v>
      </c>
      <c r="B19" s="1106">
        <v>81.445999999999998</v>
      </c>
      <c r="C19" s="1107">
        <v>41.069000000000003</v>
      </c>
      <c r="D19" s="1107">
        <v>26.542000000000002</v>
      </c>
      <c r="E19" s="1107">
        <v>13.367000000000001</v>
      </c>
      <c r="F19" s="1107" t="s">
        <v>2704</v>
      </c>
      <c r="G19" s="1107">
        <v>77.108000000000004</v>
      </c>
      <c r="H19" s="1107">
        <v>42.667000000000002</v>
      </c>
      <c r="I19" s="1107">
        <v>44.787999999999997</v>
      </c>
      <c r="J19" s="1108">
        <v>50.86</v>
      </c>
      <c r="K19" s="1109">
        <v>27.913</v>
      </c>
    </row>
    <row r="20" spans="1:11" x14ac:dyDescent="0.2">
      <c r="A20" s="94" t="s">
        <v>748</v>
      </c>
      <c r="B20" s="1106">
        <v>66.828999999999994</v>
      </c>
      <c r="C20" s="1107">
        <v>49.606000000000002</v>
      </c>
      <c r="D20" s="1107">
        <v>36.045999999999999</v>
      </c>
      <c r="E20" s="1107">
        <v>32.118000000000002</v>
      </c>
      <c r="F20" s="1107">
        <v>86.69</v>
      </c>
      <c r="G20" s="1107">
        <v>96.332999999999998</v>
      </c>
      <c r="H20" s="1107">
        <v>82.241</v>
      </c>
      <c r="I20" s="1107">
        <v>47.207000000000001</v>
      </c>
      <c r="J20" s="1108">
        <v>47.401000000000003</v>
      </c>
      <c r="K20" s="1109">
        <v>31.748000000000001</v>
      </c>
    </row>
    <row r="21" spans="1:11" ht="13.5" thickBot="1" x14ac:dyDescent="0.25">
      <c r="A21" s="1110" t="s">
        <v>747</v>
      </c>
      <c r="B21" s="1111">
        <v>79.216999999999999</v>
      </c>
      <c r="C21" s="1112" t="s">
        <v>2704</v>
      </c>
      <c r="D21" s="1112" t="s">
        <v>2704</v>
      </c>
      <c r="E21" s="1112">
        <v>26.952999999999999</v>
      </c>
      <c r="F21" s="1112" t="s">
        <v>2704</v>
      </c>
      <c r="G21" s="1112">
        <v>44.417000000000002</v>
      </c>
      <c r="H21" s="1112">
        <v>217.38499999999999</v>
      </c>
      <c r="I21" s="1112">
        <v>32.83</v>
      </c>
      <c r="J21" s="1113">
        <v>34.814</v>
      </c>
      <c r="K21" s="1114">
        <v>27.460999999999999</v>
      </c>
    </row>
    <row r="22" spans="1:11" ht="13.5" thickBot="1" x14ac:dyDescent="0.25">
      <c r="A22" s="82" t="s">
        <v>746</v>
      </c>
      <c r="B22" s="93">
        <v>85.152000000000001</v>
      </c>
      <c r="C22" s="222">
        <v>41.56</v>
      </c>
      <c r="D22" s="222">
        <v>35.340000000000003</v>
      </c>
      <c r="E22" s="222">
        <v>32.899000000000001</v>
      </c>
      <c r="F22" s="222">
        <v>75.834999999999994</v>
      </c>
      <c r="G22" s="222">
        <v>73.652000000000001</v>
      </c>
      <c r="H22" s="222">
        <v>78.224000000000004</v>
      </c>
      <c r="I22" s="222">
        <v>52.563000000000002</v>
      </c>
      <c r="J22" s="222">
        <v>52.631</v>
      </c>
      <c r="K22" s="92">
        <v>28.8</v>
      </c>
    </row>
    <row r="24" spans="1:11" ht="14.25" x14ac:dyDescent="0.2">
      <c r="A24" s="21" t="s">
        <v>830</v>
      </c>
    </row>
  </sheetData>
  <mergeCells count="1">
    <mergeCell ref="A5:K5"/>
  </mergeCells>
  <pageMargins left="0.39370078740157483" right="0.39370078740157483" top="0.98425196850393704" bottom="0.98425196850393704" header="0.51181102362204722" footer="0.51181102362204722"/>
  <pageSetup paperSize="9" orientation="landscape" horizontalDpi="204" verticalDpi="196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0" zoomScaleNormal="80" workbookViewId="0"/>
  </sheetViews>
  <sheetFormatPr defaultRowHeight="12.75" x14ac:dyDescent="0.2"/>
  <cols>
    <col min="1" max="1" width="17" style="21" customWidth="1"/>
    <col min="2" max="2" width="12.5703125" style="21" customWidth="1"/>
    <col min="3" max="3" width="10.7109375" style="21" customWidth="1"/>
    <col min="4" max="8" width="11.28515625" style="21" customWidth="1"/>
    <col min="9" max="9" width="10.85546875" style="21" customWidth="1"/>
    <col min="10" max="10" width="14.42578125" style="21" customWidth="1"/>
    <col min="11" max="11" width="12.7109375" style="21" customWidth="1"/>
    <col min="12" max="12" width="10.85546875" style="21" customWidth="1"/>
    <col min="13" max="16384" width="9.140625" style="21"/>
  </cols>
  <sheetData>
    <row r="1" spans="1:12" ht="15.75" x14ac:dyDescent="0.25">
      <c r="A1" s="20" t="s">
        <v>678</v>
      </c>
    </row>
    <row r="2" spans="1:12" ht="15.75" x14ac:dyDescent="0.25">
      <c r="A2" s="20"/>
    </row>
    <row r="3" spans="1:12" ht="15.75" x14ac:dyDescent="0.25">
      <c r="A3" s="20" t="s">
        <v>769</v>
      </c>
    </row>
    <row r="4" spans="1:12" x14ac:dyDescent="0.2">
      <c r="A4" s="46"/>
    </row>
    <row r="5" spans="1:12" ht="15.75" x14ac:dyDescent="0.25">
      <c r="A5" s="7" t="s">
        <v>1952</v>
      </c>
    </row>
    <row r="6" spans="1:12" ht="12.75" customHeight="1" thickBot="1" x14ac:dyDescent="0.25"/>
    <row r="7" spans="1:12" ht="26.25" thickBot="1" x14ac:dyDescent="0.25">
      <c r="A7" s="90" t="s">
        <v>828</v>
      </c>
      <c r="B7" s="91" t="s">
        <v>827</v>
      </c>
      <c r="C7" s="178" t="s">
        <v>826</v>
      </c>
      <c r="D7" s="178" t="s">
        <v>1894</v>
      </c>
      <c r="E7" s="178" t="s">
        <v>825</v>
      </c>
      <c r="F7" s="178" t="s">
        <v>824</v>
      </c>
      <c r="G7" s="178" t="s">
        <v>829</v>
      </c>
      <c r="H7" s="178" t="s">
        <v>804</v>
      </c>
      <c r="I7" s="178" t="s">
        <v>802</v>
      </c>
      <c r="J7" s="1097" t="s">
        <v>823</v>
      </c>
      <c r="K7" s="1097" t="s">
        <v>822</v>
      </c>
      <c r="L7" s="90" t="s">
        <v>746</v>
      </c>
    </row>
    <row r="8" spans="1:12" x14ac:dyDescent="0.2">
      <c r="A8" s="225" t="s">
        <v>1862</v>
      </c>
      <c r="B8" s="88">
        <v>7</v>
      </c>
      <c r="C8" s="87">
        <v>89</v>
      </c>
      <c r="D8" s="87">
        <v>89</v>
      </c>
      <c r="E8" s="87">
        <v>300</v>
      </c>
      <c r="F8" s="1107" t="s">
        <v>2704</v>
      </c>
      <c r="G8" s="1107" t="s">
        <v>2704</v>
      </c>
      <c r="H8" s="1107" t="s">
        <v>2704</v>
      </c>
      <c r="I8" s="1107" t="s">
        <v>2704</v>
      </c>
      <c r="J8" s="1107" t="s">
        <v>2704</v>
      </c>
      <c r="K8" s="1107" t="s">
        <v>2704</v>
      </c>
      <c r="L8" s="85">
        <v>485</v>
      </c>
    </row>
    <row r="9" spans="1:12" x14ac:dyDescent="0.2">
      <c r="A9" s="317" t="s">
        <v>1471</v>
      </c>
      <c r="B9" s="1099">
        <v>150</v>
      </c>
      <c r="C9" s="1100">
        <v>110</v>
      </c>
      <c r="D9" s="1100">
        <v>95</v>
      </c>
      <c r="E9" s="1100">
        <v>620</v>
      </c>
      <c r="F9" s="1107" t="s">
        <v>2704</v>
      </c>
      <c r="G9" s="1107" t="s">
        <v>2704</v>
      </c>
      <c r="H9" s="1107" t="s">
        <v>2704</v>
      </c>
      <c r="I9" s="1107" t="s">
        <v>2704</v>
      </c>
      <c r="J9" s="1107" t="s">
        <v>2704</v>
      </c>
      <c r="K9" s="1107" t="s">
        <v>2704</v>
      </c>
      <c r="L9" s="83">
        <v>975</v>
      </c>
    </row>
    <row r="10" spans="1:12" x14ac:dyDescent="0.2">
      <c r="A10" s="104" t="s">
        <v>820</v>
      </c>
      <c r="B10" s="1099">
        <v>512</v>
      </c>
      <c r="C10" s="1100">
        <v>29</v>
      </c>
      <c r="D10" s="1100">
        <v>103</v>
      </c>
      <c r="E10" s="1100">
        <v>462</v>
      </c>
      <c r="F10" s="1107" t="s">
        <v>2704</v>
      </c>
      <c r="G10" s="1107" t="s">
        <v>2704</v>
      </c>
      <c r="H10" s="1100">
        <v>2</v>
      </c>
      <c r="I10" s="1107" t="s">
        <v>2704</v>
      </c>
      <c r="J10" s="1107" t="s">
        <v>2704</v>
      </c>
      <c r="K10" s="1107" t="s">
        <v>2704</v>
      </c>
      <c r="L10" s="83">
        <v>1108</v>
      </c>
    </row>
    <row r="11" spans="1:12" x14ac:dyDescent="0.2">
      <c r="A11" s="104" t="s">
        <v>819</v>
      </c>
      <c r="B11" s="1099">
        <v>831</v>
      </c>
      <c r="C11" s="1100">
        <v>11</v>
      </c>
      <c r="D11" s="1100">
        <v>118</v>
      </c>
      <c r="E11" s="1100">
        <v>94</v>
      </c>
      <c r="F11" s="1100">
        <v>8</v>
      </c>
      <c r="G11" s="1100">
        <v>6</v>
      </c>
      <c r="H11" s="1100">
        <v>1</v>
      </c>
      <c r="I11" s="1100">
        <v>4</v>
      </c>
      <c r="J11" s="1098">
        <v>5</v>
      </c>
      <c r="K11" s="1107" t="s">
        <v>2704</v>
      </c>
      <c r="L11" s="83">
        <v>1078</v>
      </c>
    </row>
    <row r="12" spans="1:12" x14ac:dyDescent="0.2">
      <c r="A12" s="104" t="s">
        <v>818</v>
      </c>
      <c r="B12" s="1099">
        <v>1338</v>
      </c>
      <c r="C12" s="1100">
        <v>25</v>
      </c>
      <c r="D12" s="1100">
        <v>137</v>
      </c>
      <c r="E12" s="1100">
        <v>2</v>
      </c>
      <c r="F12" s="1100">
        <v>10</v>
      </c>
      <c r="G12" s="1100">
        <v>9</v>
      </c>
      <c r="H12" s="1100">
        <v>5</v>
      </c>
      <c r="I12" s="1100">
        <v>26</v>
      </c>
      <c r="J12" s="1098">
        <v>36</v>
      </c>
      <c r="K12" s="1107" t="s">
        <v>2704</v>
      </c>
      <c r="L12" s="83">
        <v>1588</v>
      </c>
    </row>
    <row r="13" spans="1:12" x14ac:dyDescent="0.2">
      <c r="A13" s="104" t="s">
        <v>817</v>
      </c>
      <c r="B13" s="1099">
        <v>1733</v>
      </c>
      <c r="C13" s="1100">
        <v>24</v>
      </c>
      <c r="D13" s="1100">
        <v>152</v>
      </c>
      <c r="E13" s="1100">
        <v>5</v>
      </c>
      <c r="F13" s="1100">
        <v>13</v>
      </c>
      <c r="G13" s="1100">
        <v>7</v>
      </c>
      <c r="H13" s="1100">
        <v>9</v>
      </c>
      <c r="I13" s="1100">
        <v>59</v>
      </c>
      <c r="J13" s="1098">
        <v>51</v>
      </c>
      <c r="K13" s="1098">
        <v>3</v>
      </c>
      <c r="L13" s="83">
        <v>2056</v>
      </c>
    </row>
    <row r="14" spans="1:12" x14ac:dyDescent="0.2">
      <c r="A14" s="104" t="s">
        <v>816</v>
      </c>
      <c r="B14" s="1099">
        <v>1928</v>
      </c>
      <c r="C14" s="1100">
        <v>40</v>
      </c>
      <c r="D14" s="1100">
        <v>201</v>
      </c>
      <c r="E14" s="1100">
        <v>9</v>
      </c>
      <c r="F14" s="1100">
        <v>18</v>
      </c>
      <c r="G14" s="1100">
        <v>13</v>
      </c>
      <c r="H14" s="1100">
        <v>10</v>
      </c>
      <c r="I14" s="1100">
        <v>97</v>
      </c>
      <c r="J14" s="1098">
        <v>78</v>
      </c>
      <c r="K14" s="1098">
        <v>8</v>
      </c>
      <c r="L14" s="83">
        <v>2402</v>
      </c>
    </row>
    <row r="15" spans="1:12" x14ac:dyDescent="0.2">
      <c r="A15" s="104" t="s">
        <v>815</v>
      </c>
      <c r="B15" s="1099">
        <v>2186</v>
      </c>
      <c r="C15" s="1100">
        <v>51</v>
      </c>
      <c r="D15" s="1100">
        <v>314</v>
      </c>
      <c r="E15" s="1100">
        <v>9</v>
      </c>
      <c r="F15" s="1100">
        <v>27</v>
      </c>
      <c r="G15" s="1100">
        <v>16</v>
      </c>
      <c r="H15" s="1100">
        <v>18</v>
      </c>
      <c r="I15" s="1100">
        <v>176</v>
      </c>
      <c r="J15" s="1098">
        <v>89</v>
      </c>
      <c r="K15" s="1098">
        <v>20</v>
      </c>
      <c r="L15" s="83">
        <v>2906</v>
      </c>
    </row>
    <row r="16" spans="1:12" x14ac:dyDescent="0.2">
      <c r="A16" s="104" t="s">
        <v>814</v>
      </c>
      <c r="B16" s="1099">
        <v>2014</v>
      </c>
      <c r="C16" s="1100">
        <v>89</v>
      </c>
      <c r="D16" s="1100">
        <v>389</v>
      </c>
      <c r="E16" s="1100">
        <v>12</v>
      </c>
      <c r="F16" s="1100">
        <v>13</v>
      </c>
      <c r="G16" s="1100">
        <v>20</v>
      </c>
      <c r="H16" s="1100">
        <v>13</v>
      </c>
      <c r="I16" s="1100">
        <v>327</v>
      </c>
      <c r="J16" s="1098">
        <v>154</v>
      </c>
      <c r="K16" s="1098">
        <v>20</v>
      </c>
      <c r="L16" s="83">
        <v>3051</v>
      </c>
    </row>
    <row r="17" spans="1:12" x14ac:dyDescent="0.2">
      <c r="A17" s="104" t="s">
        <v>813</v>
      </c>
      <c r="B17" s="1099">
        <v>1789</v>
      </c>
      <c r="C17" s="1100">
        <v>111</v>
      </c>
      <c r="D17" s="1100">
        <v>512</v>
      </c>
      <c r="E17" s="1100">
        <v>19</v>
      </c>
      <c r="F17" s="1100">
        <v>15</v>
      </c>
      <c r="G17" s="1100">
        <v>26</v>
      </c>
      <c r="H17" s="1100">
        <v>28</v>
      </c>
      <c r="I17" s="1100">
        <v>509</v>
      </c>
      <c r="J17" s="1098">
        <v>207</v>
      </c>
      <c r="K17" s="1098">
        <v>38</v>
      </c>
      <c r="L17" s="83">
        <v>3254</v>
      </c>
    </row>
    <row r="18" spans="1:12" x14ac:dyDescent="0.2">
      <c r="A18" s="104" t="s">
        <v>812</v>
      </c>
      <c r="B18" s="1099">
        <v>1868</v>
      </c>
      <c r="C18" s="1100">
        <v>139</v>
      </c>
      <c r="D18" s="1100">
        <v>764</v>
      </c>
      <c r="E18" s="1100">
        <v>32</v>
      </c>
      <c r="F18" s="1100">
        <v>19</v>
      </c>
      <c r="G18" s="1100">
        <v>35</v>
      </c>
      <c r="H18" s="1100">
        <v>37</v>
      </c>
      <c r="I18" s="1100">
        <v>899</v>
      </c>
      <c r="J18" s="1098">
        <v>286</v>
      </c>
      <c r="K18" s="1098">
        <v>84</v>
      </c>
      <c r="L18" s="83">
        <v>4163</v>
      </c>
    </row>
    <row r="19" spans="1:12" x14ac:dyDescent="0.2">
      <c r="A19" s="104" t="s">
        <v>811</v>
      </c>
      <c r="B19" s="1099">
        <v>1975</v>
      </c>
      <c r="C19" s="1100">
        <v>328</v>
      </c>
      <c r="D19" s="1100">
        <v>1280</v>
      </c>
      <c r="E19" s="1100">
        <v>33</v>
      </c>
      <c r="F19" s="1100">
        <v>34</v>
      </c>
      <c r="G19" s="1100">
        <v>57</v>
      </c>
      <c r="H19" s="1100">
        <v>50</v>
      </c>
      <c r="I19" s="1100">
        <v>1695</v>
      </c>
      <c r="J19" s="1098">
        <v>604</v>
      </c>
      <c r="K19" s="1098">
        <v>151</v>
      </c>
      <c r="L19" s="83">
        <v>6207</v>
      </c>
    </row>
    <row r="20" spans="1:12" x14ac:dyDescent="0.2">
      <c r="A20" s="104" t="s">
        <v>810</v>
      </c>
      <c r="B20" s="1099">
        <v>1621</v>
      </c>
      <c r="C20" s="1100">
        <v>459</v>
      </c>
      <c r="D20" s="1100">
        <v>1715</v>
      </c>
      <c r="E20" s="1100">
        <v>38</v>
      </c>
      <c r="F20" s="1100">
        <v>31</v>
      </c>
      <c r="G20" s="1100">
        <v>91</v>
      </c>
      <c r="H20" s="1100">
        <v>59</v>
      </c>
      <c r="I20" s="1100">
        <v>2961</v>
      </c>
      <c r="J20" s="1098">
        <v>953</v>
      </c>
      <c r="K20" s="1098">
        <v>268</v>
      </c>
      <c r="L20" s="83">
        <v>8196</v>
      </c>
    </row>
    <row r="21" spans="1:12" x14ac:dyDescent="0.2">
      <c r="A21" s="104" t="s">
        <v>809</v>
      </c>
      <c r="B21" s="1099">
        <v>1441</v>
      </c>
      <c r="C21" s="1100">
        <v>586</v>
      </c>
      <c r="D21" s="1100">
        <v>2332</v>
      </c>
      <c r="E21" s="1100">
        <v>28</v>
      </c>
      <c r="F21" s="1100">
        <v>33</v>
      </c>
      <c r="G21" s="1100">
        <v>135</v>
      </c>
      <c r="H21" s="1100">
        <v>73</v>
      </c>
      <c r="I21" s="1100">
        <v>4420</v>
      </c>
      <c r="J21" s="1098">
        <v>1300</v>
      </c>
      <c r="K21" s="1098">
        <v>396</v>
      </c>
      <c r="L21" s="83">
        <v>10744</v>
      </c>
    </row>
    <row r="22" spans="1:12" x14ac:dyDescent="0.2">
      <c r="A22" s="104" t="s">
        <v>808</v>
      </c>
      <c r="B22" s="1099">
        <v>1102</v>
      </c>
      <c r="C22" s="1100">
        <v>533</v>
      </c>
      <c r="D22" s="1100">
        <v>2267</v>
      </c>
      <c r="E22" s="1100">
        <v>20</v>
      </c>
      <c r="F22" s="1100">
        <v>24</v>
      </c>
      <c r="G22" s="1100">
        <v>116</v>
      </c>
      <c r="H22" s="1100">
        <v>58</v>
      </c>
      <c r="I22" s="1100">
        <v>5301</v>
      </c>
      <c r="J22" s="1098">
        <v>1557</v>
      </c>
      <c r="K22" s="1098">
        <v>348</v>
      </c>
      <c r="L22" s="83">
        <v>11326</v>
      </c>
    </row>
    <row r="23" spans="1:12" x14ac:dyDescent="0.2">
      <c r="A23" s="104" t="s">
        <v>807</v>
      </c>
      <c r="B23" s="1099">
        <v>1090</v>
      </c>
      <c r="C23" s="1100">
        <v>490</v>
      </c>
      <c r="D23" s="1100">
        <v>1907</v>
      </c>
      <c r="E23" s="1100">
        <v>28</v>
      </c>
      <c r="F23" s="1100">
        <v>18</v>
      </c>
      <c r="G23" s="1100">
        <v>109</v>
      </c>
      <c r="H23" s="1100">
        <v>68</v>
      </c>
      <c r="I23" s="1100">
        <v>7441</v>
      </c>
      <c r="J23" s="1098">
        <v>2010</v>
      </c>
      <c r="K23" s="1098">
        <v>449</v>
      </c>
      <c r="L23" s="83">
        <v>13610</v>
      </c>
    </row>
    <row r="24" spans="1:12" x14ac:dyDescent="0.2">
      <c r="A24" s="104" t="s">
        <v>806</v>
      </c>
      <c r="B24" s="1099">
        <v>1330</v>
      </c>
      <c r="C24" s="1100">
        <v>480</v>
      </c>
      <c r="D24" s="1100">
        <v>1385</v>
      </c>
      <c r="E24" s="1100">
        <v>28</v>
      </c>
      <c r="F24" s="1100">
        <v>1</v>
      </c>
      <c r="G24" s="1100">
        <v>80</v>
      </c>
      <c r="H24" s="1100">
        <v>55</v>
      </c>
      <c r="I24" s="1100">
        <v>11605</v>
      </c>
      <c r="J24" s="1098">
        <v>3090</v>
      </c>
      <c r="K24" s="1098">
        <v>564</v>
      </c>
      <c r="L24" s="83">
        <v>18618</v>
      </c>
    </row>
    <row r="25" spans="1:12" ht="13.5" thickBot="1" x14ac:dyDescent="0.25">
      <c r="A25" s="1115" t="s">
        <v>805</v>
      </c>
      <c r="B25" s="1101">
        <v>1415</v>
      </c>
      <c r="C25" s="1102">
        <v>375</v>
      </c>
      <c r="D25" s="1102">
        <v>808</v>
      </c>
      <c r="E25" s="1102">
        <v>35</v>
      </c>
      <c r="F25" s="1102">
        <v>1</v>
      </c>
      <c r="G25" s="1102">
        <v>48</v>
      </c>
      <c r="H25" s="1102">
        <v>46</v>
      </c>
      <c r="I25" s="1102">
        <v>15763</v>
      </c>
      <c r="J25" s="1103">
        <v>4377</v>
      </c>
      <c r="K25" s="1103">
        <v>655</v>
      </c>
      <c r="L25" s="1104">
        <v>23523</v>
      </c>
    </row>
    <row r="26" spans="1:12" ht="13.5" thickBot="1" x14ac:dyDescent="0.25">
      <c r="A26" s="102" t="s">
        <v>746</v>
      </c>
      <c r="B26" s="81">
        <v>24330</v>
      </c>
      <c r="C26" s="80">
        <v>3969</v>
      </c>
      <c r="D26" s="80">
        <v>14568</v>
      </c>
      <c r="E26" s="80">
        <v>1774</v>
      </c>
      <c r="F26" s="80">
        <v>265</v>
      </c>
      <c r="G26" s="80">
        <v>768</v>
      </c>
      <c r="H26" s="80">
        <v>532</v>
      </c>
      <c r="I26" s="80">
        <v>51283</v>
      </c>
      <c r="J26" s="80">
        <v>14797</v>
      </c>
      <c r="K26" s="1105">
        <v>3004</v>
      </c>
      <c r="L26" s="79">
        <v>115290</v>
      </c>
    </row>
    <row r="28" spans="1:12" ht="14.25" x14ac:dyDescent="0.2">
      <c r="A28" s="21" t="s">
        <v>830</v>
      </c>
    </row>
  </sheetData>
  <pageMargins left="0.59055118110236227" right="0.59055118110236227" top="0.98425196850393704" bottom="0.98425196850393704" header="0.51181102362204722" footer="0.51181102362204722"/>
  <pageSetup paperSize="9" scale="92" orientation="landscape" horizontalDpi="204" verticalDpi="196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/>
  </sheetViews>
  <sheetFormatPr defaultRowHeight="12.75" x14ac:dyDescent="0.2"/>
  <cols>
    <col min="1" max="1" width="14.85546875" style="21" customWidth="1"/>
    <col min="2" max="2" width="12.28515625" style="21" customWidth="1"/>
    <col min="3" max="3" width="10.85546875" style="21" customWidth="1"/>
    <col min="4" max="5" width="11.85546875" style="21" customWidth="1"/>
    <col min="6" max="8" width="10.7109375" style="21" customWidth="1"/>
    <col min="9" max="9" width="11.28515625" style="21" customWidth="1"/>
    <col min="10" max="10" width="14.140625" style="21" customWidth="1"/>
    <col min="11" max="11" width="11.42578125" style="21" customWidth="1"/>
    <col min="12" max="16384" width="9.140625" style="21"/>
  </cols>
  <sheetData>
    <row r="1" spans="1:11" ht="15.75" x14ac:dyDescent="0.25">
      <c r="A1" s="20" t="s">
        <v>678</v>
      </c>
    </row>
    <row r="2" spans="1:11" ht="15.75" x14ac:dyDescent="0.25">
      <c r="A2" s="20"/>
    </row>
    <row r="3" spans="1:11" ht="15.75" x14ac:dyDescent="0.25">
      <c r="A3" s="20" t="s">
        <v>769</v>
      </c>
    </row>
    <row r="4" spans="1:11" x14ac:dyDescent="0.2">
      <c r="A4" s="46"/>
    </row>
    <row r="5" spans="1:11" ht="15.75" x14ac:dyDescent="0.2">
      <c r="A5" s="1398" t="s">
        <v>1953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</row>
    <row r="6" spans="1:11" ht="12.75" customHeight="1" thickBot="1" x14ac:dyDescent="0.25"/>
    <row r="7" spans="1:11" ht="26.25" thickBot="1" x14ac:dyDescent="0.25">
      <c r="A7" s="90" t="s">
        <v>828</v>
      </c>
      <c r="B7" s="91" t="s">
        <v>827</v>
      </c>
      <c r="C7" s="178" t="s">
        <v>826</v>
      </c>
      <c r="D7" s="178" t="s">
        <v>1894</v>
      </c>
      <c r="E7" s="178" t="s">
        <v>825</v>
      </c>
      <c r="F7" s="178" t="s">
        <v>824</v>
      </c>
      <c r="G7" s="178" t="s">
        <v>829</v>
      </c>
      <c r="H7" s="178" t="s">
        <v>804</v>
      </c>
      <c r="I7" s="178" t="s">
        <v>802</v>
      </c>
      <c r="J7" s="1097" t="s">
        <v>823</v>
      </c>
      <c r="K7" s="100" t="s">
        <v>822</v>
      </c>
    </row>
    <row r="8" spans="1:11" x14ac:dyDescent="0.2">
      <c r="A8" s="225" t="s">
        <v>1862</v>
      </c>
      <c r="B8" s="98">
        <v>38.713999999999999</v>
      </c>
      <c r="C8" s="97">
        <v>48.798000000000002</v>
      </c>
      <c r="D8" s="97">
        <v>66.427000000000007</v>
      </c>
      <c r="E8" s="97">
        <v>48.993000000000002</v>
      </c>
      <c r="F8" s="97" t="s">
        <v>2704</v>
      </c>
      <c r="G8" s="97" t="s">
        <v>2704</v>
      </c>
      <c r="H8" s="97" t="s">
        <v>2704</v>
      </c>
      <c r="I8" s="97" t="s">
        <v>2704</v>
      </c>
      <c r="J8" s="96" t="s">
        <v>2704</v>
      </c>
      <c r="K8" s="95" t="s">
        <v>2704</v>
      </c>
    </row>
    <row r="9" spans="1:11" x14ac:dyDescent="0.2">
      <c r="A9" s="317" t="s">
        <v>1471</v>
      </c>
      <c r="B9" s="1106">
        <v>68.72</v>
      </c>
      <c r="C9" s="1107">
        <v>39.636000000000003</v>
      </c>
      <c r="D9" s="1107">
        <v>73.641999999999996</v>
      </c>
      <c r="E9" s="1107">
        <v>32.35</v>
      </c>
      <c r="F9" s="1107" t="s">
        <v>2704</v>
      </c>
      <c r="G9" s="1107" t="s">
        <v>2704</v>
      </c>
      <c r="H9" s="1107" t="s">
        <v>2704</v>
      </c>
      <c r="I9" s="1107" t="s">
        <v>2704</v>
      </c>
      <c r="J9" s="1108" t="s">
        <v>2704</v>
      </c>
      <c r="K9" s="1109" t="s">
        <v>2704</v>
      </c>
    </row>
    <row r="10" spans="1:11" x14ac:dyDescent="0.2">
      <c r="A10" s="104" t="s">
        <v>820</v>
      </c>
      <c r="B10" s="1106">
        <v>67.34</v>
      </c>
      <c r="C10" s="1107">
        <v>27.068999999999999</v>
      </c>
      <c r="D10" s="1107">
        <v>50.960999999999999</v>
      </c>
      <c r="E10" s="1107">
        <v>28.016999999999999</v>
      </c>
      <c r="F10" s="1107" t="s">
        <v>2704</v>
      </c>
      <c r="G10" s="1107" t="s">
        <v>2704</v>
      </c>
      <c r="H10" s="1107">
        <v>153.5</v>
      </c>
      <c r="I10" s="1107" t="s">
        <v>2704</v>
      </c>
      <c r="J10" s="1108" t="s">
        <v>2704</v>
      </c>
      <c r="K10" s="1109" t="s">
        <v>2704</v>
      </c>
    </row>
    <row r="11" spans="1:11" x14ac:dyDescent="0.2">
      <c r="A11" s="104" t="s">
        <v>819</v>
      </c>
      <c r="B11" s="1106">
        <v>54.801000000000002</v>
      </c>
      <c r="C11" s="1107">
        <v>21</v>
      </c>
      <c r="D11" s="1107">
        <v>40.61</v>
      </c>
      <c r="E11" s="1107">
        <v>28.085000000000001</v>
      </c>
      <c r="F11" s="1107">
        <v>93</v>
      </c>
      <c r="G11" s="1107">
        <v>160</v>
      </c>
      <c r="H11" s="1107">
        <v>52</v>
      </c>
      <c r="I11" s="1107">
        <v>13.5</v>
      </c>
      <c r="J11" s="1108">
        <v>12.6</v>
      </c>
      <c r="K11" s="1109" t="s">
        <v>2704</v>
      </c>
    </row>
    <row r="12" spans="1:11" x14ac:dyDescent="0.2">
      <c r="A12" s="104" t="s">
        <v>818</v>
      </c>
      <c r="B12" s="1106">
        <v>63.67</v>
      </c>
      <c r="C12" s="1107">
        <v>34.479999999999997</v>
      </c>
      <c r="D12" s="1107">
        <v>47.284999999999997</v>
      </c>
      <c r="E12" s="1107">
        <v>17</v>
      </c>
      <c r="F12" s="1107">
        <v>98.3</v>
      </c>
      <c r="G12" s="1107">
        <v>99.332999999999998</v>
      </c>
      <c r="H12" s="1107">
        <v>198.6</v>
      </c>
      <c r="I12" s="1107">
        <v>37.423000000000002</v>
      </c>
      <c r="J12" s="1108">
        <v>17.027999999999999</v>
      </c>
      <c r="K12" s="1109" t="s">
        <v>2704</v>
      </c>
    </row>
    <row r="13" spans="1:11" x14ac:dyDescent="0.2">
      <c r="A13" s="104" t="s">
        <v>817</v>
      </c>
      <c r="B13" s="1106">
        <v>71.763000000000005</v>
      </c>
      <c r="C13" s="1107">
        <v>41.957999999999998</v>
      </c>
      <c r="D13" s="1107">
        <v>44.658000000000001</v>
      </c>
      <c r="E13" s="1107">
        <v>13.6</v>
      </c>
      <c r="F13" s="1107">
        <v>53.537999999999997</v>
      </c>
      <c r="G13" s="1107">
        <v>135.571</v>
      </c>
      <c r="H13" s="1107">
        <v>134.333</v>
      </c>
      <c r="I13" s="1107">
        <v>44.796999999999997</v>
      </c>
      <c r="J13" s="1108">
        <v>38.058999999999997</v>
      </c>
      <c r="K13" s="1109">
        <v>71.332999999999998</v>
      </c>
    </row>
    <row r="14" spans="1:11" x14ac:dyDescent="0.2">
      <c r="A14" s="104" t="s">
        <v>816</v>
      </c>
      <c r="B14" s="1106">
        <v>76.325999999999993</v>
      </c>
      <c r="C14" s="1107">
        <v>50.674999999999997</v>
      </c>
      <c r="D14" s="1107">
        <v>41.412999999999997</v>
      </c>
      <c r="E14" s="1107">
        <v>26.556000000000001</v>
      </c>
      <c r="F14" s="1107">
        <v>86.721999999999994</v>
      </c>
      <c r="G14" s="1107">
        <v>67.153999999999996</v>
      </c>
      <c r="H14" s="1107">
        <v>155.4</v>
      </c>
      <c r="I14" s="1107">
        <v>44.804000000000002</v>
      </c>
      <c r="J14" s="1108">
        <v>19.282</v>
      </c>
      <c r="K14" s="1109">
        <v>49.875</v>
      </c>
    </row>
    <row r="15" spans="1:11" x14ac:dyDescent="0.2">
      <c r="A15" s="104" t="s">
        <v>815</v>
      </c>
      <c r="B15" s="1106">
        <v>78.64</v>
      </c>
      <c r="C15" s="1107">
        <v>51.548999999999999</v>
      </c>
      <c r="D15" s="1107">
        <v>40.207000000000001</v>
      </c>
      <c r="E15" s="1107">
        <v>18.111000000000001</v>
      </c>
      <c r="F15" s="1107">
        <v>73.37</v>
      </c>
      <c r="G15" s="1107">
        <v>88.313000000000002</v>
      </c>
      <c r="H15" s="1107">
        <v>146</v>
      </c>
      <c r="I15" s="1107">
        <v>38.732999999999997</v>
      </c>
      <c r="J15" s="1108">
        <v>25.123999999999999</v>
      </c>
      <c r="K15" s="1109">
        <v>32.9</v>
      </c>
    </row>
    <row r="16" spans="1:11" x14ac:dyDescent="0.2">
      <c r="A16" s="104" t="s">
        <v>814</v>
      </c>
      <c r="B16" s="1106">
        <v>88.631</v>
      </c>
      <c r="C16" s="1107">
        <v>49.64</v>
      </c>
      <c r="D16" s="1107">
        <v>38.796999999999997</v>
      </c>
      <c r="E16" s="1107">
        <v>13.833</v>
      </c>
      <c r="F16" s="1107">
        <v>52.615000000000002</v>
      </c>
      <c r="G16" s="1107">
        <v>111.65</v>
      </c>
      <c r="H16" s="1107">
        <v>120.538</v>
      </c>
      <c r="I16" s="1107">
        <v>40.865000000000002</v>
      </c>
      <c r="J16" s="1108">
        <v>31.24</v>
      </c>
      <c r="K16" s="1109">
        <v>68.2</v>
      </c>
    </row>
    <row r="17" spans="1:11" x14ac:dyDescent="0.2">
      <c r="A17" s="104" t="s">
        <v>813</v>
      </c>
      <c r="B17" s="1106">
        <v>85.552999999999997</v>
      </c>
      <c r="C17" s="1107">
        <v>45.45</v>
      </c>
      <c r="D17" s="1107">
        <v>37.677999999999997</v>
      </c>
      <c r="E17" s="1107">
        <v>17.736999999999998</v>
      </c>
      <c r="F17" s="1107">
        <v>78.266999999999996</v>
      </c>
      <c r="G17" s="1107">
        <v>59.923000000000002</v>
      </c>
      <c r="H17" s="1107">
        <v>100.393</v>
      </c>
      <c r="I17" s="1107">
        <v>47.136000000000003</v>
      </c>
      <c r="J17" s="1108">
        <v>40.018999999999998</v>
      </c>
      <c r="K17" s="1109">
        <v>39.841999999999999</v>
      </c>
    </row>
    <row r="18" spans="1:11" x14ac:dyDescent="0.2">
      <c r="A18" s="104" t="s">
        <v>812</v>
      </c>
      <c r="B18" s="1106">
        <v>100.05200000000001</v>
      </c>
      <c r="C18" s="1107">
        <v>38.927999999999997</v>
      </c>
      <c r="D18" s="1107">
        <v>37.347999999999999</v>
      </c>
      <c r="E18" s="1107">
        <v>41.094000000000001</v>
      </c>
      <c r="F18" s="1107">
        <v>70.474000000000004</v>
      </c>
      <c r="G18" s="1107">
        <v>75.171000000000006</v>
      </c>
      <c r="H18" s="1107">
        <v>79.323999999999998</v>
      </c>
      <c r="I18" s="1107">
        <v>50.787999999999997</v>
      </c>
      <c r="J18" s="1108">
        <v>37.64</v>
      </c>
      <c r="K18" s="1109">
        <v>23.213999999999999</v>
      </c>
    </row>
    <row r="19" spans="1:11" x14ac:dyDescent="0.2">
      <c r="A19" s="104" t="s">
        <v>811</v>
      </c>
      <c r="B19" s="1106">
        <v>113.864</v>
      </c>
      <c r="C19" s="1107">
        <v>46.454000000000001</v>
      </c>
      <c r="D19" s="1107">
        <v>34.137999999999998</v>
      </c>
      <c r="E19" s="1107">
        <v>19.423999999999999</v>
      </c>
      <c r="F19" s="1107">
        <v>83.382000000000005</v>
      </c>
      <c r="G19" s="1107">
        <v>112.28100000000001</v>
      </c>
      <c r="H19" s="1107">
        <v>77.5</v>
      </c>
      <c r="I19" s="1107">
        <v>48.89</v>
      </c>
      <c r="J19" s="1108">
        <v>47.747999999999998</v>
      </c>
      <c r="K19" s="1109">
        <v>25.324999999999999</v>
      </c>
    </row>
    <row r="20" spans="1:11" x14ac:dyDescent="0.2">
      <c r="A20" s="104" t="s">
        <v>810</v>
      </c>
      <c r="B20" s="1106">
        <v>119.41800000000001</v>
      </c>
      <c r="C20" s="1107">
        <v>46.109000000000002</v>
      </c>
      <c r="D20" s="1107">
        <v>34.295000000000002</v>
      </c>
      <c r="E20" s="1107">
        <v>28.446999999999999</v>
      </c>
      <c r="F20" s="1107">
        <v>77.870999999999995</v>
      </c>
      <c r="G20" s="1107">
        <v>66.846000000000004</v>
      </c>
      <c r="H20" s="1107">
        <v>74.22</v>
      </c>
      <c r="I20" s="1107">
        <v>51.671999999999997</v>
      </c>
      <c r="J20" s="1108">
        <v>48.384</v>
      </c>
      <c r="K20" s="1109">
        <v>22.745999999999999</v>
      </c>
    </row>
    <row r="21" spans="1:11" x14ac:dyDescent="0.2">
      <c r="A21" s="104" t="s">
        <v>809</v>
      </c>
      <c r="B21" s="1106">
        <v>118.432</v>
      </c>
      <c r="C21" s="1107">
        <v>43.962000000000003</v>
      </c>
      <c r="D21" s="1107">
        <v>32.555</v>
      </c>
      <c r="E21" s="1107">
        <v>21.856999999999999</v>
      </c>
      <c r="F21" s="1107">
        <v>70</v>
      </c>
      <c r="G21" s="1107">
        <v>55.851999999999997</v>
      </c>
      <c r="H21" s="1107">
        <v>67.067999999999998</v>
      </c>
      <c r="I21" s="1107">
        <v>50.101999999999997</v>
      </c>
      <c r="J21" s="1108">
        <v>47.002000000000002</v>
      </c>
      <c r="K21" s="1109">
        <v>25.914000000000001</v>
      </c>
    </row>
    <row r="22" spans="1:11" x14ac:dyDescent="0.2">
      <c r="A22" s="104" t="s">
        <v>808</v>
      </c>
      <c r="B22" s="1106">
        <v>104.495</v>
      </c>
      <c r="C22" s="1107">
        <v>43.472999999999999</v>
      </c>
      <c r="D22" s="1107">
        <v>33.29</v>
      </c>
      <c r="E22" s="1107">
        <v>31.9</v>
      </c>
      <c r="F22" s="1107">
        <v>78.582999999999998</v>
      </c>
      <c r="G22" s="1107">
        <v>70.766999999999996</v>
      </c>
      <c r="H22" s="1107">
        <v>82.344999999999999</v>
      </c>
      <c r="I22" s="1107">
        <v>48.761000000000003</v>
      </c>
      <c r="J22" s="1108">
        <v>48.588000000000001</v>
      </c>
      <c r="K22" s="1109">
        <v>26.867999999999999</v>
      </c>
    </row>
    <row r="23" spans="1:11" x14ac:dyDescent="0.2">
      <c r="A23" s="104" t="s">
        <v>807</v>
      </c>
      <c r="B23" s="1106">
        <v>84.441000000000003</v>
      </c>
      <c r="C23" s="1107">
        <v>38.283999999999999</v>
      </c>
      <c r="D23" s="1107">
        <v>33.529000000000003</v>
      </c>
      <c r="E23" s="1107">
        <v>33.820999999999998</v>
      </c>
      <c r="F23" s="1107">
        <v>84.111000000000004</v>
      </c>
      <c r="G23" s="1107">
        <v>76.724999999999994</v>
      </c>
      <c r="H23" s="1107">
        <v>70.676000000000002</v>
      </c>
      <c r="I23" s="1107">
        <v>50.398000000000003</v>
      </c>
      <c r="J23" s="1108">
        <v>47.947000000000003</v>
      </c>
      <c r="K23" s="1109">
        <v>25.08</v>
      </c>
    </row>
    <row r="24" spans="1:11" x14ac:dyDescent="0.2">
      <c r="A24" s="104" t="s">
        <v>806</v>
      </c>
      <c r="B24" s="1106">
        <v>79.177000000000007</v>
      </c>
      <c r="C24" s="1107">
        <v>35.914999999999999</v>
      </c>
      <c r="D24" s="1107">
        <v>34.985999999999997</v>
      </c>
      <c r="E24" s="1107">
        <v>30.75</v>
      </c>
      <c r="F24" s="1107">
        <v>50</v>
      </c>
      <c r="G24" s="1107">
        <v>67.55</v>
      </c>
      <c r="H24" s="1107">
        <v>57.509</v>
      </c>
      <c r="I24" s="1107">
        <v>54.517000000000003</v>
      </c>
      <c r="J24" s="1108">
        <v>57.023000000000003</v>
      </c>
      <c r="K24" s="1109">
        <v>29.594000000000001</v>
      </c>
    </row>
    <row r="25" spans="1:11" ht="13.5" thickBot="1" x14ac:dyDescent="0.25">
      <c r="A25" s="1115" t="s">
        <v>805</v>
      </c>
      <c r="B25" s="1111">
        <v>82.281999999999996</v>
      </c>
      <c r="C25" s="1112">
        <v>37.883000000000003</v>
      </c>
      <c r="D25" s="1112">
        <v>39.725999999999999</v>
      </c>
      <c r="E25" s="1112">
        <v>27.257000000000001</v>
      </c>
      <c r="F25" s="1112">
        <v>77</v>
      </c>
      <c r="G25" s="1112">
        <v>68.25</v>
      </c>
      <c r="H25" s="1112">
        <v>42.978000000000002</v>
      </c>
      <c r="I25" s="1112">
        <v>57.28</v>
      </c>
      <c r="J25" s="1113">
        <v>61.232999999999997</v>
      </c>
      <c r="K25" s="1114">
        <v>35.231000000000002</v>
      </c>
    </row>
    <row r="26" spans="1:11" ht="13.5" thickBot="1" x14ac:dyDescent="0.25">
      <c r="A26" s="102" t="s">
        <v>746</v>
      </c>
      <c r="B26" s="93">
        <v>88.602999999999994</v>
      </c>
      <c r="C26" s="222">
        <v>41.988999999999997</v>
      </c>
      <c r="D26" s="222">
        <v>35.590000000000003</v>
      </c>
      <c r="E26" s="222">
        <v>32.917000000000002</v>
      </c>
      <c r="F26" s="222">
        <v>76.408000000000001</v>
      </c>
      <c r="G26" s="222">
        <v>73.94</v>
      </c>
      <c r="H26" s="222">
        <v>78.811999999999998</v>
      </c>
      <c r="I26" s="222">
        <v>53.121000000000002</v>
      </c>
      <c r="J26" s="222">
        <v>52.883000000000003</v>
      </c>
      <c r="K26" s="92">
        <v>28.847999999999999</v>
      </c>
    </row>
    <row r="28" spans="1:11" ht="14.25" x14ac:dyDescent="0.2">
      <c r="A28" s="21" t="s">
        <v>830</v>
      </c>
    </row>
  </sheetData>
  <mergeCells count="1">
    <mergeCell ref="A5:K5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204" verticalDpi="196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/>
  </sheetViews>
  <sheetFormatPr defaultRowHeight="14.25" x14ac:dyDescent="0.2"/>
  <cols>
    <col min="1" max="1" width="20.42578125" style="37" customWidth="1"/>
    <col min="2" max="2" width="21.5703125" style="37" customWidth="1"/>
    <col min="3" max="3" width="18.42578125" style="37" customWidth="1"/>
    <col min="4" max="4" width="11.42578125" style="37" customWidth="1"/>
    <col min="5" max="16384" width="9.140625" style="37"/>
  </cols>
  <sheetData>
    <row r="1" spans="1:4" s="19" customFormat="1" ht="15.75" x14ac:dyDescent="0.25">
      <c r="A1" s="20" t="s">
        <v>678</v>
      </c>
    </row>
    <row r="2" spans="1:4" s="19" customFormat="1" ht="12" customHeight="1" x14ac:dyDescent="0.25">
      <c r="A2" s="20"/>
    </row>
    <row r="3" spans="1:4" s="21" customFormat="1" ht="15.75" x14ac:dyDescent="0.25">
      <c r="A3" s="20" t="s">
        <v>769</v>
      </c>
    </row>
    <row r="4" spans="1:4" s="19" customFormat="1" ht="12.75" x14ac:dyDescent="0.2">
      <c r="A4" s="46"/>
      <c r="B4" s="45"/>
      <c r="C4" s="44"/>
    </row>
    <row r="5" spans="1:4" s="21" customFormat="1" ht="15.75" x14ac:dyDescent="0.25">
      <c r="A5" s="7" t="s">
        <v>768</v>
      </c>
    </row>
    <row r="6" spans="1:4" ht="15" thickBot="1" x14ac:dyDescent="0.25"/>
    <row r="7" spans="1:4" ht="39" thickBot="1" x14ac:dyDescent="0.25">
      <c r="A7" s="43" t="s">
        <v>764</v>
      </c>
      <c r="B7" s="920" t="s">
        <v>767</v>
      </c>
      <c r="C7" s="920" t="s">
        <v>766</v>
      </c>
      <c r="D7" s="921" t="s">
        <v>761</v>
      </c>
    </row>
    <row r="8" spans="1:4" x14ac:dyDescent="0.2">
      <c r="A8" s="42" t="s">
        <v>760</v>
      </c>
      <c r="B8" s="41">
        <v>14753</v>
      </c>
      <c r="C8" s="40">
        <v>3676</v>
      </c>
      <c r="D8" s="39">
        <f t="shared" ref="D8:D22" si="0">C8/B8*100</f>
        <v>24.91696604080526</v>
      </c>
    </row>
    <row r="9" spans="1:4" x14ac:dyDescent="0.2">
      <c r="A9" s="922" t="s">
        <v>759</v>
      </c>
      <c r="B9" s="923">
        <v>12318</v>
      </c>
      <c r="C9" s="924">
        <v>4391</v>
      </c>
      <c r="D9" s="925">
        <f t="shared" si="0"/>
        <v>35.647020620230556</v>
      </c>
    </row>
    <row r="10" spans="1:4" x14ac:dyDescent="0.2">
      <c r="A10" s="922" t="s">
        <v>758</v>
      </c>
      <c r="B10" s="923">
        <v>6794</v>
      </c>
      <c r="C10" s="924">
        <v>1050</v>
      </c>
      <c r="D10" s="925">
        <f t="shared" si="0"/>
        <v>15.454813070356197</v>
      </c>
    </row>
    <row r="11" spans="1:4" x14ac:dyDescent="0.2">
      <c r="A11" s="922" t="s">
        <v>757</v>
      </c>
      <c r="B11" s="923">
        <v>8854</v>
      </c>
      <c r="C11" s="924">
        <v>3228</v>
      </c>
      <c r="D11" s="925">
        <f t="shared" si="0"/>
        <v>36.458098034786538</v>
      </c>
    </row>
    <row r="12" spans="1:4" x14ac:dyDescent="0.2">
      <c r="A12" s="922" t="s">
        <v>756</v>
      </c>
      <c r="B12" s="923">
        <v>2967</v>
      </c>
      <c r="C12" s="924">
        <v>331</v>
      </c>
      <c r="D12" s="925">
        <f t="shared" si="0"/>
        <v>11.156049882035726</v>
      </c>
    </row>
    <row r="13" spans="1:4" x14ac:dyDescent="0.2">
      <c r="A13" s="922" t="s">
        <v>755</v>
      </c>
      <c r="B13" s="923">
        <v>10694</v>
      </c>
      <c r="C13" s="924">
        <v>1528</v>
      </c>
      <c r="D13" s="925">
        <f t="shared" si="0"/>
        <v>14.288386010847203</v>
      </c>
    </row>
    <row r="14" spans="1:4" x14ac:dyDescent="0.2">
      <c r="A14" s="922" t="s">
        <v>754</v>
      </c>
      <c r="B14" s="923">
        <v>4168</v>
      </c>
      <c r="C14" s="924">
        <v>789</v>
      </c>
      <c r="D14" s="925">
        <f t="shared" si="0"/>
        <v>18.929942418426105</v>
      </c>
    </row>
    <row r="15" spans="1:4" x14ac:dyDescent="0.2">
      <c r="A15" s="922" t="s">
        <v>753</v>
      </c>
      <c r="B15" s="923">
        <v>4842</v>
      </c>
      <c r="C15" s="924">
        <v>826</v>
      </c>
      <c r="D15" s="925">
        <f t="shared" si="0"/>
        <v>17.059066501445681</v>
      </c>
    </row>
    <row r="16" spans="1:4" x14ac:dyDescent="0.2">
      <c r="A16" s="922" t="s">
        <v>752</v>
      </c>
      <c r="B16" s="923">
        <v>10076</v>
      </c>
      <c r="C16" s="924">
        <v>3572</v>
      </c>
      <c r="D16" s="925">
        <f t="shared" si="0"/>
        <v>35.450575625248113</v>
      </c>
    </row>
    <row r="17" spans="1:4" x14ac:dyDescent="0.2">
      <c r="A17" s="922" t="s">
        <v>751</v>
      </c>
      <c r="B17" s="923">
        <v>8344</v>
      </c>
      <c r="C17" s="924">
        <v>3020</v>
      </c>
      <c r="D17" s="925">
        <f t="shared" si="0"/>
        <v>36.193672099712373</v>
      </c>
    </row>
    <row r="18" spans="1:4" x14ac:dyDescent="0.2">
      <c r="A18" s="922" t="s">
        <v>750</v>
      </c>
      <c r="B18" s="923">
        <v>9984</v>
      </c>
      <c r="C18" s="924">
        <v>954</v>
      </c>
      <c r="D18" s="925">
        <f t="shared" si="0"/>
        <v>9.5552884615384617</v>
      </c>
    </row>
    <row r="19" spans="1:4" x14ac:dyDescent="0.2">
      <c r="A19" s="922" t="s">
        <v>749</v>
      </c>
      <c r="B19" s="923">
        <v>7470</v>
      </c>
      <c r="C19" s="924">
        <v>1797</v>
      </c>
      <c r="D19" s="925">
        <f t="shared" si="0"/>
        <v>24.056224899598394</v>
      </c>
    </row>
    <row r="20" spans="1:4" x14ac:dyDescent="0.2">
      <c r="A20" s="922" t="s">
        <v>748</v>
      </c>
      <c r="B20" s="923">
        <v>12016</v>
      </c>
      <c r="C20" s="924">
        <v>1598</v>
      </c>
      <c r="D20" s="925">
        <f t="shared" si="0"/>
        <v>13.298934753661785</v>
      </c>
    </row>
    <row r="21" spans="1:4" ht="15" thickBot="1" x14ac:dyDescent="0.25">
      <c r="A21" s="926" t="s">
        <v>747</v>
      </c>
      <c r="B21" s="927">
        <v>10195</v>
      </c>
      <c r="C21" s="928">
        <v>1512</v>
      </c>
      <c r="D21" s="929">
        <f t="shared" si="0"/>
        <v>14.830799411476214</v>
      </c>
    </row>
    <row r="22" spans="1:4" ht="15" thickBot="1" x14ac:dyDescent="0.25">
      <c r="A22" s="38" t="s">
        <v>746</v>
      </c>
      <c r="B22" s="930">
        <f>SUM(B8:B21)</f>
        <v>123475</v>
      </c>
      <c r="C22" s="930">
        <f>SUM(C8:C21)</f>
        <v>28272</v>
      </c>
      <c r="D22" s="931">
        <f t="shared" si="0"/>
        <v>22.896942700951609</v>
      </c>
    </row>
    <row r="25" spans="1:4" ht="15.75" x14ac:dyDescent="0.25">
      <c r="A25" s="7" t="s">
        <v>765</v>
      </c>
    </row>
    <row r="26" spans="1:4" ht="15" thickBot="1" x14ac:dyDescent="0.25"/>
    <row r="27" spans="1:4" ht="39" thickBot="1" x14ac:dyDescent="0.25">
      <c r="A27" s="43" t="s">
        <v>764</v>
      </c>
      <c r="B27" s="920" t="s">
        <v>763</v>
      </c>
      <c r="C27" s="920" t="s">
        <v>762</v>
      </c>
      <c r="D27" s="921" t="s">
        <v>761</v>
      </c>
    </row>
    <row r="28" spans="1:4" x14ac:dyDescent="0.2">
      <c r="A28" s="42" t="s">
        <v>760</v>
      </c>
      <c r="B28" s="41">
        <v>15307</v>
      </c>
      <c r="C28" s="40">
        <v>4230</v>
      </c>
      <c r="D28" s="39">
        <f t="shared" ref="D28:D42" si="1">C28/B28*100</f>
        <v>27.634415626837395</v>
      </c>
    </row>
    <row r="29" spans="1:4" x14ac:dyDescent="0.2">
      <c r="A29" s="922" t="s">
        <v>759</v>
      </c>
      <c r="B29" s="923">
        <v>12899</v>
      </c>
      <c r="C29" s="924">
        <v>4972</v>
      </c>
      <c r="D29" s="925">
        <f t="shared" si="1"/>
        <v>38.545623691759054</v>
      </c>
    </row>
    <row r="30" spans="1:4" x14ac:dyDescent="0.2">
      <c r="A30" s="922" t="s">
        <v>758</v>
      </c>
      <c r="B30" s="923">
        <v>7596</v>
      </c>
      <c r="C30" s="924">
        <v>1852</v>
      </c>
      <c r="D30" s="925">
        <f t="shared" si="1"/>
        <v>24.381253291205898</v>
      </c>
    </row>
    <row r="31" spans="1:4" x14ac:dyDescent="0.2">
      <c r="A31" s="922" t="s">
        <v>757</v>
      </c>
      <c r="B31" s="923">
        <v>6254</v>
      </c>
      <c r="C31" s="924">
        <v>628</v>
      </c>
      <c r="D31" s="925">
        <f t="shared" si="1"/>
        <v>10.041573393028463</v>
      </c>
    </row>
    <row r="32" spans="1:4" x14ac:dyDescent="0.2">
      <c r="A32" s="922" t="s">
        <v>756</v>
      </c>
      <c r="B32" s="923">
        <v>4036</v>
      </c>
      <c r="C32" s="924">
        <v>1400</v>
      </c>
      <c r="D32" s="925">
        <f t="shared" si="1"/>
        <v>34.68780971258672</v>
      </c>
    </row>
    <row r="33" spans="1:4" x14ac:dyDescent="0.2">
      <c r="A33" s="922" t="s">
        <v>755</v>
      </c>
      <c r="B33" s="923">
        <v>10850</v>
      </c>
      <c r="C33" s="924">
        <v>1684</v>
      </c>
      <c r="D33" s="925">
        <f t="shared" si="1"/>
        <v>15.520737327188941</v>
      </c>
    </row>
    <row r="34" spans="1:4" x14ac:dyDescent="0.2">
      <c r="A34" s="922" t="s">
        <v>754</v>
      </c>
      <c r="B34" s="923">
        <v>5007</v>
      </c>
      <c r="C34" s="924">
        <v>1628</v>
      </c>
      <c r="D34" s="925">
        <f t="shared" si="1"/>
        <v>32.514479728380266</v>
      </c>
    </row>
    <row r="35" spans="1:4" x14ac:dyDescent="0.2">
      <c r="A35" s="922" t="s">
        <v>753</v>
      </c>
      <c r="B35" s="923">
        <v>5778</v>
      </c>
      <c r="C35" s="924">
        <v>1762</v>
      </c>
      <c r="D35" s="925">
        <f t="shared" si="1"/>
        <v>30.494980962270684</v>
      </c>
    </row>
    <row r="36" spans="1:4" x14ac:dyDescent="0.2">
      <c r="A36" s="922" t="s">
        <v>752</v>
      </c>
      <c r="B36" s="923">
        <v>7837</v>
      </c>
      <c r="C36" s="924">
        <v>1333</v>
      </c>
      <c r="D36" s="925">
        <f t="shared" si="1"/>
        <v>17.009059589128491</v>
      </c>
    </row>
    <row r="37" spans="1:4" x14ac:dyDescent="0.2">
      <c r="A37" s="922" t="s">
        <v>751</v>
      </c>
      <c r="B37" s="923">
        <v>6858</v>
      </c>
      <c r="C37" s="924">
        <v>1534</v>
      </c>
      <c r="D37" s="925">
        <f t="shared" si="1"/>
        <v>22.368037328667249</v>
      </c>
    </row>
    <row r="38" spans="1:4" x14ac:dyDescent="0.2">
      <c r="A38" s="922" t="s">
        <v>750</v>
      </c>
      <c r="B38" s="923">
        <v>12080</v>
      </c>
      <c r="C38" s="924">
        <v>3050</v>
      </c>
      <c r="D38" s="925">
        <f t="shared" si="1"/>
        <v>25.248344370860927</v>
      </c>
    </row>
    <row r="39" spans="1:4" x14ac:dyDescent="0.2">
      <c r="A39" s="922" t="s">
        <v>749</v>
      </c>
      <c r="B39" s="923">
        <v>7225</v>
      </c>
      <c r="C39" s="924">
        <v>1552</v>
      </c>
      <c r="D39" s="925">
        <f t="shared" si="1"/>
        <v>21.48096885813149</v>
      </c>
    </row>
    <row r="40" spans="1:4" x14ac:dyDescent="0.2">
      <c r="A40" s="922" t="s">
        <v>748</v>
      </c>
      <c r="B40" s="923">
        <v>11547</v>
      </c>
      <c r="C40" s="924">
        <v>1129</v>
      </c>
      <c r="D40" s="925">
        <f t="shared" si="1"/>
        <v>9.7774313674547511</v>
      </c>
    </row>
    <row r="41" spans="1:4" ht="15" thickBot="1" x14ac:dyDescent="0.25">
      <c r="A41" s="926" t="s">
        <v>747</v>
      </c>
      <c r="B41" s="927">
        <v>10201</v>
      </c>
      <c r="C41" s="928">
        <v>1518</v>
      </c>
      <c r="D41" s="929">
        <f t="shared" si="1"/>
        <v>14.88089402999706</v>
      </c>
    </row>
    <row r="42" spans="1:4" ht="15" thickBot="1" x14ac:dyDescent="0.25">
      <c r="A42" s="38" t="s">
        <v>746</v>
      </c>
      <c r="B42" s="930">
        <f>SUM(B28:B41)</f>
        <v>123475</v>
      </c>
      <c r="C42" s="930">
        <f>SUM(C28:C41)</f>
        <v>28272</v>
      </c>
      <c r="D42" s="931">
        <f t="shared" si="1"/>
        <v>22.896942700951609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/>
  </sheetViews>
  <sheetFormatPr defaultRowHeight="12.75" x14ac:dyDescent="0.2"/>
  <cols>
    <col min="1" max="1" width="19.5703125" style="21" customWidth="1"/>
    <col min="2" max="2" width="10.28515625" style="21" customWidth="1"/>
    <col min="3" max="3" width="7.7109375" style="21" customWidth="1"/>
    <col min="4" max="4" width="10.28515625" style="21" customWidth="1"/>
    <col min="5" max="5" width="7.7109375" style="21" customWidth="1"/>
    <col min="6" max="6" width="10.28515625" style="21" customWidth="1"/>
    <col min="7" max="7" width="7.7109375" style="21" customWidth="1"/>
    <col min="8" max="16384" width="9.140625" style="21"/>
  </cols>
  <sheetData>
    <row r="1" spans="1:7" ht="15.75" x14ac:dyDescent="0.25">
      <c r="A1" s="157" t="s">
        <v>1903</v>
      </c>
    </row>
    <row r="2" spans="1:7" ht="12" customHeight="1" x14ac:dyDescent="0.25">
      <c r="A2" s="157"/>
    </row>
    <row r="3" spans="1:7" ht="15.75" x14ac:dyDescent="0.25">
      <c r="A3" s="157" t="s">
        <v>1907</v>
      </c>
    </row>
    <row r="4" spans="1:7" ht="12" customHeight="1" x14ac:dyDescent="0.25">
      <c r="A4" s="157"/>
    </row>
    <row r="5" spans="1:7" ht="15.75" customHeight="1" x14ac:dyDescent="0.2">
      <c r="A5" s="558" t="s">
        <v>1909</v>
      </c>
      <c r="B5" s="666"/>
      <c r="C5" s="666"/>
      <c r="D5" s="666"/>
      <c r="E5" s="666"/>
      <c r="F5" s="666"/>
      <c r="G5" s="666"/>
    </row>
    <row r="6" spans="1:7" ht="13.5" thickBot="1" x14ac:dyDescent="0.25"/>
    <row r="7" spans="1:7" ht="15" thickBot="1" x14ac:dyDescent="0.25">
      <c r="A7" s="1025" t="s">
        <v>764</v>
      </c>
      <c r="B7" s="221" t="s">
        <v>1102</v>
      </c>
      <c r="C7" s="138" t="s">
        <v>1100</v>
      </c>
      <c r="D7" s="221" t="s">
        <v>1101</v>
      </c>
      <c r="E7" s="138" t="s">
        <v>1100</v>
      </c>
      <c r="F7" s="221" t="s">
        <v>746</v>
      </c>
      <c r="G7" s="138" t="s">
        <v>1100</v>
      </c>
    </row>
    <row r="8" spans="1:7" x14ac:dyDescent="0.2">
      <c r="A8" s="1026" t="s">
        <v>760</v>
      </c>
      <c r="B8" s="561">
        <v>210033</v>
      </c>
      <c r="C8" s="464">
        <v>27.6</v>
      </c>
      <c r="D8" s="561">
        <v>195181</v>
      </c>
      <c r="E8" s="464">
        <v>25.7</v>
      </c>
      <c r="F8" s="528">
        <f t="shared" ref="F8:F22" si="0">B8+D8</f>
        <v>405214</v>
      </c>
      <c r="G8" s="464">
        <v>53.3</v>
      </c>
    </row>
    <row r="9" spans="1:7" x14ac:dyDescent="0.2">
      <c r="A9" s="1027" t="s">
        <v>759</v>
      </c>
      <c r="B9" s="1028">
        <v>221831</v>
      </c>
      <c r="C9" s="464">
        <v>31.7</v>
      </c>
      <c r="D9" s="1028">
        <v>185594</v>
      </c>
      <c r="E9" s="464">
        <v>26.5</v>
      </c>
      <c r="F9" s="1029">
        <f t="shared" si="0"/>
        <v>407425</v>
      </c>
      <c r="G9" s="464">
        <v>58.199999999999996</v>
      </c>
    </row>
    <row r="10" spans="1:7" x14ac:dyDescent="0.2">
      <c r="A10" s="1027" t="s">
        <v>758</v>
      </c>
      <c r="B10" s="1028">
        <v>133026</v>
      </c>
      <c r="C10" s="464">
        <v>33.700000000000003</v>
      </c>
      <c r="D10" s="1028">
        <v>104023</v>
      </c>
      <c r="E10" s="464">
        <v>26.3</v>
      </c>
      <c r="F10" s="1029">
        <f t="shared" si="0"/>
        <v>237049</v>
      </c>
      <c r="G10" s="464">
        <v>60</v>
      </c>
    </row>
    <row r="11" spans="1:7" x14ac:dyDescent="0.2">
      <c r="A11" s="1027" t="s">
        <v>757</v>
      </c>
      <c r="B11" s="1028">
        <v>104220</v>
      </c>
      <c r="C11" s="464">
        <v>31.3</v>
      </c>
      <c r="D11" s="1028">
        <v>89905</v>
      </c>
      <c r="E11" s="464">
        <v>27</v>
      </c>
      <c r="F11" s="1029">
        <f t="shared" si="0"/>
        <v>194125</v>
      </c>
      <c r="G11" s="464">
        <v>58.3</v>
      </c>
    </row>
    <row r="12" spans="1:7" x14ac:dyDescent="0.2">
      <c r="A12" s="1027" t="s">
        <v>756</v>
      </c>
      <c r="B12" s="1028">
        <v>67777</v>
      </c>
      <c r="C12" s="464">
        <v>33.5</v>
      </c>
      <c r="D12" s="1028">
        <v>51500</v>
      </c>
      <c r="E12" s="464">
        <v>25.5</v>
      </c>
      <c r="F12" s="1029">
        <f t="shared" si="0"/>
        <v>119277</v>
      </c>
      <c r="G12" s="464">
        <v>59</v>
      </c>
    </row>
    <row r="13" spans="1:7" x14ac:dyDescent="0.2">
      <c r="A13" s="1027" t="s">
        <v>755</v>
      </c>
      <c r="B13" s="1028">
        <v>209649</v>
      </c>
      <c r="C13" s="464">
        <v>37.299999999999997</v>
      </c>
      <c r="D13" s="1028">
        <v>142596</v>
      </c>
      <c r="E13" s="464">
        <v>25.299999999999997</v>
      </c>
      <c r="F13" s="1029">
        <f t="shared" si="0"/>
        <v>352245</v>
      </c>
      <c r="G13" s="464">
        <v>62.6</v>
      </c>
    </row>
    <row r="14" spans="1:7" x14ac:dyDescent="0.2">
      <c r="A14" s="1027" t="s">
        <v>754</v>
      </c>
      <c r="B14" s="1028">
        <v>115325</v>
      </c>
      <c r="C14" s="464">
        <v>35.299999999999997</v>
      </c>
      <c r="D14" s="1028">
        <v>83735</v>
      </c>
      <c r="E14" s="464">
        <v>25.6</v>
      </c>
      <c r="F14" s="1029">
        <f t="shared" si="0"/>
        <v>199060</v>
      </c>
      <c r="G14" s="464">
        <v>60.9</v>
      </c>
    </row>
    <row r="15" spans="1:7" x14ac:dyDescent="0.2">
      <c r="A15" s="1027" t="s">
        <v>753</v>
      </c>
      <c r="B15" s="1028">
        <v>106882</v>
      </c>
      <c r="C15" s="464">
        <v>32.6</v>
      </c>
      <c r="D15" s="1028">
        <v>92218</v>
      </c>
      <c r="E15" s="464">
        <v>28.1</v>
      </c>
      <c r="F15" s="1029">
        <f t="shared" si="0"/>
        <v>199100</v>
      </c>
      <c r="G15" s="464">
        <v>60.7</v>
      </c>
    </row>
    <row r="16" spans="1:7" x14ac:dyDescent="0.2">
      <c r="A16" s="1027" t="s">
        <v>752</v>
      </c>
      <c r="B16" s="1028">
        <v>122183</v>
      </c>
      <c r="C16" s="464">
        <v>33.9</v>
      </c>
      <c r="D16" s="1028">
        <v>94896</v>
      </c>
      <c r="E16" s="464">
        <v>26.4</v>
      </c>
      <c r="F16" s="1029">
        <f t="shared" si="0"/>
        <v>217079</v>
      </c>
      <c r="G16" s="464">
        <v>60.3</v>
      </c>
    </row>
    <row r="17" spans="1:7" x14ac:dyDescent="0.2">
      <c r="A17" s="1027" t="s">
        <v>751</v>
      </c>
      <c r="B17" s="1028">
        <v>125799</v>
      </c>
      <c r="C17" s="464">
        <v>33.5</v>
      </c>
      <c r="D17" s="1028">
        <v>98723</v>
      </c>
      <c r="E17" s="464">
        <v>26.3</v>
      </c>
      <c r="F17" s="1029">
        <f t="shared" si="0"/>
        <v>224522</v>
      </c>
      <c r="G17" s="464">
        <v>59.8</v>
      </c>
    </row>
    <row r="18" spans="1:7" x14ac:dyDescent="0.2">
      <c r="A18" s="1027" t="s">
        <v>750</v>
      </c>
      <c r="B18" s="1028">
        <v>220033</v>
      </c>
      <c r="C18" s="464">
        <v>32.4</v>
      </c>
      <c r="D18" s="1028">
        <v>187899</v>
      </c>
      <c r="E18" s="464">
        <v>27.7</v>
      </c>
      <c r="F18" s="1029">
        <f t="shared" si="0"/>
        <v>407932</v>
      </c>
      <c r="G18" s="464">
        <v>60.1</v>
      </c>
    </row>
    <row r="19" spans="1:7" x14ac:dyDescent="0.2">
      <c r="A19" s="1027" t="s">
        <v>749</v>
      </c>
      <c r="B19" s="1028">
        <v>76481</v>
      </c>
      <c r="C19" s="464">
        <v>29.1</v>
      </c>
      <c r="D19" s="1028">
        <v>87957</v>
      </c>
      <c r="E19" s="464">
        <v>33.5</v>
      </c>
      <c r="F19" s="1029">
        <f t="shared" si="0"/>
        <v>164438</v>
      </c>
      <c r="G19" s="464">
        <v>62.6</v>
      </c>
    </row>
    <row r="20" spans="1:7" x14ac:dyDescent="0.2">
      <c r="A20" s="1027" t="s">
        <v>748</v>
      </c>
      <c r="B20" s="1028">
        <v>120672</v>
      </c>
      <c r="C20" s="464">
        <v>32.200000000000003</v>
      </c>
      <c r="D20" s="1028">
        <v>104475</v>
      </c>
      <c r="E20" s="464">
        <v>27.9</v>
      </c>
      <c r="F20" s="1029">
        <f t="shared" si="0"/>
        <v>225147</v>
      </c>
      <c r="G20" s="464">
        <v>60.1</v>
      </c>
    </row>
    <row r="21" spans="1:7" ht="13.5" thickBot="1" x14ac:dyDescent="0.25">
      <c r="A21" s="1030" t="s">
        <v>747</v>
      </c>
      <c r="B21" s="1028">
        <v>122641</v>
      </c>
      <c r="C21" s="464">
        <v>29.2</v>
      </c>
      <c r="D21" s="1028">
        <v>137107</v>
      </c>
      <c r="E21" s="464">
        <v>32.6</v>
      </c>
      <c r="F21" s="1029">
        <f t="shared" si="0"/>
        <v>259748</v>
      </c>
      <c r="G21" s="464">
        <v>61.8</v>
      </c>
    </row>
    <row r="22" spans="1:7" ht="13.5" thickBot="1" x14ac:dyDescent="0.25">
      <c r="A22" s="216" t="s">
        <v>746</v>
      </c>
      <c r="B22" s="556">
        <f>SUM(B8:B21)</f>
        <v>1956552</v>
      </c>
      <c r="C22" s="488">
        <v>32.200000000000003</v>
      </c>
      <c r="D22" s="556">
        <f>SUM(D8:D21)</f>
        <v>1655809</v>
      </c>
      <c r="E22" s="488">
        <v>27.2</v>
      </c>
      <c r="F22" s="524">
        <f t="shared" si="0"/>
        <v>3612361</v>
      </c>
      <c r="G22" s="488">
        <v>59.4</v>
      </c>
    </row>
    <row r="24" spans="1:7" ht="14.25" x14ac:dyDescent="0.2">
      <c r="A24" s="220" t="s">
        <v>1099</v>
      </c>
    </row>
  </sheetData>
  <pageMargins left="0.39370078740157483" right="0.39370078740157483" top="0.39370078740157483" bottom="0.19685039370078741" header="0.51181102362204722" footer="0.51181102362204722"/>
  <pageSetup paperSize="9" orientation="landscape" horizontalDpi="204" verticalDpi="196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85" workbookViewId="0"/>
  </sheetViews>
  <sheetFormatPr defaultRowHeight="12.75" x14ac:dyDescent="0.2"/>
  <cols>
    <col min="1" max="1" width="20.5703125" style="141" customWidth="1"/>
    <col min="2" max="2" width="18.140625" style="141" customWidth="1"/>
    <col min="3" max="5" width="14.42578125" style="141" customWidth="1"/>
    <col min="6" max="6" width="18.42578125" style="141" customWidth="1"/>
    <col min="7" max="9" width="14.42578125" style="141" customWidth="1"/>
    <col min="10" max="10" width="18.140625" style="141" customWidth="1"/>
    <col min="11" max="13" width="14.42578125" style="141" customWidth="1"/>
    <col min="14" max="14" width="18.140625" style="141" customWidth="1"/>
    <col min="15" max="15" width="14.5703125" style="141" customWidth="1"/>
    <col min="16" max="16" width="18.5703125" style="141" customWidth="1"/>
    <col min="17" max="17" width="14.5703125" style="141" customWidth="1"/>
    <col min="18" max="18" width="9.140625" style="141"/>
    <col min="19" max="20" width="11.85546875" style="141" customWidth="1"/>
    <col min="21" max="16384" width="9.140625" style="141"/>
  </cols>
  <sheetData>
    <row r="1" spans="1:19" s="326" customFormat="1" ht="15.75" x14ac:dyDescent="0.25">
      <c r="A1" s="330" t="s">
        <v>678</v>
      </c>
    </row>
    <row r="2" spans="1:19" s="326" customFormat="1" ht="12" customHeight="1" x14ac:dyDescent="0.25">
      <c r="A2" s="330"/>
    </row>
    <row r="3" spans="1:19" s="326" customFormat="1" ht="15.75" x14ac:dyDescent="0.25">
      <c r="A3" s="20" t="s">
        <v>1831</v>
      </c>
    </row>
    <row r="4" spans="1:19" s="326" customFormat="1" x14ac:dyDescent="0.2">
      <c r="A4" s="329"/>
      <c r="B4" s="328"/>
    </row>
    <row r="5" spans="1:19" s="152" customFormat="1" ht="15.75" x14ac:dyDescent="0.25">
      <c r="A5" s="157" t="s">
        <v>1954</v>
      </c>
    </row>
    <row r="6" spans="1:19" s="152" customFormat="1" ht="13.5" thickBot="1" x14ac:dyDescent="0.25"/>
    <row r="7" spans="1:19" ht="13.5" thickBot="1" x14ac:dyDescent="0.25">
      <c r="A7" s="1404" t="s">
        <v>764</v>
      </c>
      <c r="B7" s="1399" t="s">
        <v>1830</v>
      </c>
      <c r="C7" s="1400"/>
      <c r="D7" s="1400"/>
      <c r="E7" s="1401"/>
      <c r="F7" s="1399" t="s">
        <v>1829</v>
      </c>
      <c r="G7" s="1400"/>
      <c r="H7" s="1400"/>
      <c r="I7" s="1401"/>
      <c r="J7" s="1399" t="s">
        <v>1828</v>
      </c>
      <c r="K7" s="1400"/>
      <c r="L7" s="1400"/>
      <c r="M7" s="1401"/>
      <c r="N7" s="1402" t="s">
        <v>1827</v>
      </c>
      <c r="O7" s="1403"/>
      <c r="P7" s="1402" t="s">
        <v>1826</v>
      </c>
      <c r="Q7" s="1403"/>
    </row>
    <row r="8" spans="1:19" ht="26.25" customHeight="1" thickBot="1" x14ac:dyDescent="0.25">
      <c r="A8" s="1405"/>
      <c r="B8" s="543" t="s">
        <v>1825</v>
      </c>
      <c r="C8" s="542" t="s">
        <v>1822</v>
      </c>
      <c r="D8" s="542" t="s">
        <v>770</v>
      </c>
      <c r="E8" s="540" t="s">
        <v>1824</v>
      </c>
      <c r="F8" s="543" t="s">
        <v>1825</v>
      </c>
      <c r="G8" s="542" t="s">
        <v>1822</v>
      </c>
      <c r="H8" s="542" t="s">
        <v>770</v>
      </c>
      <c r="I8" s="540" t="s">
        <v>1824</v>
      </c>
      <c r="J8" s="543" t="s">
        <v>1825</v>
      </c>
      <c r="K8" s="542" t="s">
        <v>1822</v>
      </c>
      <c r="L8" s="542" t="s">
        <v>770</v>
      </c>
      <c r="M8" s="540" t="s">
        <v>1824</v>
      </c>
      <c r="N8" s="541" t="s">
        <v>1823</v>
      </c>
      <c r="O8" s="540" t="s">
        <v>1822</v>
      </c>
      <c r="P8" s="541" t="s">
        <v>1823</v>
      </c>
      <c r="Q8" s="540" t="s">
        <v>1822</v>
      </c>
      <c r="S8" s="539"/>
    </row>
    <row r="9" spans="1:19" x14ac:dyDescent="0.2">
      <c r="A9" s="538" t="s">
        <v>760</v>
      </c>
      <c r="B9" s="537">
        <v>49788</v>
      </c>
      <c r="C9" s="319">
        <v>1018539</v>
      </c>
      <c r="D9" s="319">
        <v>15883746.1</v>
      </c>
      <c r="E9" s="318">
        <v>24172474.280000001</v>
      </c>
      <c r="F9" s="537">
        <v>128273</v>
      </c>
      <c r="G9" s="319">
        <v>5854943.9000000004</v>
      </c>
      <c r="H9" s="319">
        <v>47934130.200000003</v>
      </c>
      <c r="I9" s="318">
        <v>102004490.95999999</v>
      </c>
      <c r="J9" s="537">
        <v>83747</v>
      </c>
      <c r="K9" s="319">
        <v>1916900</v>
      </c>
      <c r="L9" s="319">
        <v>136990092</v>
      </c>
      <c r="M9" s="318">
        <v>152199516.39999998</v>
      </c>
      <c r="N9" s="536">
        <v>228</v>
      </c>
      <c r="O9" s="318">
        <v>0</v>
      </c>
      <c r="P9" s="536">
        <v>61345</v>
      </c>
      <c r="Q9" s="318">
        <v>49</v>
      </c>
    </row>
    <row r="10" spans="1:19" x14ac:dyDescent="0.2">
      <c r="A10" s="535" t="s">
        <v>759</v>
      </c>
      <c r="B10" s="534">
        <v>88049</v>
      </c>
      <c r="C10" s="316">
        <v>3284337.5</v>
      </c>
      <c r="D10" s="316">
        <v>67236799.909999996</v>
      </c>
      <c r="E10" s="315">
        <v>60433731.150000006</v>
      </c>
      <c r="F10" s="534">
        <v>74649</v>
      </c>
      <c r="G10" s="316">
        <v>3197718.55</v>
      </c>
      <c r="H10" s="316">
        <v>67224428.99000001</v>
      </c>
      <c r="I10" s="315">
        <v>62073691.609999992</v>
      </c>
      <c r="J10" s="534">
        <v>84709</v>
      </c>
      <c r="K10" s="316">
        <v>3839592</v>
      </c>
      <c r="L10" s="316">
        <v>245372452</v>
      </c>
      <c r="M10" s="315">
        <v>270279736.67000002</v>
      </c>
      <c r="N10" s="527">
        <v>23312</v>
      </c>
      <c r="O10" s="315">
        <v>0</v>
      </c>
      <c r="P10" s="527">
        <v>5644</v>
      </c>
      <c r="Q10" s="315">
        <v>0</v>
      </c>
    </row>
    <row r="11" spans="1:19" x14ac:dyDescent="0.2">
      <c r="A11" s="535" t="s">
        <v>758</v>
      </c>
      <c r="B11" s="534">
        <v>60532</v>
      </c>
      <c r="C11" s="316">
        <v>1905724</v>
      </c>
      <c r="D11" s="316">
        <v>38091832.910000004</v>
      </c>
      <c r="E11" s="315">
        <v>34282692.509999998</v>
      </c>
      <c r="F11" s="534">
        <v>63780</v>
      </c>
      <c r="G11" s="316">
        <v>3337034.03</v>
      </c>
      <c r="H11" s="316">
        <v>67907434.689999998</v>
      </c>
      <c r="I11" s="315">
        <v>61818689.450000003</v>
      </c>
      <c r="J11" s="534">
        <v>47460</v>
      </c>
      <c r="K11" s="316">
        <v>1512460</v>
      </c>
      <c r="L11" s="316">
        <v>91141936</v>
      </c>
      <c r="M11" s="315">
        <v>103313662.21000001</v>
      </c>
      <c r="N11" s="527">
        <v>21447</v>
      </c>
      <c r="O11" s="315">
        <v>3211</v>
      </c>
      <c r="P11" s="527">
        <v>8915</v>
      </c>
      <c r="Q11" s="315">
        <v>3077</v>
      </c>
    </row>
    <row r="12" spans="1:19" x14ac:dyDescent="0.2">
      <c r="A12" s="535" t="s">
        <v>757</v>
      </c>
      <c r="B12" s="534">
        <v>8135</v>
      </c>
      <c r="C12" s="316">
        <v>230292</v>
      </c>
      <c r="D12" s="316">
        <v>4641286.79</v>
      </c>
      <c r="E12" s="315">
        <v>4366818.8599999994</v>
      </c>
      <c r="F12" s="534">
        <v>113840</v>
      </c>
      <c r="G12" s="316">
        <v>8670924</v>
      </c>
      <c r="H12" s="316">
        <v>86092362.109999999</v>
      </c>
      <c r="I12" s="315">
        <v>105190793.19000001</v>
      </c>
      <c r="J12" s="534">
        <v>34290</v>
      </c>
      <c r="K12" s="316">
        <v>1166260</v>
      </c>
      <c r="L12" s="316">
        <v>75387171</v>
      </c>
      <c r="M12" s="315">
        <v>83355630.960000008</v>
      </c>
      <c r="N12" s="527">
        <v>8780</v>
      </c>
      <c r="O12" s="315">
        <v>0</v>
      </c>
      <c r="P12" s="527">
        <v>14072</v>
      </c>
      <c r="Q12" s="315">
        <v>32053</v>
      </c>
    </row>
    <row r="13" spans="1:19" x14ac:dyDescent="0.2">
      <c r="A13" s="535" t="s">
        <v>756</v>
      </c>
      <c r="B13" s="534">
        <v>0</v>
      </c>
      <c r="C13" s="316">
        <v>0</v>
      </c>
      <c r="D13" s="316">
        <v>0</v>
      </c>
      <c r="E13" s="315">
        <v>0</v>
      </c>
      <c r="F13" s="534">
        <v>67457</v>
      </c>
      <c r="G13" s="316">
        <v>2763876</v>
      </c>
      <c r="H13" s="316">
        <v>56101166.970000006</v>
      </c>
      <c r="I13" s="315">
        <v>53162984.130000003</v>
      </c>
      <c r="J13" s="534">
        <v>25881</v>
      </c>
      <c r="K13" s="316">
        <v>929465</v>
      </c>
      <c r="L13" s="316">
        <v>58927320</v>
      </c>
      <c r="M13" s="315">
        <v>65521218.489999995</v>
      </c>
      <c r="N13" s="527">
        <v>12874</v>
      </c>
      <c r="O13" s="315">
        <v>0</v>
      </c>
      <c r="P13" s="527">
        <v>0</v>
      </c>
      <c r="Q13" s="315">
        <v>0</v>
      </c>
    </row>
    <row r="14" spans="1:19" x14ac:dyDescent="0.2">
      <c r="A14" s="535" t="s">
        <v>755</v>
      </c>
      <c r="B14" s="534">
        <v>55023</v>
      </c>
      <c r="C14" s="316">
        <v>1513689</v>
      </c>
      <c r="D14" s="316">
        <v>28042342.810000002</v>
      </c>
      <c r="E14" s="315">
        <v>25149730.580000002</v>
      </c>
      <c r="F14" s="534">
        <v>156744</v>
      </c>
      <c r="G14" s="316">
        <v>9080683</v>
      </c>
      <c r="H14" s="316">
        <v>111942528.90999997</v>
      </c>
      <c r="I14" s="315">
        <v>122226263.91999999</v>
      </c>
      <c r="J14" s="534">
        <v>51855</v>
      </c>
      <c r="K14" s="316">
        <v>1253967</v>
      </c>
      <c r="L14" s="316">
        <v>105619810</v>
      </c>
      <c r="M14" s="315">
        <v>117404950.5</v>
      </c>
      <c r="N14" s="527">
        <v>20313</v>
      </c>
      <c r="O14" s="315">
        <v>2962</v>
      </c>
      <c r="P14" s="527">
        <v>24380</v>
      </c>
      <c r="Q14" s="315">
        <v>3962</v>
      </c>
    </row>
    <row r="15" spans="1:19" x14ac:dyDescent="0.2">
      <c r="A15" s="535" t="s">
        <v>754</v>
      </c>
      <c r="B15" s="534">
        <v>36398</v>
      </c>
      <c r="C15" s="316">
        <v>774252</v>
      </c>
      <c r="D15" s="316">
        <v>15446135.779999999</v>
      </c>
      <c r="E15" s="315">
        <v>13901139.6</v>
      </c>
      <c r="F15" s="534">
        <v>72986</v>
      </c>
      <c r="G15" s="316">
        <v>3141454.1</v>
      </c>
      <c r="H15" s="316">
        <v>64290308.649999999</v>
      </c>
      <c r="I15" s="315">
        <v>59813095.849999994</v>
      </c>
      <c r="J15" s="534">
        <v>45354</v>
      </c>
      <c r="K15" s="316">
        <v>1120806</v>
      </c>
      <c r="L15" s="316">
        <v>81268350</v>
      </c>
      <c r="M15" s="315">
        <v>90304378.089999989</v>
      </c>
      <c r="N15" s="527">
        <v>16674</v>
      </c>
      <c r="O15" s="315">
        <v>0</v>
      </c>
      <c r="P15" s="527">
        <v>914</v>
      </c>
      <c r="Q15" s="315">
        <v>0</v>
      </c>
    </row>
    <row r="16" spans="1:19" x14ac:dyDescent="0.2">
      <c r="A16" s="535" t="s">
        <v>753</v>
      </c>
      <c r="B16" s="534">
        <v>28657</v>
      </c>
      <c r="C16" s="316">
        <v>833143</v>
      </c>
      <c r="D16" s="316">
        <v>16713715.76</v>
      </c>
      <c r="E16" s="315">
        <v>16569336.470000001</v>
      </c>
      <c r="F16" s="534">
        <v>85130</v>
      </c>
      <c r="G16" s="316">
        <v>6049309</v>
      </c>
      <c r="H16" s="316">
        <v>63734512.390000001</v>
      </c>
      <c r="I16" s="315">
        <v>75169020.800000012</v>
      </c>
      <c r="J16" s="534">
        <v>29351</v>
      </c>
      <c r="K16" s="316">
        <v>845133</v>
      </c>
      <c r="L16" s="316">
        <v>61543112</v>
      </c>
      <c r="M16" s="315">
        <v>68400472.299999997</v>
      </c>
      <c r="N16" s="527">
        <v>21610</v>
      </c>
      <c r="O16" s="315">
        <v>0</v>
      </c>
      <c r="P16" s="527">
        <v>472</v>
      </c>
      <c r="Q16" s="315">
        <v>0</v>
      </c>
    </row>
    <row r="17" spans="1:17" x14ac:dyDescent="0.2">
      <c r="A17" s="535" t="s">
        <v>752</v>
      </c>
      <c r="B17" s="534">
        <v>35957</v>
      </c>
      <c r="C17" s="316">
        <v>1347741</v>
      </c>
      <c r="D17" s="316">
        <v>26846737.990000002</v>
      </c>
      <c r="E17" s="315">
        <v>23646023.73</v>
      </c>
      <c r="F17" s="534">
        <v>78533</v>
      </c>
      <c r="G17" s="316">
        <v>2974564.7</v>
      </c>
      <c r="H17" s="316">
        <v>62725229.880000003</v>
      </c>
      <c r="I17" s="315">
        <v>56772890.490000002</v>
      </c>
      <c r="J17" s="534">
        <v>32857</v>
      </c>
      <c r="K17" s="316">
        <v>934081</v>
      </c>
      <c r="L17" s="316">
        <v>69087750</v>
      </c>
      <c r="M17" s="315">
        <v>76508669.479999989</v>
      </c>
      <c r="N17" s="527">
        <v>9842</v>
      </c>
      <c r="O17" s="315">
        <v>0</v>
      </c>
      <c r="P17" s="527">
        <v>8016</v>
      </c>
      <c r="Q17" s="315">
        <v>630</v>
      </c>
    </row>
    <row r="18" spans="1:17" x14ac:dyDescent="0.2">
      <c r="A18" s="535" t="s">
        <v>751</v>
      </c>
      <c r="B18" s="534">
        <v>26372</v>
      </c>
      <c r="C18" s="316">
        <v>730099</v>
      </c>
      <c r="D18" s="316">
        <v>14509639.51</v>
      </c>
      <c r="E18" s="315">
        <v>13058639.540000001</v>
      </c>
      <c r="F18" s="534">
        <v>76042</v>
      </c>
      <c r="G18" s="316">
        <v>3262765.4</v>
      </c>
      <c r="H18" s="316">
        <v>67795192.840000004</v>
      </c>
      <c r="I18" s="315">
        <v>61975789.430000015</v>
      </c>
      <c r="J18" s="534">
        <v>26946</v>
      </c>
      <c r="K18" s="316">
        <v>1049786</v>
      </c>
      <c r="L18" s="316">
        <v>74548167</v>
      </c>
      <c r="M18" s="315">
        <v>82398820.539999977</v>
      </c>
      <c r="N18" s="527">
        <v>20706</v>
      </c>
      <c r="O18" s="315">
        <v>6856</v>
      </c>
      <c r="P18" s="527">
        <v>2213</v>
      </c>
      <c r="Q18" s="315">
        <v>6094</v>
      </c>
    </row>
    <row r="19" spans="1:17" x14ac:dyDescent="0.2">
      <c r="A19" s="535" t="s">
        <v>750</v>
      </c>
      <c r="B19" s="534">
        <v>51111</v>
      </c>
      <c r="C19" s="316">
        <v>1860988.5</v>
      </c>
      <c r="D19" s="316">
        <v>38281783.030000001</v>
      </c>
      <c r="E19" s="315">
        <v>34481334.529999994</v>
      </c>
      <c r="F19" s="534">
        <v>172127</v>
      </c>
      <c r="G19" s="316">
        <v>7334385.3000000007</v>
      </c>
      <c r="H19" s="316">
        <v>103794350.18000001</v>
      </c>
      <c r="I19" s="315">
        <v>117123548.84000002</v>
      </c>
      <c r="J19" s="534">
        <v>53013</v>
      </c>
      <c r="K19" s="316">
        <v>1478925</v>
      </c>
      <c r="L19" s="316">
        <v>108685192</v>
      </c>
      <c r="M19" s="315">
        <v>120450739.36</v>
      </c>
      <c r="N19" s="527">
        <v>50766</v>
      </c>
      <c r="O19" s="315">
        <v>5232</v>
      </c>
      <c r="P19" s="527">
        <v>152</v>
      </c>
      <c r="Q19" s="315">
        <v>8172</v>
      </c>
    </row>
    <row r="20" spans="1:17" x14ac:dyDescent="0.2">
      <c r="A20" s="535" t="s">
        <v>749</v>
      </c>
      <c r="B20" s="534">
        <v>53637</v>
      </c>
      <c r="C20" s="316">
        <v>1532362</v>
      </c>
      <c r="D20" s="316">
        <v>30463730.710000001</v>
      </c>
      <c r="E20" s="315">
        <v>27887465.879999999</v>
      </c>
      <c r="F20" s="534">
        <v>82167</v>
      </c>
      <c r="G20" s="316">
        <v>2784183</v>
      </c>
      <c r="H20" s="316">
        <v>58215010.200000003</v>
      </c>
      <c r="I20" s="315">
        <v>52548983.729999997</v>
      </c>
      <c r="J20" s="534">
        <v>24467</v>
      </c>
      <c r="K20" s="316">
        <v>729756</v>
      </c>
      <c r="L20" s="316">
        <v>50165816</v>
      </c>
      <c r="M20" s="315">
        <v>55361115.489999995</v>
      </c>
      <c r="N20" s="527">
        <v>11671</v>
      </c>
      <c r="O20" s="315">
        <v>0</v>
      </c>
      <c r="P20" s="527">
        <v>3366</v>
      </c>
      <c r="Q20" s="315">
        <v>0</v>
      </c>
    </row>
    <row r="21" spans="1:17" x14ac:dyDescent="0.2">
      <c r="A21" s="535" t="s">
        <v>748</v>
      </c>
      <c r="B21" s="534">
        <v>116988</v>
      </c>
      <c r="C21" s="316">
        <v>3340637</v>
      </c>
      <c r="D21" s="316">
        <v>68597748.019999996</v>
      </c>
      <c r="E21" s="315">
        <v>61737983.670000002</v>
      </c>
      <c r="F21" s="534">
        <v>49317</v>
      </c>
      <c r="G21" s="316">
        <v>5413704.2000000002</v>
      </c>
      <c r="H21" s="316">
        <v>38237137.190000005</v>
      </c>
      <c r="I21" s="315">
        <v>51447299.669999994</v>
      </c>
      <c r="J21" s="534">
        <v>43346</v>
      </c>
      <c r="K21" s="316">
        <v>1106530</v>
      </c>
      <c r="L21" s="316">
        <v>78837204</v>
      </c>
      <c r="M21" s="315">
        <v>86932439.920000002</v>
      </c>
      <c r="N21" s="527">
        <v>25005</v>
      </c>
      <c r="O21" s="315">
        <v>48523</v>
      </c>
      <c r="P21" s="527">
        <v>778</v>
      </c>
      <c r="Q21" s="315">
        <v>729</v>
      </c>
    </row>
    <row r="22" spans="1:17" ht="13.5" thickBot="1" x14ac:dyDescent="0.25">
      <c r="A22" s="533" t="s">
        <v>747</v>
      </c>
      <c r="B22" s="532">
        <v>44381</v>
      </c>
      <c r="C22" s="526">
        <v>1382984</v>
      </c>
      <c r="D22" s="526">
        <v>28436050.029999997</v>
      </c>
      <c r="E22" s="314">
        <v>25592455.580000002</v>
      </c>
      <c r="F22" s="532">
        <v>76409</v>
      </c>
      <c r="G22" s="526">
        <v>3203614</v>
      </c>
      <c r="H22" s="526">
        <v>67093421.800000004</v>
      </c>
      <c r="I22" s="314">
        <v>60452186.639999993</v>
      </c>
      <c r="J22" s="532">
        <v>34850</v>
      </c>
      <c r="K22" s="526">
        <v>1070825</v>
      </c>
      <c r="L22" s="526">
        <v>73131390</v>
      </c>
      <c r="M22" s="314">
        <v>80651325.850000009</v>
      </c>
      <c r="N22" s="531">
        <v>18948</v>
      </c>
      <c r="O22" s="314">
        <v>3572</v>
      </c>
      <c r="P22" s="531">
        <v>4391</v>
      </c>
      <c r="Q22" s="314">
        <v>1227</v>
      </c>
    </row>
    <row r="23" spans="1:17" ht="13.5" thickBot="1" x14ac:dyDescent="0.25">
      <c r="A23" s="525" t="s">
        <v>746</v>
      </c>
      <c r="B23" s="530">
        <v>655028</v>
      </c>
      <c r="C23" s="523">
        <v>19754788</v>
      </c>
      <c r="D23" s="523">
        <v>393191549.3499999</v>
      </c>
      <c r="E23" s="311">
        <v>365279826.38</v>
      </c>
      <c r="F23" s="530">
        <v>1297454</v>
      </c>
      <c r="G23" s="523">
        <v>67069159.180000007</v>
      </c>
      <c r="H23" s="523">
        <v>963087215</v>
      </c>
      <c r="I23" s="311">
        <v>1041779728.7100002</v>
      </c>
      <c r="J23" s="530">
        <v>618126</v>
      </c>
      <c r="K23" s="523">
        <v>18954486</v>
      </c>
      <c r="L23" s="523">
        <v>1310705762</v>
      </c>
      <c r="M23" s="311">
        <v>1453082676.26</v>
      </c>
      <c r="N23" s="524">
        <v>262176</v>
      </c>
      <c r="O23" s="311">
        <v>70356</v>
      </c>
      <c r="P23" s="524">
        <v>134658</v>
      </c>
      <c r="Q23" s="311">
        <v>55993</v>
      </c>
    </row>
    <row r="28" spans="1:17" x14ac:dyDescent="0.2">
      <c r="F28" s="529"/>
    </row>
  </sheetData>
  <mergeCells count="6">
    <mergeCell ref="J7:M7"/>
    <mergeCell ref="N7:O7"/>
    <mergeCell ref="P7:Q7"/>
    <mergeCell ref="A7:A8"/>
    <mergeCell ref="B7:E7"/>
    <mergeCell ref="F7:I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80" zoomScaleNormal="80" workbookViewId="0"/>
  </sheetViews>
  <sheetFormatPr defaultRowHeight="14.25" x14ac:dyDescent="0.2"/>
  <cols>
    <col min="1" max="1" width="64.5703125" style="8" customWidth="1"/>
    <col min="2" max="4" width="24.5703125" style="8" customWidth="1"/>
    <col min="5" max="16384" width="9.140625" style="8"/>
  </cols>
  <sheetData>
    <row r="1" spans="1:4" s="19" customFormat="1" ht="15.75" x14ac:dyDescent="0.25">
      <c r="A1" s="20" t="s">
        <v>678</v>
      </c>
    </row>
    <row r="2" spans="1:4" s="19" customFormat="1" ht="12" customHeight="1" x14ac:dyDescent="0.25">
      <c r="A2" s="20"/>
    </row>
    <row r="3" spans="1:4" s="19" customFormat="1" ht="15.75" x14ac:dyDescent="0.25">
      <c r="A3" s="20" t="s">
        <v>677</v>
      </c>
    </row>
    <row r="5" spans="1:4" ht="15.75" x14ac:dyDescent="0.25">
      <c r="A5" s="18" t="s">
        <v>1955</v>
      </c>
    </row>
    <row r="6" spans="1:4" ht="15" thickBot="1" x14ac:dyDescent="0.25">
      <c r="B6" s="17"/>
      <c r="C6" s="17"/>
      <c r="D6" s="17"/>
    </row>
    <row r="7" spans="1:4" ht="29.25" thickBot="1" x14ac:dyDescent="0.25">
      <c r="A7" s="16" t="s">
        <v>676</v>
      </c>
      <c r="B7" s="15" t="s">
        <v>675</v>
      </c>
      <c r="C7" s="932" t="s">
        <v>674</v>
      </c>
      <c r="D7" s="933" t="s">
        <v>666</v>
      </c>
    </row>
    <row r="8" spans="1:4" x14ac:dyDescent="0.2">
      <c r="A8" s="14" t="s">
        <v>574</v>
      </c>
      <c r="B8" s="13">
        <v>646563</v>
      </c>
      <c r="C8" s="12">
        <v>1180326.8130000001</v>
      </c>
      <c r="D8" s="11">
        <v>366018</v>
      </c>
    </row>
    <row r="9" spans="1:4" x14ac:dyDescent="0.2">
      <c r="A9" s="934" t="s">
        <v>742</v>
      </c>
      <c r="B9" s="935">
        <v>294052</v>
      </c>
      <c r="C9" s="936">
        <v>1271141.997</v>
      </c>
      <c r="D9" s="937">
        <v>135192</v>
      </c>
    </row>
    <row r="10" spans="1:4" x14ac:dyDescent="0.2">
      <c r="A10" s="934" t="s">
        <v>623</v>
      </c>
      <c r="B10" s="935">
        <v>176589</v>
      </c>
      <c r="C10" s="936">
        <v>1107982.7309999999</v>
      </c>
      <c r="D10" s="937">
        <v>49138</v>
      </c>
    </row>
    <row r="11" spans="1:4" x14ac:dyDescent="0.2">
      <c r="A11" s="934" t="s">
        <v>743</v>
      </c>
      <c r="B11" s="935">
        <v>1710095</v>
      </c>
      <c r="C11" s="936">
        <v>1265960.3149999999</v>
      </c>
      <c r="D11" s="937">
        <v>25323</v>
      </c>
    </row>
    <row r="12" spans="1:4" x14ac:dyDescent="0.2">
      <c r="A12" s="934" t="s">
        <v>619</v>
      </c>
      <c r="B12" s="935">
        <v>61193</v>
      </c>
      <c r="C12" s="936">
        <v>115532.38400000001</v>
      </c>
      <c r="D12" s="937">
        <v>14128</v>
      </c>
    </row>
    <row r="13" spans="1:4" x14ac:dyDescent="0.2">
      <c r="A13" s="934" t="s">
        <v>741</v>
      </c>
      <c r="B13" s="935">
        <v>5215343</v>
      </c>
      <c r="C13" s="936">
        <v>1180993.6329999999</v>
      </c>
      <c r="D13" s="937">
        <v>1883498</v>
      </c>
    </row>
    <row r="14" spans="1:4" x14ac:dyDescent="0.2">
      <c r="A14" s="934" t="s">
        <v>573</v>
      </c>
      <c r="B14" s="935">
        <v>144769</v>
      </c>
      <c r="C14" s="936">
        <v>198909.60699999999</v>
      </c>
      <c r="D14" s="937">
        <v>69153</v>
      </c>
    </row>
    <row r="15" spans="1:4" x14ac:dyDescent="0.2">
      <c r="A15" s="934" t="s">
        <v>618</v>
      </c>
      <c r="B15" s="935">
        <v>1446</v>
      </c>
      <c r="C15" s="936">
        <v>22688.921999999999</v>
      </c>
      <c r="D15" s="937">
        <v>1253</v>
      </c>
    </row>
    <row r="16" spans="1:4" x14ac:dyDescent="0.2">
      <c r="A16" s="934" t="s">
        <v>1895</v>
      </c>
      <c r="B16" s="935">
        <v>3791</v>
      </c>
      <c r="C16" s="936">
        <v>23174.429</v>
      </c>
      <c r="D16" s="937">
        <v>2042</v>
      </c>
    </row>
    <row r="17" spans="1:4" x14ac:dyDescent="0.2">
      <c r="A17" s="934" t="s">
        <v>572</v>
      </c>
      <c r="B17" s="935">
        <v>35771</v>
      </c>
      <c r="C17" s="936">
        <v>29079.473999999998</v>
      </c>
      <c r="D17" s="937">
        <v>1182</v>
      </c>
    </row>
    <row r="18" spans="1:4" x14ac:dyDescent="0.2">
      <c r="A18" s="934" t="s">
        <v>617</v>
      </c>
      <c r="B18" s="935">
        <v>468344</v>
      </c>
      <c r="C18" s="936">
        <v>272167.98200000002</v>
      </c>
      <c r="D18" s="937">
        <v>419354</v>
      </c>
    </row>
    <row r="19" spans="1:4" x14ac:dyDescent="0.2">
      <c r="A19" s="934" t="s">
        <v>637</v>
      </c>
      <c r="B19" s="935">
        <v>606204</v>
      </c>
      <c r="C19" s="936">
        <v>3121470.3620000002</v>
      </c>
      <c r="D19" s="937">
        <v>8896</v>
      </c>
    </row>
    <row r="20" spans="1:4" x14ac:dyDescent="0.2">
      <c r="A20" s="934" t="s">
        <v>626</v>
      </c>
      <c r="B20" s="935">
        <v>20779</v>
      </c>
      <c r="C20" s="936">
        <v>38087.248</v>
      </c>
      <c r="D20" s="937">
        <v>12856</v>
      </c>
    </row>
    <row r="21" spans="1:4" x14ac:dyDescent="0.2">
      <c r="A21" s="934" t="s">
        <v>570</v>
      </c>
      <c r="B21" s="935">
        <v>214556</v>
      </c>
      <c r="C21" s="936">
        <v>69815.808000000005</v>
      </c>
      <c r="D21" s="937">
        <v>83362</v>
      </c>
    </row>
    <row r="22" spans="1:4" x14ac:dyDescent="0.2">
      <c r="A22" s="934" t="s">
        <v>744</v>
      </c>
      <c r="B22" s="935">
        <v>13016</v>
      </c>
      <c r="C22" s="936">
        <v>186493.24799999999</v>
      </c>
      <c r="D22" s="937">
        <v>10555</v>
      </c>
    </row>
    <row r="23" spans="1:4" x14ac:dyDescent="0.2">
      <c r="A23" s="934" t="s">
        <v>745</v>
      </c>
      <c r="B23" s="935">
        <v>2178</v>
      </c>
      <c r="C23" s="936">
        <v>67254.811000000002</v>
      </c>
      <c r="D23" s="937">
        <v>863</v>
      </c>
    </row>
    <row r="24" spans="1:4" ht="15" thickBot="1" x14ac:dyDescent="0.25">
      <c r="A24" s="10" t="s">
        <v>635</v>
      </c>
      <c r="B24" s="938">
        <v>194</v>
      </c>
      <c r="C24" s="939">
        <v>17873.22</v>
      </c>
      <c r="D24" s="940">
        <v>171</v>
      </c>
    </row>
    <row r="27" spans="1:4" ht="15" x14ac:dyDescent="0.25">
      <c r="A27" s="9" t="s">
        <v>1896</v>
      </c>
    </row>
    <row r="28" spans="1:4" ht="7.5" customHeight="1" x14ac:dyDescent="0.25">
      <c r="A28" s="9"/>
    </row>
    <row r="29" spans="1:4" ht="14.25" customHeight="1" x14ac:dyDescent="0.2">
      <c r="A29" s="941" t="s">
        <v>574</v>
      </c>
      <c r="B29" s="1406" t="s">
        <v>773</v>
      </c>
      <c r="C29" s="1407"/>
      <c r="D29" s="1408"/>
    </row>
    <row r="30" spans="1:4" ht="14.25" customHeight="1" x14ac:dyDescent="0.2">
      <c r="A30" s="941" t="s">
        <v>742</v>
      </c>
      <c r="B30" s="1406" t="s">
        <v>774</v>
      </c>
      <c r="C30" s="1407"/>
      <c r="D30" s="1408"/>
    </row>
    <row r="31" spans="1:4" ht="74.25" customHeight="1" x14ac:dyDescent="0.2">
      <c r="A31" s="941" t="s">
        <v>623</v>
      </c>
      <c r="B31" s="1406" t="s">
        <v>775</v>
      </c>
      <c r="C31" s="1407"/>
      <c r="D31" s="1408"/>
    </row>
    <row r="32" spans="1:4" ht="29.25" customHeight="1" x14ac:dyDescent="0.2">
      <c r="A32" s="941" t="s">
        <v>743</v>
      </c>
      <c r="B32" s="1406" t="s">
        <v>776</v>
      </c>
      <c r="C32" s="1407"/>
      <c r="D32" s="1408"/>
    </row>
    <row r="33" spans="1:4" x14ac:dyDescent="0.2">
      <c r="A33" s="941" t="s">
        <v>619</v>
      </c>
      <c r="B33" s="1406">
        <v>43621</v>
      </c>
      <c r="C33" s="1407"/>
      <c r="D33" s="1408"/>
    </row>
    <row r="34" spans="1:4" ht="126.75" customHeight="1" x14ac:dyDescent="0.2">
      <c r="A34" s="941" t="s">
        <v>741</v>
      </c>
      <c r="B34" s="1406" t="s">
        <v>777</v>
      </c>
      <c r="C34" s="1407"/>
      <c r="D34" s="1408"/>
    </row>
    <row r="35" spans="1:4" ht="85.5" customHeight="1" x14ac:dyDescent="0.2">
      <c r="A35" s="941" t="s">
        <v>573</v>
      </c>
      <c r="B35" s="1406" t="s">
        <v>778</v>
      </c>
      <c r="C35" s="1407"/>
      <c r="D35" s="1408"/>
    </row>
    <row r="36" spans="1:4" x14ac:dyDescent="0.2">
      <c r="A36" s="941" t="s">
        <v>618</v>
      </c>
      <c r="B36" s="1406" t="s">
        <v>673</v>
      </c>
      <c r="C36" s="1407"/>
      <c r="D36" s="1408"/>
    </row>
    <row r="37" spans="1:4" x14ac:dyDescent="0.2">
      <c r="A37" s="941" t="s">
        <v>1895</v>
      </c>
      <c r="B37" s="1406" t="s">
        <v>672</v>
      </c>
      <c r="C37" s="1407"/>
      <c r="D37" s="1408"/>
    </row>
    <row r="38" spans="1:4" x14ac:dyDescent="0.2">
      <c r="A38" s="941" t="s">
        <v>572</v>
      </c>
      <c r="B38" s="1406" t="s">
        <v>571</v>
      </c>
      <c r="C38" s="1407"/>
      <c r="D38" s="1408"/>
    </row>
    <row r="39" spans="1:4" ht="14.25" customHeight="1" x14ac:dyDescent="0.2">
      <c r="A39" s="941" t="s">
        <v>617</v>
      </c>
      <c r="B39" s="1406" t="s">
        <v>671</v>
      </c>
      <c r="C39" s="1407"/>
      <c r="D39" s="1408"/>
    </row>
    <row r="40" spans="1:4" ht="14.25" customHeight="1" x14ac:dyDescent="0.2">
      <c r="A40" s="941" t="s">
        <v>637</v>
      </c>
      <c r="B40" s="1406" t="s">
        <v>779</v>
      </c>
      <c r="C40" s="1407"/>
      <c r="D40" s="1408"/>
    </row>
    <row r="41" spans="1:4" ht="14.25" customHeight="1" x14ac:dyDescent="0.2">
      <c r="A41" s="941" t="s">
        <v>626</v>
      </c>
      <c r="B41" s="1406" t="s">
        <v>780</v>
      </c>
      <c r="C41" s="1407"/>
      <c r="D41" s="1408"/>
    </row>
    <row r="42" spans="1:4" x14ac:dyDescent="0.2">
      <c r="A42" s="941" t="s">
        <v>570</v>
      </c>
      <c r="B42" s="1406" t="s">
        <v>670</v>
      </c>
      <c r="C42" s="1407"/>
      <c r="D42" s="1408"/>
    </row>
    <row r="43" spans="1:4" x14ac:dyDescent="0.2">
      <c r="A43" s="941" t="s">
        <v>744</v>
      </c>
      <c r="B43" s="1406">
        <v>47355</v>
      </c>
      <c r="C43" s="1407"/>
      <c r="D43" s="1408"/>
    </row>
    <row r="44" spans="1:4" ht="14.25" customHeight="1" x14ac:dyDescent="0.2">
      <c r="A44" s="941" t="s">
        <v>745</v>
      </c>
      <c r="B44" s="1406" t="s">
        <v>781</v>
      </c>
      <c r="C44" s="1407"/>
      <c r="D44" s="1408"/>
    </row>
    <row r="45" spans="1:4" x14ac:dyDescent="0.2">
      <c r="A45" s="941" t="s">
        <v>635</v>
      </c>
      <c r="B45" s="1406">
        <v>56499</v>
      </c>
      <c r="C45" s="1407"/>
      <c r="D45" s="1408"/>
    </row>
  </sheetData>
  <mergeCells count="17">
    <mergeCell ref="B41:D41"/>
    <mergeCell ref="B42:D42"/>
    <mergeCell ref="B43:D43"/>
    <mergeCell ref="B44:D44"/>
    <mergeCell ref="B45:D45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ageMargins left="0.51181102362204722" right="0.51181102362204722" top="0.78740157480314965" bottom="0.78740157480314965" header="0.31496062992125984" footer="0.31496062992125984"/>
  <pageSetup paperSize="9" scale="66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181" zoomScale="80" zoomScaleNormal="80" workbookViewId="0"/>
  </sheetViews>
  <sheetFormatPr defaultRowHeight="12.75" x14ac:dyDescent="0.2"/>
  <cols>
    <col min="1" max="1" width="100.85546875" style="21" customWidth="1"/>
    <col min="2" max="2" width="10.5703125" style="21" customWidth="1"/>
    <col min="3" max="3" width="10.7109375" style="21" customWidth="1"/>
    <col min="4" max="4" width="13.7109375" style="21" customWidth="1"/>
    <col min="5" max="5" width="10.85546875" style="21" customWidth="1"/>
    <col min="6" max="6" width="10.28515625" style="21" customWidth="1"/>
    <col min="7" max="7" width="9.140625" style="21"/>
    <col min="8" max="8" width="10.5703125" style="21" customWidth="1"/>
    <col min="9" max="16384" width="9.140625" style="21"/>
  </cols>
  <sheetData>
    <row r="1" spans="1:8" ht="15.75" x14ac:dyDescent="0.25">
      <c r="A1" s="20" t="s">
        <v>678</v>
      </c>
      <c r="B1" s="7"/>
    </row>
    <row r="2" spans="1:8" ht="15.75" x14ac:dyDescent="0.25">
      <c r="A2" s="20"/>
      <c r="B2" s="7"/>
    </row>
    <row r="3" spans="1:8" ht="15.75" x14ac:dyDescent="0.25">
      <c r="A3" s="20" t="s">
        <v>738</v>
      </c>
      <c r="B3" s="7"/>
    </row>
    <row r="4" spans="1:8" ht="14.25" x14ac:dyDescent="0.2">
      <c r="A4" s="8"/>
      <c r="B4" s="36"/>
      <c r="C4" s="978"/>
      <c r="D4" s="30"/>
    </row>
    <row r="5" spans="1:8" ht="15.75" x14ac:dyDescent="0.25">
      <c r="A5" s="18" t="s">
        <v>2742</v>
      </c>
      <c r="B5" s="35"/>
      <c r="C5" s="978"/>
      <c r="D5" s="30"/>
    </row>
    <row r="6" spans="1:8" ht="13.5" thickBot="1" x14ac:dyDescent="0.25"/>
    <row r="7" spans="1:8" s="29" customFormat="1" ht="39" thickBot="1" x14ac:dyDescent="0.3">
      <c r="A7" s="28" t="s">
        <v>620</v>
      </c>
      <c r="B7" s="28" t="s">
        <v>560</v>
      </c>
      <c r="C7" s="27" t="s">
        <v>737</v>
      </c>
      <c r="D7" s="979" t="s">
        <v>686</v>
      </c>
      <c r="E7" s="979" t="s">
        <v>685</v>
      </c>
      <c r="F7" s="26" t="s">
        <v>684</v>
      </c>
    </row>
    <row r="8" spans="1:8" x14ac:dyDescent="0.2">
      <c r="A8" s="1409" t="s">
        <v>736</v>
      </c>
      <c r="B8" s="1118">
        <v>2011</v>
      </c>
      <c r="C8" s="1119">
        <v>220</v>
      </c>
      <c r="D8" s="980">
        <v>207</v>
      </c>
      <c r="E8" s="980">
        <v>47208.786999999997</v>
      </c>
      <c r="F8" s="981">
        <v>68314.395999999993</v>
      </c>
      <c r="H8" s="34"/>
    </row>
    <row r="9" spans="1:8" x14ac:dyDescent="0.2">
      <c r="A9" s="1410"/>
      <c r="B9" s="982">
        <v>2012</v>
      </c>
      <c r="C9" s="983">
        <v>238</v>
      </c>
      <c r="D9" s="984">
        <v>232</v>
      </c>
      <c r="E9" s="984">
        <v>52891.17</v>
      </c>
      <c r="F9" s="985">
        <v>65537.842000000004</v>
      </c>
      <c r="H9" s="34"/>
    </row>
    <row r="10" spans="1:8" ht="13.5" thickBot="1" x14ac:dyDescent="0.25">
      <c r="A10" s="1411"/>
      <c r="B10" s="1120">
        <v>2013</v>
      </c>
      <c r="C10" s="602">
        <v>250</v>
      </c>
      <c r="D10" s="165">
        <v>233</v>
      </c>
      <c r="E10" s="165">
        <v>61686.423000000003</v>
      </c>
      <c r="F10" s="603">
        <v>73453.164000000004</v>
      </c>
      <c r="H10" s="34"/>
    </row>
    <row r="11" spans="1:8" x14ac:dyDescent="0.2">
      <c r="A11" s="1409" t="s">
        <v>735</v>
      </c>
      <c r="B11" s="1118">
        <v>2011</v>
      </c>
      <c r="C11" s="1119">
        <v>132</v>
      </c>
      <c r="D11" s="980">
        <v>128</v>
      </c>
      <c r="E11" s="980">
        <v>130178.55100000001</v>
      </c>
      <c r="F11" s="981">
        <v>184638.84899999999</v>
      </c>
      <c r="H11" s="34"/>
    </row>
    <row r="12" spans="1:8" x14ac:dyDescent="0.2">
      <c r="A12" s="1410"/>
      <c r="B12" s="982">
        <v>2012</v>
      </c>
      <c r="C12" s="983">
        <v>113</v>
      </c>
      <c r="D12" s="984">
        <v>107</v>
      </c>
      <c r="E12" s="984">
        <v>119975.371</v>
      </c>
      <c r="F12" s="985">
        <v>181101.85699999999</v>
      </c>
      <c r="H12" s="34"/>
    </row>
    <row r="13" spans="1:8" ht="13.5" thickBot="1" x14ac:dyDescent="0.25">
      <c r="A13" s="1411"/>
      <c r="B13" s="1120">
        <v>2013</v>
      </c>
      <c r="C13" s="602">
        <v>130</v>
      </c>
      <c r="D13" s="165">
        <v>125</v>
      </c>
      <c r="E13" s="165">
        <v>123581.50199999999</v>
      </c>
      <c r="F13" s="603">
        <v>176443.016</v>
      </c>
      <c r="H13" s="34"/>
    </row>
    <row r="14" spans="1:8" ht="12.75" customHeight="1" x14ac:dyDescent="0.2">
      <c r="A14" s="1409" t="s">
        <v>734</v>
      </c>
      <c r="B14" s="1118">
        <v>2011</v>
      </c>
      <c r="C14" s="1119">
        <v>202</v>
      </c>
      <c r="D14" s="980">
        <v>158</v>
      </c>
      <c r="E14" s="980">
        <v>154004.83199999999</v>
      </c>
      <c r="F14" s="981">
        <v>222283.726</v>
      </c>
      <c r="H14" s="34"/>
    </row>
    <row r="15" spans="1:8" x14ac:dyDescent="0.2">
      <c r="A15" s="1410"/>
      <c r="B15" s="982">
        <v>2012</v>
      </c>
      <c r="C15" s="983">
        <v>188</v>
      </c>
      <c r="D15" s="984">
        <v>149</v>
      </c>
      <c r="E15" s="984">
        <v>171229.054</v>
      </c>
      <c r="F15" s="985">
        <v>263439.283</v>
      </c>
      <c r="H15" s="34"/>
    </row>
    <row r="16" spans="1:8" ht="13.5" thickBot="1" x14ac:dyDescent="0.25">
      <c r="A16" s="1411"/>
      <c r="B16" s="1120">
        <v>2013</v>
      </c>
      <c r="C16" s="602">
        <v>203</v>
      </c>
      <c r="D16" s="165">
        <v>163</v>
      </c>
      <c r="E16" s="165">
        <v>170321.53</v>
      </c>
      <c r="F16" s="603">
        <v>246892.05900000001</v>
      </c>
      <c r="H16" s="34"/>
    </row>
    <row r="17" spans="1:8" ht="12.75" customHeight="1" x14ac:dyDescent="0.2">
      <c r="A17" s="1409" t="s">
        <v>733</v>
      </c>
      <c r="B17" s="1118">
        <v>2011</v>
      </c>
      <c r="C17" s="1119">
        <v>720</v>
      </c>
      <c r="D17" s="980">
        <v>535</v>
      </c>
      <c r="E17" s="980">
        <v>259525.78</v>
      </c>
      <c r="F17" s="981">
        <v>329955.47399999999</v>
      </c>
      <c r="H17" s="34"/>
    </row>
    <row r="18" spans="1:8" x14ac:dyDescent="0.2">
      <c r="A18" s="1410"/>
      <c r="B18" s="982">
        <v>2012</v>
      </c>
      <c r="C18" s="983">
        <v>740</v>
      </c>
      <c r="D18" s="984">
        <v>509</v>
      </c>
      <c r="E18" s="984">
        <v>252847.348</v>
      </c>
      <c r="F18" s="985">
        <v>320856.56599999999</v>
      </c>
      <c r="H18" s="34"/>
    </row>
    <row r="19" spans="1:8" ht="13.5" thickBot="1" x14ac:dyDescent="0.25">
      <c r="A19" s="1411"/>
      <c r="B19" s="1120">
        <v>2013</v>
      </c>
      <c r="C19" s="602">
        <v>727</v>
      </c>
      <c r="D19" s="165">
        <v>480</v>
      </c>
      <c r="E19" s="165">
        <v>275617.80699999997</v>
      </c>
      <c r="F19" s="603">
        <v>345959.87199999997</v>
      </c>
      <c r="H19" s="34"/>
    </row>
    <row r="20" spans="1:8" x14ac:dyDescent="0.2">
      <c r="A20" s="1409" t="s">
        <v>732</v>
      </c>
      <c r="B20" s="1118">
        <v>2011</v>
      </c>
      <c r="C20" s="1119">
        <v>16</v>
      </c>
      <c r="D20" s="980">
        <v>16</v>
      </c>
      <c r="E20" s="980">
        <v>6217.1639999999998</v>
      </c>
      <c r="F20" s="981">
        <v>7628.0590000000002</v>
      </c>
      <c r="H20" s="34"/>
    </row>
    <row r="21" spans="1:8" x14ac:dyDescent="0.2">
      <c r="A21" s="1410"/>
      <c r="B21" s="982">
        <v>2012</v>
      </c>
      <c r="C21" s="983">
        <v>19</v>
      </c>
      <c r="D21" s="984">
        <v>19</v>
      </c>
      <c r="E21" s="984">
        <v>5174.7939999999999</v>
      </c>
      <c r="F21" s="985">
        <v>6844.8649999999998</v>
      </c>
      <c r="H21" s="34"/>
    </row>
    <row r="22" spans="1:8" ht="13.5" thickBot="1" x14ac:dyDescent="0.25">
      <c r="A22" s="1411"/>
      <c r="B22" s="1120">
        <v>2013</v>
      </c>
      <c r="C22" s="602">
        <v>25</v>
      </c>
      <c r="D22" s="165">
        <v>25</v>
      </c>
      <c r="E22" s="165">
        <v>9399.1790000000001</v>
      </c>
      <c r="F22" s="603">
        <v>12475.91</v>
      </c>
      <c r="H22" s="34"/>
    </row>
    <row r="23" spans="1:8" x14ac:dyDescent="0.2">
      <c r="A23" s="1409" t="s">
        <v>731</v>
      </c>
      <c r="B23" s="1118">
        <v>2011</v>
      </c>
      <c r="C23" s="1119">
        <v>53</v>
      </c>
      <c r="D23" s="980">
        <v>53</v>
      </c>
      <c r="E23" s="980">
        <v>28850.04</v>
      </c>
      <c r="F23" s="981">
        <v>34979.879000000001</v>
      </c>
      <c r="H23" s="34"/>
    </row>
    <row r="24" spans="1:8" x14ac:dyDescent="0.2">
      <c r="A24" s="1410"/>
      <c r="B24" s="982">
        <v>2012</v>
      </c>
      <c r="C24" s="983">
        <v>78</v>
      </c>
      <c r="D24" s="984">
        <v>78</v>
      </c>
      <c r="E24" s="984">
        <v>44927.673000000003</v>
      </c>
      <c r="F24" s="985">
        <v>53928.351999999999</v>
      </c>
      <c r="H24" s="34"/>
    </row>
    <row r="25" spans="1:8" ht="13.5" thickBot="1" x14ac:dyDescent="0.25">
      <c r="A25" s="1411"/>
      <c r="B25" s="1120">
        <v>2013</v>
      </c>
      <c r="C25" s="602">
        <v>80</v>
      </c>
      <c r="D25" s="165">
        <v>80</v>
      </c>
      <c r="E25" s="165">
        <v>34572.216999999997</v>
      </c>
      <c r="F25" s="603">
        <v>43199.434000000001</v>
      </c>
      <c r="H25" s="34"/>
    </row>
    <row r="26" spans="1:8" x14ac:dyDescent="0.2">
      <c r="A26" s="1409" t="s">
        <v>730</v>
      </c>
      <c r="B26" s="1118">
        <v>2011</v>
      </c>
      <c r="C26" s="1119">
        <v>213</v>
      </c>
      <c r="D26" s="980">
        <v>212</v>
      </c>
      <c r="E26" s="980">
        <v>46345.072999999997</v>
      </c>
      <c r="F26" s="981">
        <v>56691.462</v>
      </c>
      <c r="H26" s="34"/>
    </row>
    <row r="27" spans="1:8" x14ac:dyDescent="0.2">
      <c r="A27" s="1410"/>
      <c r="B27" s="982">
        <v>2012</v>
      </c>
      <c r="C27" s="983">
        <v>258</v>
      </c>
      <c r="D27" s="984">
        <v>258</v>
      </c>
      <c r="E27" s="984">
        <v>48619.154999999999</v>
      </c>
      <c r="F27" s="985">
        <v>61524.267999999996</v>
      </c>
      <c r="H27" s="34"/>
    </row>
    <row r="28" spans="1:8" ht="13.5" thickBot="1" x14ac:dyDescent="0.25">
      <c r="A28" s="1411"/>
      <c r="B28" s="1120">
        <v>2013</v>
      </c>
      <c r="C28" s="602">
        <v>276</v>
      </c>
      <c r="D28" s="165">
        <v>276</v>
      </c>
      <c r="E28" s="165">
        <v>48950.942000000003</v>
      </c>
      <c r="F28" s="603">
        <v>63411.652999999998</v>
      </c>
      <c r="H28" s="34"/>
    </row>
    <row r="29" spans="1:8" x14ac:dyDescent="0.2">
      <c r="A29" s="1409" t="s">
        <v>729</v>
      </c>
      <c r="B29" s="1118">
        <v>2011</v>
      </c>
      <c r="C29" s="1119">
        <v>8</v>
      </c>
      <c r="D29" s="980">
        <v>8</v>
      </c>
      <c r="E29" s="980">
        <v>6081.7460000000001</v>
      </c>
      <c r="F29" s="981">
        <v>7456.8459999999995</v>
      </c>
      <c r="H29" s="34"/>
    </row>
    <row r="30" spans="1:8" x14ac:dyDescent="0.2">
      <c r="A30" s="1410"/>
      <c r="B30" s="982">
        <v>2012</v>
      </c>
      <c r="C30" s="983">
        <v>13</v>
      </c>
      <c r="D30" s="984">
        <v>13</v>
      </c>
      <c r="E30" s="984">
        <v>15714.264999999999</v>
      </c>
      <c r="F30" s="985">
        <v>19187.010999999999</v>
      </c>
      <c r="H30" s="34"/>
    </row>
    <row r="31" spans="1:8" ht="13.5" thickBot="1" x14ac:dyDescent="0.25">
      <c r="A31" s="1411"/>
      <c r="B31" s="1120">
        <v>2013</v>
      </c>
      <c r="C31" s="602">
        <v>10</v>
      </c>
      <c r="D31" s="165">
        <v>10</v>
      </c>
      <c r="E31" s="165">
        <v>8855.7369999999992</v>
      </c>
      <c r="F31" s="603">
        <v>11791.891</v>
      </c>
      <c r="H31" s="34"/>
    </row>
    <row r="32" spans="1:8" x14ac:dyDescent="0.2">
      <c r="A32" s="1409" t="s">
        <v>728</v>
      </c>
      <c r="B32" s="1118">
        <v>2011</v>
      </c>
      <c r="C32" s="1119">
        <v>22</v>
      </c>
      <c r="D32" s="980">
        <v>22</v>
      </c>
      <c r="E32" s="980">
        <v>22159.978999999999</v>
      </c>
      <c r="F32" s="981">
        <v>27339.25</v>
      </c>
      <c r="H32" s="34"/>
    </row>
    <row r="33" spans="1:8" x14ac:dyDescent="0.2">
      <c r="A33" s="1410"/>
      <c r="B33" s="982">
        <v>2012</v>
      </c>
      <c r="C33" s="983">
        <v>29</v>
      </c>
      <c r="D33" s="984">
        <v>29</v>
      </c>
      <c r="E33" s="984">
        <v>16739.338</v>
      </c>
      <c r="F33" s="985">
        <v>22228.715</v>
      </c>
      <c r="H33" s="34"/>
    </row>
    <row r="34" spans="1:8" ht="13.5" thickBot="1" x14ac:dyDescent="0.25">
      <c r="A34" s="1411"/>
      <c r="B34" s="1120">
        <v>2013</v>
      </c>
      <c r="C34" s="602">
        <v>19</v>
      </c>
      <c r="D34" s="165">
        <v>19</v>
      </c>
      <c r="E34" s="165">
        <v>11545.284</v>
      </c>
      <c r="F34" s="603">
        <v>14570.85</v>
      </c>
      <c r="H34" s="34"/>
    </row>
    <row r="35" spans="1:8" x14ac:dyDescent="0.2">
      <c r="A35" s="1409" t="s">
        <v>727</v>
      </c>
      <c r="B35" s="1118">
        <v>2011</v>
      </c>
      <c r="C35" s="1119">
        <v>20</v>
      </c>
      <c r="D35" s="980">
        <v>20</v>
      </c>
      <c r="E35" s="980">
        <v>27120.907999999999</v>
      </c>
      <c r="F35" s="981">
        <v>36604.216</v>
      </c>
      <c r="H35" s="34"/>
    </row>
    <row r="36" spans="1:8" x14ac:dyDescent="0.2">
      <c r="A36" s="1410"/>
      <c r="B36" s="982">
        <v>2012</v>
      </c>
      <c r="C36" s="983">
        <v>25</v>
      </c>
      <c r="D36" s="984">
        <v>25</v>
      </c>
      <c r="E36" s="984">
        <v>17192.683000000001</v>
      </c>
      <c r="F36" s="985">
        <v>23012.178</v>
      </c>
      <c r="H36" s="34"/>
    </row>
    <row r="37" spans="1:8" ht="13.5" thickBot="1" x14ac:dyDescent="0.25">
      <c r="A37" s="1411"/>
      <c r="B37" s="1120">
        <v>2013</v>
      </c>
      <c r="C37" s="602">
        <v>20</v>
      </c>
      <c r="D37" s="165">
        <v>20</v>
      </c>
      <c r="E37" s="165">
        <v>24978.824000000001</v>
      </c>
      <c r="F37" s="603">
        <v>31712.653999999999</v>
      </c>
      <c r="H37" s="34"/>
    </row>
    <row r="38" spans="1:8" ht="13.5" thickBot="1" x14ac:dyDescent="0.25">
      <c r="A38" s="982"/>
      <c r="B38" s="982"/>
      <c r="C38" s="983"/>
      <c r="D38" s="984"/>
      <c r="E38" s="984"/>
      <c r="F38" s="985"/>
      <c r="H38" s="34"/>
    </row>
    <row r="39" spans="1:8" ht="12.75" customHeight="1" x14ac:dyDescent="0.2">
      <c r="A39" s="1409" t="s">
        <v>726</v>
      </c>
      <c r="B39" s="1118">
        <v>2011</v>
      </c>
      <c r="C39" s="1119">
        <v>38</v>
      </c>
      <c r="D39" s="980">
        <v>38</v>
      </c>
      <c r="E39" s="980">
        <v>5356.7420000000002</v>
      </c>
      <c r="F39" s="981">
        <v>5976.7120000000004</v>
      </c>
      <c r="H39" s="34"/>
    </row>
    <row r="40" spans="1:8" x14ac:dyDescent="0.2">
      <c r="A40" s="1410"/>
      <c r="B40" s="982">
        <v>2012</v>
      </c>
      <c r="C40" s="983">
        <v>45</v>
      </c>
      <c r="D40" s="984">
        <v>45</v>
      </c>
      <c r="E40" s="984">
        <v>7365.4470000000001</v>
      </c>
      <c r="F40" s="985">
        <v>8589.8760000000002</v>
      </c>
      <c r="H40" s="34"/>
    </row>
    <row r="41" spans="1:8" ht="13.5" thickBot="1" x14ac:dyDescent="0.25">
      <c r="A41" s="1411"/>
      <c r="B41" s="1120">
        <v>2013</v>
      </c>
      <c r="C41" s="602">
        <v>45</v>
      </c>
      <c r="D41" s="165">
        <v>45</v>
      </c>
      <c r="E41" s="165">
        <v>8182.0370000000003</v>
      </c>
      <c r="F41" s="603">
        <v>10379.39</v>
      </c>
      <c r="H41" s="34"/>
    </row>
    <row r="42" spans="1:8" ht="12.75" customHeight="1" x14ac:dyDescent="0.2">
      <c r="A42" s="1409" t="s">
        <v>2755</v>
      </c>
      <c r="B42" s="1118">
        <v>2011</v>
      </c>
      <c r="C42" s="1119">
        <v>0</v>
      </c>
      <c r="D42" s="980">
        <v>0</v>
      </c>
      <c r="E42" s="980">
        <v>0</v>
      </c>
      <c r="F42" s="981">
        <v>0</v>
      </c>
      <c r="H42" s="34"/>
    </row>
    <row r="43" spans="1:8" x14ac:dyDescent="0.2">
      <c r="A43" s="1410"/>
      <c r="B43" s="982">
        <v>2012</v>
      </c>
      <c r="C43" s="983">
        <v>0</v>
      </c>
      <c r="D43" s="984">
        <v>0</v>
      </c>
      <c r="E43" s="984">
        <v>0</v>
      </c>
      <c r="F43" s="985">
        <v>0</v>
      </c>
      <c r="H43" s="34"/>
    </row>
    <row r="44" spans="1:8" ht="13.5" thickBot="1" x14ac:dyDescent="0.25">
      <c r="A44" s="1411"/>
      <c r="B44" s="1120">
        <v>2013</v>
      </c>
      <c r="C44" s="602">
        <v>1</v>
      </c>
      <c r="D44" s="165">
        <v>1</v>
      </c>
      <c r="E44" s="165">
        <v>616.91899999999998</v>
      </c>
      <c r="F44" s="603">
        <v>765.92600000000004</v>
      </c>
      <c r="H44" s="34"/>
    </row>
    <row r="45" spans="1:8" x14ac:dyDescent="0.2">
      <c r="A45" s="1409" t="s">
        <v>725</v>
      </c>
      <c r="B45" s="1118">
        <v>2011</v>
      </c>
      <c r="C45" s="1119">
        <v>57</v>
      </c>
      <c r="D45" s="980">
        <v>57</v>
      </c>
      <c r="E45" s="980">
        <v>10459.01</v>
      </c>
      <c r="F45" s="981">
        <v>11424.592000000001</v>
      </c>
      <c r="H45" s="34"/>
    </row>
    <row r="46" spans="1:8" x14ac:dyDescent="0.2">
      <c r="A46" s="1410"/>
      <c r="B46" s="982">
        <v>2012</v>
      </c>
      <c r="C46" s="983">
        <v>56</v>
      </c>
      <c r="D46" s="984">
        <v>56</v>
      </c>
      <c r="E46" s="984">
        <v>12878.971</v>
      </c>
      <c r="F46" s="985">
        <v>13829.01</v>
      </c>
      <c r="H46" s="34"/>
    </row>
    <row r="47" spans="1:8" ht="13.5" thickBot="1" x14ac:dyDescent="0.25">
      <c r="A47" s="1411"/>
      <c r="B47" s="1120">
        <v>2013</v>
      </c>
      <c r="C47" s="602">
        <v>43</v>
      </c>
      <c r="D47" s="165">
        <v>43</v>
      </c>
      <c r="E47" s="165">
        <v>9411.8819999999996</v>
      </c>
      <c r="F47" s="603">
        <v>10484.01</v>
      </c>
      <c r="H47" s="34"/>
    </row>
    <row r="48" spans="1:8" x14ac:dyDescent="0.2">
      <c r="A48" s="1409" t="s">
        <v>724</v>
      </c>
      <c r="B48" s="1118">
        <v>2011</v>
      </c>
      <c r="C48" s="1119">
        <v>2</v>
      </c>
      <c r="D48" s="980">
        <v>2</v>
      </c>
      <c r="E48" s="980">
        <v>367.87400000000002</v>
      </c>
      <c r="F48" s="981">
        <v>405.81</v>
      </c>
      <c r="H48" s="34"/>
    </row>
    <row r="49" spans="1:8" x14ac:dyDescent="0.2">
      <c r="A49" s="1410"/>
      <c r="B49" s="982">
        <v>2012</v>
      </c>
      <c r="C49" s="983">
        <v>1</v>
      </c>
      <c r="D49" s="984">
        <v>1</v>
      </c>
      <c r="E49" s="984">
        <v>157.864</v>
      </c>
      <c r="F49" s="985">
        <v>180.35499999999999</v>
      </c>
      <c r="H49" s="34"/>
    </row>
    <row r="50" spans="1:8" ht="13.5" thickBot="1" x14ac:dyDescent="0.25">
      <c r="A50" s="1411"/>
      <c r="B50" s="1120">
        <v>2013</v>
      </c>
      <c r="C50" s="602">
        <v>1</v>
      </c>
      <c r="D50" s="165">
        <v>1</v>
      </c>
      <c r="E50" s="165">
        <v>632.76</v>
      </c>
      <c r="F50" s="603">
        <v>651.88900000000001</v>
      </c>
      <c r="H50" s="34"/>
    </row>
    <row r="51" spans="1:8" x14ac:dyDescent="0.2">
      <c r="A51" s="1409" t="s">
        <v>723</v>
      </c>
      <c r="B51" s="1118">
        <v>2011</v>
      </c>
      <c r="C51" s="1119">
        <v>34</v>
      </c>
      <c r="D51" s="980">
        <v>34</v>
      </c>
      <c r="E51" s="980">
        <v>9810.8040000000001</v>
      </c>
      <c r="F51" s="981">
        <v>10550.781000000001</v>
      </c>
      <c r="H51" s="34"/>
    </row>
    <row r="52" spans="1:8" x14ac:dyDescent="0.2">
      <c r="A52" s="1410"/>
      <c r="B52" s="982">
        <v>2012</v>
      </c>
      <c r="C52" s="983">
        <v>31</v>
      </c>
      <c r="D52" s="984">
        <v>31</v>
      </c>
      <c r="E52" s="984">
        <v>7987.2969999999996</v>
      </c>
      <c r="F52" s="985">
        <v>9973.0889999999999</v>
      </c>
      <c r="H52" s="34"/>
    </row>
    <row r="53" spans="1:8" ht="13.5" thickBot="1" x14ac:dyDescent="0.25">
      <c r="A53" s="1411"/>
      <c r="B53" s="1120">
        <v>2013</v>
      </c>
      <c r="C53" s="602">
        <v>35</v>
      </c>
      <c r="D53" s="165">
        <v>35</v>
      </c>
      <c r="E53" s="165">
        <v>10167.304</v>
      </c>
      <c r="F53" s="603">
        <v>11216.341</v>
      </c>
      <c r="H53" s="34"/>
    </row>
    <row r="54" spans="1:8" x14ac:dyDescent="0.2">
      <c r="A54" s="1409" t="s">
        <v>722</v>
      </c>
      <c r="B54" s="1118">
        <v>2011</v>
      </c>
      <c r="C54" s="1119">
        <v>5</v>
      </c>
      <c r="D54" s="980">
        <v>5</v>
      </c>
      <c r="E54" s="980">
        <v>1511.509</v>
      </c>
      <c r="F54" s="981">
        <v>1678.48</v>
      </c>
      <c r="H54" s="34"/>
    </row>
    <row r="55" spans="1:8" x14ac:dyDescent="0.2">
      <c r="A55" s="1410"/>
      <c r="B55" s="982">
        <v>2012</v>
      </c>
      <c r="C55" s="983">
        <v>11</v>
      </c>
      <c r="D55" s="984">
        <v>11</v>
      </c>
      <c r="E55" s="984">
        <v>2360.482</v>
      </c>
      <c r="F55" s="985">
        <v>2843.8319999999999</v>
      </c>
      <c r="H55" s="34"/>
    </row>
    <row r="56" spans="1:8" ht="13.5" thickBot="1" x14ac:dyDescent="0.25">
      <c r="A56" s="1411"/>
      <c r="B56" s="1120">
        <v>2013</v>
      </c>
      <c r="C56" s="602">
        <v>10</v>
      </c>
      <c r="D56" s="165">
        <v>10</v>
      </c>
      <c r="E56" s="165">
        <v>2945.116</v>
      </c>
      <c r="F56" s="603">
        <v>3803.7890000000002</v>
      </c>
      <c r="H56" s="34"/>
    </row>
    <row r="57" spans="1:8" x14ac:dyDescent="0.2">
      <c r="A57" s="1409" t="s">
        <v>721</v>
      </c>
      <c r="B57" s="1118">
        <v>2011</v>
      </c>
      <c r="C57" s="1119">
        <v>34</v>
      </c>
      <c r="D57" s="980">
        <v>34</v>
      </c>
      <c r="E57" s="980">
        <v>16509.286</v>
      </c>
      <c r="F57" s="981">
        <v>17192.156999999999</v>
      </c>
      <c r="H57" s="34"/>
    </row>
    <row r="58" spans="1:8" x14ac:dyDescent="0.2">
      <c r="A58" s="1410"/>
      <c r="B58" s="982">
        <v>2012</v>
      </c>
      <c r="C58" s="983">
        <v>30</v>
      </c>
      <c r="D58" s="984">
        <v>30</v>
      </c>
      <c r="E58" s="984">
        <v>11896.834000000001</v>
      </c>
      <c r="F58" s="985">
        <v>12737.224</v>
      </c>
      <c r="H58" s="34"/>
    </row>
    <row r="59" spans="1:8" ht="13.5" thickBot="1" x14ac:dyDescent="0.25">
      <c r="A59" s="1411"/>
      <c r="B59" s="1120">
        <v>2013</v>
      </c>
      <c r="C59" s="602">
        <v>32</v>
      </c>
      <c r="D59" s="165">
        <v>32</v>
      </c>
      <c r="E59" s="165">
        <v>11918.446</v>
      </c>
      <c r="F59" s="603">
        <v>13569.312</v>
      </c>
      <c r="H59" s="34"/>
    </row>
    <row r="60" spans="1:8" x14ac:dyDescent="0.2">
      <c r="A60" s="1409" t="s">
        <v>720</v>
      </c>
      <c r="B60" s="1118">
        <v>2011</v>
      </c>
      <c r="C60" s="1119">
        <v>29</v>
      </c>
      <c r="D60" s="980">
        <v>29</v>
      </c>
      <c r="E60" s="980">
        <v>9868.6730000000007</v>
      </c>
      <c r="F60" s="981">
        <v>12290.93</v>
      </c>
      <c r="H60" s="34"/>
    </row>
    <row r="61" spans="1:8" x14ac:dyDescent="0.2">
      <c r="A61" s="1410"/>
      <c r="B61" s="982">
        <v>2012</v>
      </c>
      <c r="C61" s="983">
        <v>24</v>
      </c>
      <c r="D61" s="984">
        <v>24</v>
      </c>
      <c r="E61" s="984">
        <v>9343.0249999999996</v>
      </c>
      <c r="F61" s="985">
        <v>11480.254000000001</v>
      </c>
      <c r="H61" s="34"/>
    </row>
    <row r="62" spans="1:8" ht="13.5" thickBot="1" x14ac:dyDescent="0.25">
      <c r="A62" s="1411"/>
      <c r="B62" s="1120">
        <v>2013</v>
      </c>
      <c r="C62" s="602">
        <v>36</v>
      </c>
      <c r="D62" s="165">
        <v>36</v>
      </c>
      <c r="E62" s="165">
        <v>13221.641</v>
      </c>
      <c r="F62" s="603">
        <v>16204.322</v>
      </c>
      <c r="H62" s="34"/>
    </row>
    <row r="63" spans="1:8" x14ac:dyDescent="0.2">
      <c r="A63" s="1409" t="s">
        <v>719</v>
      </c>
      <c r="B63" s="1118">
        <v>2011</v>
      </c>
      <c r="C63" s="1119">
        <v>92</v>
      </c>
      <c r="D63" s="980">
        <v>91</v>
      </c>
      <c r="E63" s="980">
        <v>21295.808000000001</v>
      </c>
      <c r="F63" s="981">
        <v>35041.851999999999</v>
      </c>
      <c r="H63" s="34"/>
    </row>
    <row r="64" spans="1:8" x14ac:dyDescent="0.2">
      <c r="A64" s="1410"/>
      <c r="B64" s="982">
        <v>2012</v>
      </c>
      <c r="C64" s="983">
        <v>89</v>
      </c>
      <c r="D64" s="984">
        <v>88</v>
      </c>
      <c r="E64" s="984">
        <v>19166.598999999998</v>
      </c>
      <c r="F64" s="985">
        <v>27879.188999999998</v>
      </c>
      <c r="H64" s="34"/>
    </row>
    <row r="65" spans="1:8" ht="13.5" thickBot="1" x14ac:dyDescent="0.25">
      <c r="A65" s="1411"/>
      <c r="B65" s="1120">
        <v>2013</v>
      </c>
      <c r="C65" s="602">
        <v>97</v>
      </c>
      <c r="D65" s="165">
        <v>97</v>
      </c>
      <c r="E65" s="165">
        <v>26005.453000000001</v>
      </c>
      <c r="F65" s="603">
        <v>41988.480000000003</v>
      </c>
      <c r="H65" s="34"/>
    </row>
    <row r="66" spans="1:8" x14ac:dyDescent="0.2">
      <c r="A66" s="1409" t="s">
        <v>588</v>
      </c>
      <c r="B66" s="1118">
        <v>2011</v>
      </c>
      <c r="C66" s="1119">
        <v>87</v>
      </c>
      <c r="D66" s="980">
        <v>84</v>
      </c>
      <c r="E66" s="980">
        <v>83388.368000000002</v>
      </c>
      <c r="F66" s="981">
        <v>154937.682</v>
      </c>
      <c r="H66" s="34"/>
    </row>
    <row r="67" spans="1:8" x14ac:dyDescent="0.2">
      <c r="A67" s="1410"/>
      <c r="B67" s="982">
        <v>2012</v>
      </c>
      <c r="C67" s="983">
        <v>110</v>
      </c>
      <c r="D67" s="984">
        <v>110</v>
      </c>
      <c r="E67" s="984">
        <v>91595.668000000005</v>
      </c>
      <c r="F67" s="985">
        <v>176072.07</v>
      </c>
      <c r="H67" s="34"/>
    </row>
    <row r="68" spans="1:8" ht="13.5" thickBot="1" x14ac:dyDescent="0.25">
      <c r="A68" s="1411"/>
      <c r="B68" s="1120">
        <v>2013</v>
      </c>
      <c r="C68" s="602">
        <v>127</v>
      </c>
      <c r="D68" s="165">
        <v>124</v>
      </c>
      <c r="E68" s="165">
        <v>109352.72900000001</v>
      </c>
      <c r="F68" s="603">
        <v>189208.26500000001</v>
      </c>
      <c r="H68" s="34"/>
    </row>
    <row r="69" spans="1:8" x14ac:dyDescent="0.2">
      <c r="A69" s="1409" t="s">
        <v>718</v>
      </c>
      <c r="B69" s="1118">
        <v>2011</v>
      </c>
      <c r="C69" s="1119">
        <v>2998</v>
      </c>
      <c r="D69" s="980">
        <v>2998</v>
      </c>
      <c r="E69" s="980">
        <v>655995.30900000001</v>
      </c>
      <c r="F69" s="981">
        <v>806225.35600000003</v>
      </c>
      <c r="H69" s="34"/>
    </row>
    <row r="70" spans="1:8" x14ac:dyDescent="0.2">
      <c r="A70" s="1410"/>
      <c r="B70" s="982">
        <v>2012</v>
      </c>
      <c r="C70" s="983">
        <v>3270</v>
      </c>
      <c r="D70" s="984">
        <v>3269</v>
      </c>
      <c r="E70" s="984">
        <v>690421.08600000001</v>
      </c>
      <c r="F70" s="985">
        <v>875751.45600000001</v>
      </c>
      <c r="H70" s="34"/>
    </row>
    <row r="71" spans="1:8" ht="13.5" thickBot="1" x14ac:dyDescent="0.25">
      <c r="A71" s="1411"/>
      <c r="B71" s="1120">
        <v>2013</v>
      </c>
      <c r="C71" s="602">
        <v>3364</v>
      </c>
      <c r="D71" s="165">
        <v>3363</v>
      </c>
      <c r="E71" s="165">
        <v>716104.81299999997</v>
      </c>
      <c r="F71" s="603">
        <v>925044.25399999996</v>
      </c>
      <c r="H71" s="34"/>
    </row>
    <row r="72" spans="1:8" x14ac:dyDescent="0.2">
      <c r="A72" s="1409" t="s">
        <v>717</v>
      </c>
      <c r="B72" s="1118">
        <v>2011</v>
      </c>
      <c r="C72" s="1119">
        <v>133</v>
      </c>
      <c r="D72" s="980">
        <v>133</v>
      </c>
      <c r="E72" s="980">
        <v>35610.883000000002</v>
      </c>
      <c r="F72" s="981">
        <v>47207.55</v>
      </c>
      <c r="H72" s="34"/>
    </row>
    <row r="73" spans="1:8" x14ac:dyDescent="0.2">
      <c r="A73" s="1410"/>
      <c r="B73" s="982">
        <v>2012</v>
      </c>
      <c r="C73" s="983">
        <v>146</v>
      </c>
      <c r="D73" s="984">
        <v>145</v>
      </c>
      <c r="E73" s="984">
        <v>35100.629000000001</v>
      </c>
      <c r="F73" s="985">
        <v>49239.211000000003</v>
      </c>
      <c r="H73" s="34"/>
    </row>
    <row r="74" spans="1:8" ht="13.5" thickBot="1" x14ac:dyDescent="0.25">
      <c r="A74" s="1411"/>
      <c r="B74" s="1120">
        <v>2013</v>
      </c>
      <c r="C74" s="602">
        <v>162</v>
      </c>
      <c r="D74" s="165">
        <v>162</v>
      </c>
      <c r="E74" s="165">
        <v>65553.627999999997</v>
      </c>
      <c r="F74" s="603">
        <v>89392.27</v>
      </c>
      <c r="H74" s="34"/>
    </row>
    <row r="75" spans="1:8" x14ac:dyDescent="0.2">
      <c r="A75" s="1409" t="s">
        <v>716</v>
      </c>
      <c r="B75" s="1118">
        <v>2011</v>
      </c>
      <c r="C75" s="1119">
        <v>1918</v>
      </c>
      <c r="D75" s="980">
        <v>1916</v>
      </c>
      <c r="E75" s="980">
        <v>585931.59400000004</v>
      </c>
      <c r="F75" s="981">
        <v>815714.74699999997</v>
      </c>
      <c r="H75" s="34"/>
    </row>
    <row r="76" spans="1:8" x14ac:dyDescent="0.2">
      <c r="A76" s="1410"/>
      <c r="B76" s="982">
        <v>2012</v>
      </c>
      <c r="C76" s="983">
        <v>1842</v>
      </c>
      <c r="D76" s="984">
        <v>1842</v>
      </c>
      <c r="E76" s="984">
        <v>543225.576</v>
      </c>
      <c r="F76" s="985">
        <v>769315.08499999996</v>
      </c>
      <c r="H76" s="34"/>
    </row>
    <row r="77" spans="1:8" ht="13.5" thickBot="1" x14ac:dyDescent="0.25">
      <c r="A77" s="1411"/>
      <c r="B77" s="1120">
        <v>2013</v>
      </c>
      <c r="C77" s="602">
        <v>1651</v>
      </c>
      <c r="D77" s="165">
        <v>1651</v>
      </c>
      <c r="E77" s="165">
        <v>480839.86599999998</v>
      </c>
      <c r="F77" s="603">
        <v>681038.56400000001</v>
      </c>
      <c r="H77" s="34"/>
    </row>
    <row r="78" spans="1:8" x14ac:dyDescent="0.2">
      <c r="A78" s="1409" t="s">
        <v>715</v>
      </c>
      <c r="B78" s="1118">
        <v>2011</v>
      </c>
      <c r="C78" s="1119">
        <v>185</v>
      </c>
      <c r="D78" s="980">
        <v>185</v>
      </c>
      <c r="E78" s="980">
        <v>71258.985000000001</v>
      </c>
      <c r="F78" s="981">
        <v>100624.193</v>
      </c>
      <c r="H78" s="34"/>
    </row>
    <row r="79" spans="1:8" x14ac:dyDescent="0.2">
      <c r="A79" s="1410"/>
      <c r="B79" s="982">
        <v>2012</v>
      </c>
      <c r="C79" s="983">
        <v>159</v>
      </c>
      <c r="D79" s="984">
        <v>158</v>
      </c>
      <c r="E79" s="984">
        <v>54518.781000000003</v>
      </c>
      <c r="F79" s="985">
        <v>80275.076000000001</v>
      </c>
      <c r="H79" s="34"/>
    </row>
    <row r="80" spans="1:8" ht="13.5" thickBot="1" x14ac:dyDescent="0.25">
      <c r="A80" s="1411"/>
      <c r="B80" s="1120">
        <v>2013</v>
      </c>
      <c r="C80" s="602">
        <v>155</v>
      </c>
      <c r="D80" s="165">
        <v>154</v>
      </c>
      <c r="E80" s="165">
        <v>60925.195</v>
      </c>
      <c r="F80" s="603">
        <v>86466.497000000003</v>
      </c>
      <c r="H80" s="34"/>
    </row>
    <row r="81" spans="1:8" x14ac:dyDescent="0.2">
      <c r="A81" s="1409" t="s">
        <v>592</v>
      </c>
      <c r="B81" s="1118">
        <v>2011</v>
      </c>
      <c r="C81" s="1119">
        <v>1753</v>
      </c>
      <c r="D81" s="980">
        <v>1750</v>
      </c>
      <c r="E81" s="980">
        <v>71297.892999999996</v>
      </c>
      <c r="F81" s="981">
        <v>162762.28899999999</v>
      </c>
      <c r="H81" s="34"/>
    </row>
    <row r="82" spans="1:8" x14ac:dyDescent="0.2">
      <c r="A82" s="1410"/>
      <c r="B82" s="982">
        <v>2012</v>
      </c>
      <c r="C82" s="983">
        <v>1667</v>
      </c>
      <c r="D82" s="984">
        <v>1667</v>
      </c>
      <c r="E82" s="984">
        <v>66681.345000000001</v>
      </c>
      <c r="F82" s="985">
        <v>156736.37400000001</v>
      </c>
      <c r="H82" s="34"/>
    </row>
    <row r="83" spans="1:8" ht="13.5" thickBot="1" x14ac:dyDescent="0.25">
      <c r="A83" s="1411"/>
      <c r="B83" s="1120">
        <v>2013</v>
      </c>
      <c r="C83" s="602">
        <v>1611</v>
      </c>
      <c r="D83" s="165">
        <v>1609</v>
      </c>
      <c r="E83" s="165">
        <v>59406.875999999997</v>
      </c>
      <c r="F83" s="603">
        <v>136144.70800000001</v>
      </c>
      <c r="H83" s="34"/>
    </row>
    <row r="84" spans="1:8" x14ac:dyDescent="0.2">
      <c r="A84" s="1409" t="s">
        <v>591</v>
      </c>
      <c r="B84" s="1118">
        <v>2011</v>
      </c>
      <c r="C84" s="1119">
        <v>2684</v>
      </c>
      <c r="D84" s="980">
        <v>2684</v>
      </c>
      <c r="E84" s="980">
        <v>129636.618</v>
      </c>
      <c r="F84" s="981">
        <v>479889.69799999997</v>
      </c>
      <c r="H84" s="34"/>
    </row>
    <row r="85" spans="1:8" x14ac:dyDescent="0.2">
      <c r="A85" s="1410"/>
      <c r="B85" s="982">
        <v>2012</v>
      </c>
      <c r="C85" s="983">
        <v>2771</v>
      </c>
      <c r="D85" s="984">
        <v>2768</v>
      </c>
      <c r="E85" s="984">
        <v>116211.304</v>
      </c>
      <c r="F85" s="985">
        <v>467106.21600000001</v>
      </c>
      <c r="H85" s="34"/>
    </row>
    <row r="86" spans="1:8" ht="13.5" thickBot="1" x14ac:dyDescent="0.25">
      <c r="A86" s="1411"/>
      <c r="B86" s="1120">
        <v>2013</v>
      </c>
      <c r="C86" s="602">
        <v>2789</v>
      </c>
      <c r="D86" s="165">
        <v>2788</v>
      </c>
      <c r="E86" s="165">
        <v>125167.308</v>
      </c>
      <c r="F86" s="603">
        <v>418244.158</v>
      </c>
      <c r="H86" s="34"/>
    </row>
    <row r="87" spans="1:8" x14ac:dyDescent="0.2">
      <c r="A87" s="1409" t="s">
        <v>714</v>
      </c>
      <c r="B87" s="1118">
        <v>2011</v>
      </c>
      <c r="C87" s="1119">
        <v>1226</v>
      </c>
      <c r="D87" s="980">
        <v>1225</v>
      </c>
      <c r="E87" s="980">
        <v>20349.189999999999</v>
      </c>
      <c r="F87" s="981">
        <v>135046.11900000001</v>
      </c>
      <c r="H87" s="34"/>
    </row>
    <row r="88" spans="1:8" x14ac:dyDescent="0.2">
      <c r="A88" s="1410"/>
      <c r="B88" s="982">
        <v>2012</v>
      </c>
      <c r="C88" s="983">
        <v>1183</v>
      </c>
      <c r="D88" s="984">
        <v>1179</v>
      </c>
      <c r="E88" s="984">
        <v>22884.227999999999</v>
      </c>
      <c r="F88" s="985">
        <v>143537.41399999999</v>
      </c>
      <c r="H88" s="34"/>
    </row>
    <row r="89" spans="1:8" ht="13.5" thickBot="1" x14ac:dyDescent="0.25">
      <c r="A89" s="1411"/>
      <c r="B89" s="1120">
        <v>2013</v>
      </c>
      <c r="C89" s="602">
        <v>1205</v>
      </c>
      <c r="D89" s="165">
        <v>1202</v>
      </c>
      <c r="E89" s="165">
        <v>19861.715</v>
      </c>
      <c r="F89" s="603">
        <v>126119.575</v>
      </c>
      <c r="H89" s="34"/>
    </row>
    <row r="90" spans="1:8" ht="12.75" customHeight="1" x14ac:dyDescent="0.2">
      <c r="A90" s="1409" t="s">
        <v>772</v>
      </c>
      <c r="B90" s="1118">
        <v>2011</v>
      </c>
      <c r="C90" s="1119">
        <v>0</v>
      </c>
      <c r="D90" s="980">
        <v>0</v>
      </c>
      <c r="E90" s="980">
        <v>0</v>
      </c>
      <c r="F90" s="981">
        <v>0</v>
      </c>
      <c r="H90" s="34"/>
    </row>
    <row r="91" spans="1:8" x14ac:dyDescent="0.2">
      <c r="A91" s="1410"/>
      <c r="B91" s="982">
        <v>2012</v>
      </c>
      <c r="C91" s="983">
        <v>2</v>
      </c>
      <c r="D91" s="984">
        <v>2</v>
      </c>
      <c r="E91" s="984">
        <v>184.03100000000001</v>
      </c>
      <c r="F91" s="985">
        <v>1625.2550000000001</v>
      </c>
      <c r="H91" s="34"/>
    </row>
    <row r="92" spans="1:8" ht="13.5" thickBot="1" x14ac:dyDescent="0.25">
      <c r="A92" s="1411"/>
      <c r="B92" s="1120">
        <v>2013</v>
      </c>
      <c r="C92" s="602">
        <v>2</v>
      </c>
      <c r="D92" s="165">
        <v>2</v>
      </c>
      <c r="E92" s="165">
        <v>137.976</v>
      </c>
      <c r="F92" s="603">
        <v>1338.3979999999999</v>
      </c>
      <c r="H92" s="34"/>
    </row>
    <row r="93" spans="1:8" ht="12.75" customHeight="1" x14ac:dyDescent="0.2">
      <c r="A93" s="1409" t="s">
        <v>713</v>
      </c>
      <c r="B93" s="1118">
        <v>2011</v>
      </c>
      <c r="C93" s="1119">
        <v>814</v>
      </c>
      <c r="D93" s="980">
        <v>813</v>
      </c>
      <c r="E93" s="980">
        <v>52035.77</v>
      </c>
      <c r="F93" s="981">
        <v>578735.152</v>
      </c>
      <c r="H93" s="34"/>
    </row>
    <row r="94" spans="1:8" x14ac:dyDescent="0.2">
      <c r="A94" s="1410"/>
      <c r="B94" s="982">
        <v>2012</v>
      </c>
      <c r="C94" s="983">
        <v>840</v>
      </c>
      <c r="D94" s="984">
        <v>840</v>
      </c>
      <c r="E94" s="984">
        <v>51851.409</v>
      </c>
      <c r="F94" s="985">
        <v>607159.446</v>
      </c>
      <c r="H94" s="34"/>
    </row>
    <row r="95" spans="1:8" ht="13.5" thickBot="1" x14ac:dyDescent="0.25">
      <c r="A95" s="1411"/>
      <c r="B95" s="1120">
        <v>2013</v>
      </c>
      <c r="C95" s="602">
        <v>944</v>
      </c>
      <c r="D95" s="165">
        <v>944</v>
      </c>
      <c r="E95" s="165">
        <v>68672.239000000001</v>
      </c>
      <c r="F95" s="603">
        <v>441417.75599999999</v>
      </c>
      <c r="H95" s="34"/>
    </row>
    <row r="96" spans="1:8" x14ac:dyDescent="0.2">
      <c r="A96" s="1409" t="s">
        <v>595</v>
      </c>
      <c r="B96" s="1118">
        <v>2011</v>
      </c>
      <c r="C96" s="1119">
        <v>318</v>
      </c>
      <c r="D96" s="980">
        <v>317</v>
      </c>
      <c r="E96" s="980">
        <v>6122.4949999999999</v>
      </c>
      <c r="F96" s="981">
        <v>217666.057</v>
      </c>
      <c r="H96" s="34"/>
    </row>
    <row r="97" spans="1:8" x14ac:dyDescent="0.2">
      <c r="A97" s="1410"/>
      <c r="B97" s="982">
        <v>2012</v>
      </c>
      <c r="C97" s="983">
        <v>316</v>
      </c>
      <c r="D97" s="984">
        <v>315</v>
      </c>
      <c r="E97" s="984">
        <v>5901.0259999999998</v>
      </c>
      <c r="F97" s="985">
        <v>220893.65100000001</v>
      </c>
      <c r="H97" s="34"/>
    </row>
    <row r="98" spans="1:8" ht="13.5" thickBot="1" x14ac:dyDescent="0.25">
      <c r="A98" s="1411"/>
      <c r="B98" s="1120">
        <v>2013</v>
      </c>
      <c r="C98" s="602">
        <v>443</v>
      </c>
      <c r="D98" s="165">
        <v>442</v>
      </c>
      <c r="E98" s="165">
        <v>8967.0959999999995</v>
      </c>
      <c r="F98" s="603">
        <v>202798.913</v>
      </c>
      <c r="H98" s="34"/>
    </row>
    <row r="99" spans="1:8" x14ac:dyDescent="0.2">
      <c r="A99" s="1409" t="s">
        <v>594</v>
      </c>
      <c r="B99" s="1118">
        <v>2011</v>
      </c>
      <c r="C99" s="1119">
        <v>157</v>
      </c>
      <c r="D99" s="980">
        <v>155</v>
      </c>
      <c r="E99" s="980">
        <v>10411.508</v>
      </c>
      <c r="F99" s="981">
        <v>42312.440999999999</v>
      </c>
      <c r="H99" s="34"/>
    </row>
    <row r="100" spans="1:8" x14ac:dyDescent="0.2">
      <c r="A100" s="1410"/>
      <c r="B100" s="982">
        <v>2012</v>
      </c>
      <c r="C100" s="983">
        <v>198</v>
      </c>
      <c r="D100" s="984">
        <v>197</v>
      </c>
      <c r="E100" s="984">
        <v>12049.401</v>
      </c>
      <c r="F100" s="985">
        <v>51202.877</v>
      </c>
      <c r="H100" s="34"/>
    </row>
    <row r="101" spans="1:8" ht="13.5" thickBot="1" x14ac:dyDescent="0.25">
      <c r="A101" s="1411"/>
      <c r="B101" s="1120">
        <v>2013</v>
      </c>
      <c r="C101" s="602">
        <v>177</v>
      </c>
      <c r="D101" s="165">
        <v>176</v>
      </c>
      <c r="E101" s="165">
        <v>10976.136</v>
      </c>
      <c r="F101" s="603">
        <v>41413.716999999997</v>
      </c>
      <c r="H101" s="34"/>
    </row>
    <row r="102" spans="1:8" ht="12.75" customHeight="1" x14ac:dyDescent="0.2">
      <c r="A102" s="1409" t="s">
        <v>593</v>
      </c>
      <c r="B102" s="1118">
        <v>2011</v>
      </c>
      <c r="C102" s="1119">
        <v>633</v>
      </c>
      <c r="D102" s="980">
        <v>632</v>
      </c>
      <c r="E102" s="980">
        <v>36808.608</v>
      </c>
      <c r="F102" s="981">
        <v>567729.83900000004</v>
      </c>
      <c r="H102" s="34"/>
    </row>
    <row r="103" spans="1:8" x14ac:dyDescent="0.2">
      <c r="A103" s="1410"/>
      <c r="B103" s="982">
        <v>2012</v>
      </c>
      <c r="C103" s="983">
        <v>639</v>
      </c>
      <c r="D103" s="984">
        <v>638</v>
      </c>
      <c r="E103" s="984">
        <v>38026.082000000002</v>
      </c>
      <c r="F103" s="985">
        <v>563428.45499999996</v>
      </c>
      <c r="H103" s="34"/>
    </row>
    <row r="104" spans="1:8" ht="13.5" thickBot="1" x14ac:dyDescent="0.25">
      <c r="A104" s="1411"/>
      <c r="B104" s="1120">
        <v>2013</v>
      </c>
      <c r="C104" s="602">
        <v>661</v>
      </c>
      <c r="D104" s="165">
        <v>659</v>
      </c>
      <c r="E104" s="165">
        <v>38814.366999999998</v>
      </c>
      <c r="F104" s="603">
        <v>374433.47700000001</v>
      </c>
      <c r="H104" s="34"/>
    </row>
    <row r="105" spans="1:8" x14ac:dyDescent="0.2">
      <c r="A105" s="1409" t="s">
        <v>712</v>
      </c>
      <c r="B105" s="1118">
        <v>2011</v>
      </c>
      <c r="C105" s="1119">
        <v>45</v>
      </c>
      <c r="D105" s="980">
        <v>45</v>
      </c>
      <c r="E105" s="980">
        <v>880.83500000000004</v>
      </c>
      <c r="F105" s="981">
        <v>4045.241</v>
      </c>
      <c r="H105" s="34"/>
    </row>
    <row r="106" spans="1:8" x14ac:dyDescent="0.2">
      <c r="A106" s="1410"/>
      <c r="B106" s="982">
        <v>2012</v>
      </c>
      <c r="C106" s="983">
        <v>35</v>
      </c>
      <c r="D106" s="984">
        <v>35</v>
      </c>
      <c r="E106" s="984">
        <v>838.11900000000003</v>
      </c>
      <c r="F106" s="985">
        <v>3465.0189999999998</v>
      </c>
      <c r="H106" s="34"/>
    </row>
    <row r="107" spans="1:8" ht="13.5" thickBot="1" x14ac:dyDescent="0.25">
      <c r="A107" s="1411"/>
      <c r="B107" s="1120">
        <v>2013</v>
      </c>
      <c r="C107" s="602">
        <v>43</v>
      </c>
      <c r="D107" s="165">
        <v>42</v>
      </c>
      <c r="E107" s="165">
        <v>898.94100000000003</v>
      </c>
      <c r="F107" s="603">
        <v>3975.2190000000001</v>
      </c>
      <c r="H107" s="34"/>
    </row>
    <row r="108" spans="1:8" ht="13.5" thickBot="1" x14ac:dyDescent="0.25">
      <c r="A108" s="1121"/>
      <c r="B108" s="19"/>
      <c r="C108" s="1122"/>
      <c r="D108" s="604"/>
      <c r="E108" s="604"/>
      <c r="F108" s="1123"/>
      <c r="H108" s="34"/>
    </row>
    <row r="109" spans="1:8" x14ac:dyDescent="0.2">
      <c r="A109" s="1409" t="s">
        <v>609</v>
      </c>
      <c r="B109" s="1118">
        <v>2011</v>
      </c>
      <c r="C109" s="1119">
        <v>7341</v>
      </c>
      <c r="D109" s="980">
        <v>6532</v>
      </c>
      <c r="E109" s="980">
        <v>505369.41399999999</v>
      </c>
      <c r="F109" s="981">
        <v>924056.02099999995</v>
      </c>
      <c r="H109" s="34"/>
    </row>
    <row r="110" spans="1:8" x14ac:dyDescent="0.2">
      <c r="A110" s="1410"/>
      <c r="B110" s="982">
        <v>2012</v>
      </c>
      <c r="C110" s="983">
        <v>7536</v>
      </c>
      <c r="D110" s="984">
        <v>6706</v>
      </c>
      <c r="E110" s="984">
        <v>488314.46100000001</v>
      </c>
      <c r="F110" s="985">
        <v>924294.65500000003</v>
      </c>
      <c r="H110" s="34"/>
    </row>
    <row r="111" spans="1:8" ht="13.5" thickBot="1" x14ac:dyDescent="0.25">
      <c r="A111" s="1411"/>
      <c r="B111" s="1120">
        <v>2013</v>
      </c>
      <c r="C111" s="602">
        <v>7810</v>
      </c>
      <c r="D111" s="165">
        <v>6905</v>
      </c>
      <c r="E111" s="165">
        <v>505155.413</v>
      </c>
      <c r="F111" s="603">
        <v>960246.26699999999</v>
      </c>
      <c r="H111" s="34"/>
    </row>
    <row r="112" spans="1:8" x14ac:dyDescent="0.2">
      <c r="A112" s="1409" t="s">
        <v>616</v>
      </c>
      <c r="B112" s="1118">
        <v>2011</v>
      </c>
      <c r="C112" s="1119">
        <v>19462</v>
      </c>
      <c r="D112" s="980">
        <v>18377</v>
      </c>
      <c r="E112" s="980">
        <v>1055535.527</v>
      </c>
      <c r="F112" s="981">
        <v>2146622.605</v>
      </c>
      <c r="H112" s="34"/>
    </row>
    <row r="113" spans="1:8" x14ac:dyDescent="0.2">
      <c r="A113" s="1410"/>
      <c r="B113" s="982">
        <v>2012</v>
      </c>
      <c r="C113" s="983">
        <v>20959</v>
      </c>
      <c r="D113" s="984">
        <v>19840</v>
      </c>
      <c r="E113" s="984">
        <v>1091807.044</v>
      </c>
      <c r="F113" s="985">
        <v>2201480.7960000001</v>
      </c>
      <c r="H113" s="34"/>
    </row>
    <row r="114" spans="1:8" ht="13.5" thickBot="1" x14ac:dyDescent="0.25">
      <c r="A114" s="1411"/>
      <c r="B114" s="1120">
        <v>2013</v>
      </c>
      <c r="C114" s="602">
        <v>20800</v>
      </c>
      <c r="D114" s="165">
        <v>19763</v>
      </c>
      <c r="E114" s="165">
        <v>1077442.7919999999</v>
      </c>
      <c r="F114" s="603">
        <v>2120487.9010000001</v>
      </c>
      <c r="H114" s="34"/>
    </row>
    <row r="115" spans="1:8" x14ac:dyDescent="0.2">
      <c r="A115" s="1409" t="s">
        <v>615</v>
      </c>
      <c r="B115" s="1118">
        <v>2011</v>
      </c>
      <c r="C115" s="1119">
        <v>1730</v>
      </c>
      <c r="D115" s="980">
        <v>1682</v>
      </c>
      <c r="E115" s="980">
        <v>92296.597999999998</v>
      </c>
      <c r="F115" s="981">
        <v>399346.40100000001</v>
      </c>
      <c r="H115" s="34"/>
    </row>
    <row r="116" spans="1:8" x14ac:dyDescent="0.2">
      <c r="A116" s="1410"/>
      <c r="B116" s="982">
        <v>2012</v>
      </c>
      <c r="C116" s="983">
        <v>1747</v>
      </c>
      <c r="D116" s="984">
        <v>1678</v>
      </c>
      <c r="E116" s="984">
        <v>92987.937000000005</v>
      </c>
      <c r="F116" s="985">
        <v>389539.375</v>
      </c>
      <c r="H116" s="34"/>
    </row>
    <row r="117" spans="1:8" ht="13.5" thickBot="1" x14ac:dyDescent="0.25">
      <c r="A117" s="1411"/>
      <c r="B117" s="1120">
        <v>2013</v>
      </c>
      <c r="C117" s="602">
        <v>1830</v>
      </c>
      <c r="D117" s="165">
        <v>1760</v>
      </c>
      <c r="E117" s="165">
        <v>103329.482</v>
      </c>
      <c r="F117" s="603">
        <v>363779.22100000002</v>
      </c>
      <c r="H117" s="34"/>
    </row>
    <row r="118" spans="1:8" ht="13.5" thickBot="1" x14ac:dyDescent="0.25">
      <c r="A118" s="1124"/>
      <c r="B118" s="1124"/>
      <c r="C118" s="1125"/>
      <c r="D118" s="1126"/>
      <c r="E118" s="1126"/>
      <c r="F118" s="1127"/>
      <c r="H118" s="34"/>
    </row>
    <row r="119" spans="1:8" x14ac:dyDescent="0.2">
      <c r="A119" s="1409" t="s">
        <v>614</v>
      </c>
      <c r="B119" s="1118">
        <v>2011</v>
      </c>
      <c r="C119" s="1131">
        <v>5910</v>
      </c>
      <c r="D119" s="1132">
        <v>5484</v>
      </c>
      <c r="E119" s="1132">
        <v>344085.07299999997</v>
      </c>
      <c r="F119" s="1133">
        <v>874797.48199999996</v>
      </c>
      <c r="H119" s="34"/>
    </row>
    <row r="120" spans="1:8" x14ac:dyDescent="0.2">
      <c r="A120" s="1410"/>
      <c r="B120" s="982">
        <v>2012</v>
      </c>
      <c r="C120" s="986">
        <v>6219</v>
      </c>
      <c r="D120" s="987">
        <v>5662</v>
      </c>
      <c r="E120" s="987">
        <v>347730.18300000002</v>
      </c>
      <c r="F120" s="988">
        <v>850666.48699999996</v>
      </c>
      <c r="H120" s="34"/>
    </row>
    <row r="121" spans="1:8" ht="13.5" thickBot="1" x14ac:dyDescent="0.25">
      <c r="A121" s="1411"/>
      <c r="B121" s="1120">
        <v>2013</v>
      </c>
      <c r="C121" s="1134">
        <v>5718</v>
      </c>
      <c r="D121" s="1135">
        <v>5257</v>
      </c>
      <c r="E121" s="1135">
        <v>335346.79700000002</v>
      </c>
      <c r="F121" s="1136">
        <v>797716.897</v>
      </c>
      <c r="H121" s="34"/>
    </row>
    <row r="122" spans="1:8" ht="13.5" thickBot="1" x14ac:dyDescent="0.25">
      <c r="A122" s="989"/>
      <c r="B122" s="1117"/>
      <c r="C122" s="1128"/>
      <c r="D122" s="1129"/>
      <c r="E122" s="1129"/>
      <c r="F122" s="1130"/>
      <c r="H122" s="34"/>
    </row>
    <row r="123" spans="1:8" x14ac:dyDescent="0.2">
      <c r="A123" s="1409" t="s">
        <v>613</v>
      </c>
      <c r="B123" s="1118">
        <v>2011</v>
      </c>
      <c r="C123" s="1131">
        <v>8256</v>
      </c>
      <c r="D123" s="1132">
        <v>7602</v>
      </c>
      <c r="E123" s="1132">
        <v>424363.21399999998</v>
      </c>
      <c r="F123" s="1133">
        <v>1014710.537</v>
      </c>
      <c r="H123" s="34"/>
    </row>
    <row r="124" spans="1:8" x14ac:dyDescent="0.2">
      <c r="A124" s="1410"/>
      <c r="B124" s="982">
        <v>2012</v>
      </c>
      <c r="C124" s="986">
        <v>8436</v>
      </c>
      <c r="D124" s="987">
        <v>7781</v>
      </c>
      <c r="E124" s="987">
        <v>414317.17800000001</v>
      </c>
      <c r="F124" s="988">
        <v>1013491.615</v>
      </c>
      <c r="H124" s="34"/>
    </row>
    <row r="125" spans="1:8" ht="13.5" thickBot="1" x14ac:dyDescent="0.25">
      <c r="A125" s="1411"/>
      <c r="B125" s="1120">
        <v>2013</v>
      </c>
      <c r="C125" s="1134">
        <v>8008</v>
      </c>
      <c r="D125" s="1135">
        <v>7405</v>
      </c>
      <c r="E125" s="1135">
        <v>410379.788</v>
      </c>
      <c r="F125" s="1136">
        <v>999609.83200000005</v>
      </c>
      <c r="H125" s="34"/>
    </row>
    <row r="126" spans="1:8" x14ac:dyDescent="0.2">
      <c r="A126" s="1409" t="s">
        <v>612</v>
      </c>
      <c r="B126" s="1118">
        <v>2011</v>
      </c>
      <c r="C126" s="1131">
        <v>5506</v>
      </c>
      <c r="D126" s="1132">
        <v>5178</v>
      </c>
      <c r="E126" s="1132">
        <v>327892.76799999998</v>
      </c>
      <c r="F126" s="1133">
        <v>1005290.41</v>
      </c>
      <c r="H126" s="34"/>
    </row>
    <row r="127" spans="1:8" x14ac:dyDescent="0.2">
      <c r="A127" s="1410"/>
      <c r="B127" s="982">
        <v>2012</v>
      </c>
      <c r="C127" s="986">
        <v>5708</v>
      </c>
      <c r="D127" s="987">
        <v>5311</v>
      </c>
      <c r="E127" s="987">
        <v>330083.83299999998</v>
      </c>
      <c r="F127" s="988">
        <v>1037159.987</v>
      </c>
      <c r="H127" s="34"/>
    </row>
    <row r="128" spans="1:8" ht="13.5" thickBot="1" x14ac:dyDescent="0.25">
      <c r="A128" s="1411"/>
      <c r="B128" s="1120">
        <v>2013</v>
      </c>
      <c r="C128" s="1134">
        <v>5457</v>
      </c>
      <c r="D128" s="1135">
        <v>5091</v>
      </c>
      <c r="E128" s="1135">
        <v>323395.728</v>
      </c>
      <c r="F128" s="1136">
        <v>1012488.172</v>
      </c>
      <c r="H128" s="34"/>
    </row>
    <row r="129" spans="1:8" x14ac:dyDescent="0.2">
      <c r="A129" s="1409" t="s">
        <v>711</v>
      </c>
      <c r="B129" s="1118">
        <v>2011</v>
      </c>
      <c r="C129" s="1131">
        <v>17411</v>
      </c>
      <c r="D129" s="1132">
        <v>8499</v>
      </c>
      <c r="E129" s="1132"/>
      <c r="F129" s="1133">
        <v>644043.41773999995</v>
      </c>
      <c r="H129" s="34"/>
    </row>
    <row r="130" spans="1:8" x14ac:dyDescent="0.2">
      <c r="A130" s="1410"/>
      <c r="B130" s="982">
        <v>2012</v>
      </c>
      <c r="C130" s="986">
        <v>18004</v>
      </c>
      <c r="D130" s="987">
        <v>8823</v>
      </c>
      <c r="E130" s="987"/>
      <c r="F130" s="988">
        <v>666792.53992000083</v>
      </c>
      <c r="H130" s="34"/>
    </row>
    <row r="131" spans="1:8" ht="13.5" thickBot="1" x14ac:dyDescent="0.25">
      <c r="A131" s="1411"/>
      <c r="B131" s="1120">
        <v>2013</v>
      </c>
      <c r="C131" s="1134">
        <v>16384</v>
      </c>
      <c r="D131" s="1135">
        <v>8358</v>
      </c>
      <c r="E131" s="1135"/>
      <c r="F131" s="1136">
        <v>624992.85843000363</v>
      </c>
      <c r="H131" s="34"/>
    </row>
    <row r="132" spans="1:8" ht="13.5" thickBot="1" x14ac:dyDescent="0.25">
      <c r="A132" s="1124"/>
      <c r="B132" s="1124"/>
      <c r="C132" s="1125"/>
      <c r="D132" s="1126"/>
      <c r="E132" s="1126"/>
      <c r="F132" s="1127"/>
      <c r="H132" s="34"/>
    </row>
    <row r="133" spans="1:8" x14ac:dyDescent="0.2">
      <c r="A133" s="1409" t="s">
        <v>611</v>
      </c>
      <c r="B133" s="1118">
        <v>2011</v>
      </c>
      <c r="C133" s="1119">
        <v>760</v>
      </c>
      <c r="D133" s="980">
        <v>714</v>
      </c>
      <c r="E133" s="980">
        <v>95848.301999999996</v>
      </c>
      <c r="F133" s="981">
        <v>142982.18400000001</v>
      </c>
      <c r="H133" s="34"/>
    </row>
    <row r="134" spans="1:8" x14ac:dyDescent="0.2">
      <c r="A134" s="1410"/>
      <c r="B134" s="982">
        <v>2012</v>
      </c>
      <c r="C134" s="986">
        <v>745</v>
      </c>
      <c r="D134" s="987">
        <v>700</v>
      </c>
      <c r="E134" s="987">
        <v>86454.841</v>
      </c>
      <c r="F134" s="988">
        <v>130743.77499999999</v>
      </c>
      <c r="H134" s="34"/>
    </row>
    <row r="135" spans="1:8" ht="13.5" thickBot="1" x14ac:dyDescent="0.25">
      <c r="A135" s="1411"/>
      <c r="B135" s="1120">
        <v>2013</v>
      </c>
      <c r="C135" s="1134">
        <v>782</v>
      </c>
      <c r="D135" s="1135">
        <v>723</v>
      </c>
      <c r="E135" s="1135">
        <v>92279.710999999996</v>
      </c>
      <c r="F135" s="1136">
        <v>141708.53099999999</v>
      </c>
      <c r="H135" s="34"/>
    </row>
    <row r="136" spans="1:8" x14ac:dyDescent="0.2">
      <c r="A136" s="1409" t="s">
        <v>610</v>
      </c>
      <c r="B136" s="1118">
        <v>2011</v>
      </c>
      <c r="C136" s="1131">
        <v>1105</v>
      </c>
      <c r="D136" s="1132">
        <v>972</v>
      </c>
      <c r="E136" s="1132">
        <v>135220.82399999999</v>
      </c>
      <c r="F136" s="1133">
        <v>225865.72700000001</v>
      </c>
      <c r="H136" s="34"/>
    </row>
    <row r="137" spans="1:8" x14ac:dyDescent="0.2">
      <c r="A137" s="1410"/>
      <c r="B137" s="982">
        <v>2012</v>
      </c>
      <c r="C137" s="986">
        <v>1216</v>
      </c>
      <c r="D137" s="987">
        <v>1103</v>
      </c>
      <c r="E137" s="987">
        <v>134466.02299999999</v>
      </c>
      <c r="F137" s="988">
        <v>242386.546</v>
      </c>
      <c r="H137" s="34"/>
    </row>
    <row r="138" spans="1:8" ht="13.5" thickBot="1" x14ac:dyDescent="0.25">
      <c r="A138" s="1411"/>
      <c r="B138" s="1120">
        <v>2013</v>
      </c>
      <c r="C138" s="1134">
        <v>1262</v>
      </c>
      <c r="D138" s="1135">
        <v>1150</v>
      </c>
      <c r="E138" s="1135">
        <v>163524.77299999999</v>
      </c>
      <c r="F138" s="1136">
        <v>280922.04200000002</v>
      </c>
      <c r="H138" s="34"/>
    </row>
    <row r="139" spans="1:8" ht="13.5" thickBot="1" x14ac:dyDescent="0.25">
      <c r="A139" s="1137"/>
      <c r="B139" s="1137"/>
      <c r="C139" s="1138"/>
      <c r="D139" s="1057"/>
      <c r="E139" s="1057"/>
      <c r="F139" s="1139"/>
      <c r="H139" s="34"/>
    </row>
    <row r="140" spans="1:8" x14ac:dyDescent="0.2">
      <c r="A140" s="1409" t="s">
        <v>710</v>
      </c>
      <c r="B140" s="1118">
        <v>2011</v>
      </c>
      <c r="C140" s="1131">
        <v>250</v>
      </c>
      <c r="D140" s="1132">
        <v>245</v>
      </c>
      <c r="E140" s="1132">
        <v>9011.8719999999994</v>
      </c>
      <c r="F140" s="1133">
        <v>24370.724999999999</v>
      </c>
      <c r="H140" s="34"/>
    </row>
    <row r="141" spans="1:8" x14ac:dyDescent="0.2">
      <c r="A141" s="1410"/>
      <c r="B141" s="982">
        <v>2012</v>
      </c>
      <c r="C141" s="986">
        <v>278</v>
      </c>
      <c r="D141" s="987">
        <v>274</v>
      </c>
      <c r="E141" s="987">
        <v>9623.1839999999993</v>
      </c>
      <c r="F141" s="988">
        <v>29546.945</v>
      </c>
      <c r="H141" s="34"/>
    </row>
    <row r="142" spans="1:8" ht="13.5" thickBot="1" x14ac:dyDescent="0.25">
      <c r="A142" s="1411"/>
      <c r="B142" s="1120">
        <v>2013</v>
      </c>
      <c r="C142" s="1134">
        <v>278</v>
      </c>
      <c r="D142" s="1135">
        <v>275</v>
      </c>
      <c r="E142" s="1135">
        <v>9294.2260000000006</v>
      </c>
      <c r="F142" s="1136">
        <v>30685.75</v>
      </c>
      <c r="H142" s="34"/>
    </row>
    <row r="143" spans="1:8" x14ac:dyDescent="0.2">
      <c r="A143" s="1409" t="s">
        <v>709</v>
      </c>
      <c r="B143" s="1118">
        <v>2011</v>
      </c>
      <c r="C143" s="1131">
        <v>2264</v>
      </c>
      <c r="D143" s="1132">
        <v>2246</v>
      </c>
      <c r="E143" s="1132">
        <v>121353.799</v>
      </c>
      <c r="F143" s="1133">
        <v>147789.465</v>
      </c>
      <c r="H143" s="34"/>
    </row>
    <row r="144" spans="1:8" x14ac:dyDescent="0.2">
      <c r="A144" s="1410"/>
      <c r="B144" s="982">
        <v>2012</v>
      </c>
      <c r="C144" s="986">
        <v>2292</v>
      </c>
      <c r="D144" s="987">
        <v>2274</v>
      </c>
      <c r="E144" s="987">
        <v>119814.603</v>
      </c>
      <c r="F144" s="988">
        <v>148252.32800000001</v>
      </c>
      <c r="H144" s="34"/>
    </row>
    <row r="145" spans="1:8" ht="13.5" thickBot="1" x14ac:dyDescent="0.25">
      <c r="A145" s="1411"/>
      <c r="B145" s="1120">
        <v>2013</v>
      </c>
      <c r="C145" s="1134">
        <v>2282</v>
      </c>
      <c r="D145" s="1135">
        <v>2266</v>
      </c>
      <c r="E145" s="1135">
        <v>111460.851</v>
      </c>
      <c r="F145" s="1136">
        <v>142150.902</v>
      </c>
      <c r="H145" s="34"/>
    </row>
    <row r="146" spans="1:8" x14ac:dyDescent="0.2">
      <c r="A146" s="1409" t="s">
        <v>708</v>
      </c>
      <c r="B146" s="1118">
        <v>2011</v>
      </c>
      <c r="C146" s="1131">
        <v>8</v>
      </c>
      <c r="D146" s="1132">
        <v>7</v>
      </c>
      <c r="E146" s="1132">
        <v>436.11500000000001</v>
      </c>
      <c r="F146" s="1133">
        <v>605.45600000000002</v>
      </c>
      <c r="H146" s="34"/>
    </row>
    <row r="147" spans="1:8" x14ac:dyDescent="0.2">
      <c r="A147" s="1410"/>
      <c r="B147" s="982">
        <v>2012</v>
      </c>
      <c r="C147" s="986">
        <v>15</v>
      </c>
      <c r="D147" s="987">
        <v>15</v>
      </c>
      <c r="E147" s="987">
        <v>886.21299999999997</v>
      </c>
      <c r="F147" s="988">
        <v>1221.3789999999999</v>
      </c>
      <c r="H147" s="34"/>
    </row>
    <row r="148" spans="1:8" ht="13.5" thickBot="1" x14ac:dyDescent="0.25">
      <c r="A148" s="1411"/>
      <c r="B148" s="1120">
        <v>2013</v>
      </c>
      <c r="C148" s="1134">
        <v>7</v>
      </c>
      <c r="D148" s="1135">
        <v>7</v>
      </c>
      <c r="E148" s="1135">
        <v>394.02600000000001</v>
      </c>
      <c r="F148" s="1136">
        <v>531.57899999999995</v>
      </c>
      <c r="H148" s="34"/>
    </row>
    <row r="149" spans="1:8" x14ac:dyDescent="0.2">
      <c r="A149" s="1409" t="s">
        <v>707</v>
      </c>
      <c r="B149" s="1118">
        <v>2011</v>
      </c>
      <c r="C149" s="1131">
        <v>9149</v>
      </c>
      <c r="D149" s="1132">
        <v>9014</v>
      </c>
      <c r="E149" s="1132">
        <v>412389.21100000001</v>
      </c>
      <c r="F149" s="1133">
        <v>749954.80799999996</v>
      </c>
      <c r="H149" s="34"/>
    </row>
    <row r="150" spans="1:8" x14ac:dyDescent="0.2">
      <c r="A150" s="1410"/>
      <c r="B150" s="982">
        <v>2012</v>
      </c>
      <c r="C150" s="986">
        <v>9360</v>
      </c>
      <c r="D150" s="987">
        <v>9222</v>
      </c>
      <c r="E150" s="987">
        <v>369514.946</v>
      </c>
      <c r="F150" s="988">
        <v>734556.07400000002</v>
      </c>
      <c r="H150" s="34"/>
    </row>
    <row r="151" spans="1:8" ht="13.5" thickBot="1" x14ac:dyDescent="0.25">
      <c r="A151" s="1411"/>
      <c r="B151" s="1120">
        <v>2013</v>
      </c>
      <c r="C151" s="1134">
        <v>9429</v>
      </c>
      <c r="D151" s="1135">
        <v>9289</v>
      </c>
      <c r="E151" s="1135">
        <v>370827.24099999998</v>
      </c>
      <c r="F151" s="1136">
        <v>729130.90300000005</v>
      </c>
      <c r="H151" s="34"/>
    </row>
    <row r="152" spans="1:8" x14ac:dyDescent="0.2">
      <c r="A152" s="1409" t="s">
        <v>706</v>
      </c>
      <c r="B152" s="1118">
        <v>2011</v>
      </c>
      <c r="C152" s="1131">
        <v>1833</v>
      </c>
      <c r="D152" s="1132">
        <v>1813</v>
      </c>
      <c r="E152" s="1132">
        <v>91741.960999999996</v>
      </c>
      <c r="F152" s="1133">
        <v>165252.38800000001</v>
      </c>
      <c r="H152" s="34"/>
    </row>
    <row r="153" spans="1:8" x14ac:dyDescent="0.2">
      <c r="A153" s="1410"/>
      <c r="B153" s="982">
        <v>2012</v>
      </c>
      <c r="C153" s="986">
        <v>1732</v>
      </c>
      <c r="D153" s="987">
        <v>1714</v>
      </c>
      <c r="E153" s="987">
        <v>74985.792000000001</v>
      </c>
      <c r="F153" s="988">
        <v>147265.99600000001</v>
      </c>
      <c r="H153" s="34"/>
    </row>
    <row r="154" spans="1:8" ht="13.5" thickBot="1" x14ac:dyDescent="0.25">
      <c r="A154" s="1411"/>
      <c r="B154" s="1120">
        <v>2013</v>
      </c>
      <c r="C154" s="1134">
        <v>1665</v>
      </c>
      <c r="D154" s="1135">
        <v>1649</v>
      </c>
      <c r="E154" s="1135">
        <v>73843.197</v>
      </c>
      <c r="F154" s="1136">
        <v>141061.57699999999</v>
      </c>
      <c r="H154" s="34"/>
    </row>
    <row r="155" spans="1:8" x14ac:dyDescent="0.2">
      <c r="A155" s="1409" t="s">
        <v>705</v>
      </c>
      <c r="B155" s="1118">
        <v>2011</v>
      </c>
      <c r="C155" s="1131">
        <v>1384</v>
      </c>
      <c r="D155" s="1132">
        <v>1350</v>
      </c>
      <c r="E155" s="1132">
        <v>95981.264999999999</v>
      </c>
      <c r="F155" s="1133">
        <v>179778.61300000001</v>
      </c>
      <c r="H155" s="34"/>
    </row>
    <row r="156" spans="1:8" x14ac:dyDescent="0.2">
      <c r="A156" s="1410"/>
      <c r="B156" s="982">
        <v>2012</v>
      </c>
      <c r="C156" s="986">
        <v>1461</v>
      </c>
      <c r="D156" s="987">
        <v>1412</v>
      </c>
      <c r="E156" s="987">
        <v>91216.048999999999</v>
      </c>
      <c r="F156" s="988">
        <v>186398.90400000001</v>
      </c>
      <c r="H156" s="34"/>
    </row>
    <row r="157" spans="1:8" ht="13.5" thickBot="1" x14ac:dyDescent="0.25">
      <c r="A157" s="1411"/>
      <c r="B157" s="1120">
        <v>2013</v>
      </c>
      <c r="C157" s="1134">
        <v>1399</v>
      </c>
      <c r="D157" s="1135">
        <v>1350</v>
      </c>
      <c r="E157" s="1135">
        <v>87510.31</v>
      </c>
      <c r="F157" s="1136">
        <v>179968.11300000001</v>
      </c>
      <c r="H157" s="34"/>
    </row>
    <row r="158" spans="1:8" x14ac:dyDescent="0.2">
      <c r="A158" s="1409" t="s">
        <v>704</v>
      </c>
      <c r="B158" s="1118">
        <v>2011</v>
      </c>
      <c r="C158" s="1131">
        <v>51</v>
      </c>
      <c r="D158" s="1132">
        <v>50</v>
      </c>
      <c r="E158" s="1132">
        <v>5259.616</v>
      </c>
      <c r="F158" s="1133">
        <v>6898.3459999999995</v>
      </c>
      <c r="H158" s="34"/>
    </row>
    <row r="159" spans="1:8" x14ac:dyDescent="0.2">
      <c r="A159" s="1410"/>
      <c r="B159" s="982">
        <v>2012</v>
      </c>
      <c r="C159" s="986">
        <v>67</v>
      </c>
      <c r="D159" s="987">
        <v>67</v>
      </c>
      <c r="E159" s="987">
        <v>5069.299</v>
      </c>
      <c r="F159" s="988">
        <v>7027.0050000000001</v>
      </c>
      <c r="H159" s="34"/>
    </row>
    <row r="160" spans="1:8" ht="13.5" thickBot="1" x14ac:dyDescent="0.25">
      <c r="A160" s="1411"/>
      <c r="B160" s="1120">
        <v>2013</v>
      </c>
      <c r="C160" s="1134">
        <v>72</v>
      </c>
      <c r="D160" s="1135">
        <v>70</v>
      </c>
      <c r="E160" s="1135">
        <v>9310.0130000000008</v>
      </c>
      <c r="F160" s="1136">
        <v>11996.565000000001</v>
      </c>
      <c r="H160" s="34"/>
    </row>
    <row r="161" spans="1:8" x14ac:dyDescent="0.2">
      <c r="A161" s="1409" t="s">
        <v>703</v>
      </c>
      <c r="B161" s="1118">
        <v>2011</v>
      </c>
      <c r="C161" s="1131">
        <v>276</v>
      </c>
      <c r="D161" s="1132">
        <v>274</v>
      </c>
      <c r="E161" s="1132">
        <v>26451.58</v>
      </c>
      <c r="F161" s="1133">
        <v>32221.213</v>
      </c>
      <c r="H161" s="34"/>
    </row>
    <row r="162" spans="1:8" x14ac:dyDescent="0.2">
      <c r="A162" s="1410"/>
      <c r="B162" s="982">
        <v>2012</v>
      </c>
      <c r="C162" s="986">
        <v>256</v>
      </c>
      <c r="D162" s="987">
        <v>249</v>
      </c>
      <c r="E162" s="987">
        <v>20301.875</v>
      </c>
      <c r="F162" s="988">
        <v>26208.579000000002</v>
      </c>
      <c r="H162" s="34"/>
    </row>
    <row r="163" spans="1:8" ht="13.5" thickBot="1" x14ac:dyDescent="0.25">
      <c r="A163" s="1411"/>
      <c r="B163" s="1120">
        <v>2013</v>
      </c>
      <c r="C163" s="1134">
        <v>279</v>
      </c>
      <c r="D163" s="1135">
        <v>271</v>
      </c>
      <c r="E163" s="1135">
        <v>25507.984</v>
      </c>
      <c r="F163" s="1136">
        <v>32869.773000000001</v>
      </c>
      <c r="H163" s="34"/>
    </row>
    <row r="164" spans="1:8" x14ac:dyDescent="0.2">
      <c r="A164" s="1409" t="s">
        <v>702</v>
      </c>
      <c r="B164" s="1118">
        <v>2011</v>
      </c>
      <c r="C164" s="1131">
        <v>223</v>
      </c>
      <c r="D164" s="1132">
        <v>220</v>
      </c>
      <c r="E164" s="1132">
        <v>7676.7430000000004</v>
      </c>
      <c r="F164" s="1133">
        <v>16603.923999999999</v>
      </c>
      <c r="H164" s="34"/>
    </row>
    <row r="165" spans="1:8" x14ac:dyDescent="0.2">
      <c r="A165" s="1410"/>
      <c r="B165" s="982">
        <v>2012</v>
      </c>
      <c r="C165" s="986">
        <v>174</v>
      </c>
      <c r="D165" s="987">
        <v>173</v>
      </c>
      <c r="E165" s="987">
        <v>5466.5320000000002</v>
      </c>
      <c r="F165" s="988">
        <v>12623.722</v>
      </c>
      <c r="H165" s="34"/>
    </row>
    <row r="166" spans="1:8" ht="13.5" thickBot="1" x14ac:dyDescent="0.25">
      <c r="A166" s="1411"/>
      <c r="B166" s="1120">
        <v>2013</v>
      </c>
      <c r="C166" s="1134">
        <v>174</v>
      </c>
      <c r="D166" s="1135">
        <v>168</v>
      </c>
      <c r="E166" s="1135">
        <v>5395.8869999999997</v>
      </c>
      <c r="F166" s="1136">
        <v>12632.05</v>
      </c>
      <c r="H166" s="34"/>
    </row>
    <row r="167" spans="1:8" x14ac:dyDescent="0.2">
      <c r="A167" s="1409" t="s">
        <v>701</v>
      </c>
      <c r="B167" s="1118">
        <v>2011</v>
      </c>
      <c r="C167" s="1131">
        <v>7035</v>
      </c>
      <c r="D167" s="1132">
        <v>6944</v>
      </c>
      <c r="E167" s="1132">
        <v>309756.87699999998</v>
      </c>
      <c r="F167" s="1133">
        <v>697168.20700000005</v>
      </c>
      <c r="H167" s="34"/>
    </row>
    <row r="168" spans="1:8" x14ac:dyDescent="0.2">
      <c r="A168" s="1410"/>
      <c r="B168" s="982">
        <v>2012</v>
      </c>
      <c r="C168" s="986">
        <v>7363</v>
      </c>
      <c r="D168" s="987">
        <v>7276</v>
      </c>
      <c r="E168" s="987">
        <v>279393.43</v>
      </c>
      <c r="F168" s="988">
        <v>699418.66099999996</v>
      </c>
      <c r="H168" s="34"/>
    </row>
    <row r="169" spans="1:8" ht="13.5" thickBot="1" x14ac:dyDescent="0.25">
      <c r="A169" s="1411"/>
      <c r="B169" s="1120">
        <v>2013</v>
      </c>
      <c r="C169" s="1134">
        <v>7187</v>
      </c>
      <c r="D169" s="1135">
        <v>7100</v>
      </c>
      <c r="E169" s="1135">
        <v>270954.86499999999</v>
      </c>
      <c r="F169" s="1136">
        <v>677952.69700000004</v>
      </c>
      <c r="H169" s="34"/>
    </row>
    <row r="170" spans="1:8" x14ac:dyDescent="0.2">
      <c r="A170" s="1409" t="s">
        <v>700</v>
      </c>
      <c r="B170" s="1118">
        <v>2011</v>
      </c>
      <c r="C170" s="1131">
        <v>33</v>
      </c>
      <c r="D170" s="1132">
        <v>33</v>
      </c>
      <c r="E170" s="1132">
        <v>2182.402</v>
      </c>
      <c r="F170" s="1133">
        <v>4909.1530000000002</v>
      </c>
      <c r="H170" s="34"/>
    </row>
    <row r="171" spans="1:8" x14ac:dyDescent="0.2">
      <c r="A171" s="1410"/>
      <c r="B171" s="982">
        <v>2012</v>
      </c>
      <c r="C171" s="986">
        <v>28</v>
      </c>
      <c r="D171" s="987">
        <v>28</v>
      </c>
      <c r="E171" s="987">
        <v>2433.8809999999999</v>
      </c>
      <c r="F171" s="988">
        <v>5428.9930000000004</v>
      </c>
      <c r="H171" s="34"/>
    </row>
    <row r="172" spans="1:8" ht="13.5" thickBot="1" x14ac:dyDescent="0.25">
      <c r="A172" s="1411"/>
      <c r="B172" s="1120">
        <v>2013</v>
      </c>
      <c r="C172" s="1134">
        <v>41</v>
      </c>
      <c r="D172" s="1135">
        <v>41</v>
      </c>
      <c r="E172" s="1135">
        <v>4333.0370000000003</v>
      </c>
      <c r="F172" s="1136">
        <v>7570.1610000000001</v>
      </c>
      <c r="H172" s="34"/>
    </row>
    <row r="173" spans="1:8" x14ac:dyDescent="0.2">
      <c r="A173" s="1409" t="s">
        <v>699</v>
      </c>
      <c r="B173" s="1118">
        <v>2011</v>
      </c>
      <c r="C173" s="1131">
        <v>39</v>
      </c>
      <c r="D173" s="1132">
        <v>39</v>
      </c>
      <c r="E173" s="1132">
        <v>1379.7650000000001</v>
      </c>
      <c r="F173" s="1133">
        <v>3735.8209999999999</v>
      </c>
      <c r="H173" s="34"/>
    </row>
    <row r="174" spans="1:8" x14ac:dyDescent="0.2">
      <c r="A174" s="1410"/>
      <c r="B174" s="982">
        <v>2012</v>
      </c>
      <c r="C174" s="986">
        <v>50</v>
      </c>
      <c r="D174" s="987">
        <v>50</v>
      </c>
      <c r="E174" s="987">
        <v>1589.4259999999999</v>
      </c>
      <c r="F174" s="988">
        <v>4360.7449999999999</v>
      </c>
      <c r="H174" s="34"/>
    </row>
    <row r="175" spans="1:8" ht="13.5" thickBot="1" x14ac:dyDescent="0.25">
      <c r="A175" s="1411"/>
      <c r="B175" s="1120">
        <v>2013</v>
      </c>
      <c r="C175" s="1134">
        <v>34</v>
      </c>
      <c r="D175" s="1135">
        <v>33</v>
      </c>
      <c r="E175" s="1135">
        <v>1051.221</v>
      </c>
      <c r="F175" s="1136">
        <v>2851.2130000000002</v>
      </c>
      <c r="H175" s="34"/>
    </row>
    <row r="176" spans="1:8" ht="13.5" thickBot="1" x14ac:dyDescent="0.25">
      <c r="A176" s="1058"/>
      <c r="B176" s="982"/>
      <c r="C176" s="986"/>
      <c r="D176" s="987"/>
      <c r="E176" s="987"/>
      <c r="F176" s="988"/>
      <c r="H176" s="34"/>
    </row>
    <row r="177" spans="1:8" x14ac:dyDescent="0.2">
      <c r="A177" s="1409" t="s">
        <v>698</v>
      </c>
      <c r="B177" s="1118">
        <v>2011</v>
      </c>
      <c r="C177" s="1131">
        <v>38467</v>
      </c>
      <c r="D177" s="1132">
        <v>37964</v>
      </c>
      <c r="E177" s="1132">
        <v>883704.603</v>
      </c>
      <c r="F177" s="1133">
        <v>1371095.838</v>
      </c>
      <c r="H177" s="34"/>
    </row>
    <row r="178" spans="1:8" x14ac:dyDescent="0.2">
      <c r="A178" s="1410"/>
      <c r="B178" s="982">
        <v>2012</v>
      </c>
      <c r="C178" s="986">
        <v>40293</v>
      </c>
      <c r="D178" s="987">
        <v>39722</v>
      </c>
      <c r="E178" s="987">
        <v>889997.848</v>
      </c>
      <c r="F178" s="988">
        <v>1410365.358</v>
      </c>
      <c r="H178" s="34"/>
    </row>
    <row r="179" spans="1:8" ht="13.5" thickBot="1" x14ac:dyDescent="0.25">
      <c r="A179" s="1411"/>
      <c r="B179" s="1120">
        <v>2013</v>
      </c>
      <c r="C179" s="1134">
        <v>38861</v>
      </c>
      <c r="D179" s="1135">
        <v>38367</v>
      </c>
      <c r="E179" s="1135">
        <v>870182.94799999997</v>
      </c>
      <c r="F179" s="1136">
        <v>1358242.2860000001</v>
      </c>
      <c r="H179" s="34"/>
    </row>
    <row r="180" spans="1:8" x14ac:dyDescent="0.2">
      <c r="A180" s="1409" t="s">
        <v>697</v>
      </c>
      <c r="B180" s="1118">
        <v>2011</v>
      </c>
      <c r="C180" s="1131">
        <v>4418</v>
      </c>
      <c r="D180" s="1132">
        <v>4389</v>
      </c>
      <c r="E180" s="1132">
        <v>261088.99900000001</v>
      </c>
      <c r="F180" s="1133">
        <v>263337.43400000001</v>
      </c>
      <c r="H180" s="34"/>
    </row>
    <row r="181" spans="1:8" x14ac:dyDescent="0.2">
      <c r="A181" s="1410"/>
      <c r="B181" s="982">
        <v>2012</v>
      </c>
      <c r="C181" s="986">
        <v>4373</v>
      </c>
      <c r="D181" s="987">
        <v>4337</v>
      </c>
      <c r="E181" s="987">
        <v>245652.52900000001</v>
      </c>
      <c r="F181" s="988">
        <v>248037.94500000001</v>
      </c>
      <c r="H181" s="34"/>
    </row>
    <row r="182" spans="1:8" ht="13.5" thickBot="1" x14ac:dyDescent="0.25">
      <c r="A182" s="1411"/>
      <c r="B182" s="1120">
        <v>2013</v>
      </c>
      <c r="C182" s="1134">
        <v>3833</v>
      </c>
      <c r="D182" s="1135">
        <v>3819</v>
      </c>
      <c r="E182" s="1135">
        <v>210158.60800000001</v>
      </c>
      <c r="F182" s="1136">
        <v>214381.51800000001</v>
      </c>
      <c r="H182" s="34"/>
    </row>
    <row r="183" spans="1:8" ht="13.5" thickBot="1" x14ac:dyDescent="0.25">
      <c r="A183" s="1058"/>
      <c r="B183" s="982"/>
      <c r="C183" s="983"/>
      <c r="D183" s="984"/>
      <c r="E183" s="984"/>
      <c r="F183" s="985"/>
      <c r="H183" s="34"/>
    </row>
    <row r="184" spans="1:8" ht="12.75" customHeight="1" x14ac:dyDescent="0.2">
      <c r="A184" s="1409" t="s">
        <v>696</v>
      </c>
      <c r="B184" s="1118">
        <v>2011</v>
      </c>
      <c r="C184" s="1131">
        <v>211</v>
      </c>
      <c r="D184" s="1132">
        <v>211</v>
      </c>
      <c r="E184" s="1132">
        <v>50506.538</v>
      </c>
      <c r="F184" s="1133">
        <v>50118.902999999998</v>
      </c>
      <c r="H184" s="34"/>
    </row>
    <row r="185" spans="1:8" x14ac:dyDescent="0.2">
      <c r="A185" s="1410"/>
      <c r="B185" s="982">
        <v>2012</v>
      </c>
      <c r="C185" s="986">
        <v>222</v>
      </c>
      <c r="D185" s="987">
        <v>221</v>
      </c>
      <c r="E185" s="987">
        <v>55503.489000000001</v>
      </c>
      <c r="F185" s="988">
        <v>54291.758000000002</v>
      </c>
      <c r="H185" s="34"/>
    </row>
    <row r="186" spans="1:8" ht="13.5" thickBot="1" x14ac:dyDescent="0.25">
      <c r="A186" s="1411"/>
      <c r="B186" s="1120">
        <v>2013</v>
      </c>
      <c r="C186" s="1134">
        <v>204</v>
      </c>
      <c r="D186" s="1135">
        <v>204</v>
      </c>
      <c r="E186" s="1135">
        <v>52183.196000000004</v>
      </c>
      <c r="F186" s="1136">
        <v>52818.495999999999</v>
      </c>
      <c r="H186" s="34"/>
    </row>
    <row r="187" spans="1:8" x14ac:dyDescent="0.2">
      <c r="A187" s="1409" t="s">
        <v>695</v>
      </c>
      <c r="B187" s="1118">
        <v>2011</v>
      </c>
      <c r="C187" s="1131">
        <v>93</v>
      </c>
      <c r="D187" s="1132">
        <v>93</v>
      </c>
      <c r="E187" s="1132">
        <v>31220.375</v>
      </c>
      <c r="F187" s="1133">
        <v>29945.573</v>
      </c>
      <c r="H187" s="34"/>
    </row>
    <row r="188" spans="1:8" x14ac:dyDescent="0.2">
      <c r="A188" s="1410"/>
      <c r="B188" s="982">
        <v>2012</v>
      </c>
      <c r="C188" s="986">
        <v>64</v>
      </c>
      <c r="D188" s="987">
        <v>64</v>
      </c>
      <c r="E188" s="987">
        <v>21253.852999999999</v>
      </c>
      <c r="F188" s="988">
        <v>20608.806</v>
      </c>
      <c r="H188" s="34"/>
    </row>
    <row r="189" spans="1:8" ht="13.5" thickBot="1" x14ac:dyDescent="0.25">
      <c r="A189" s="1411"/>
      <c r="B189" s="1120">
        <v>2013</v>
      </c>
      <c r="C189" s="1134">
        <v>81</v>
      </c>
      <c r="D189" s="1135">
        <v>81</v>
      </c>
      <c r="E189" s="1135">
        <v>26440.949000000001</v>
      </c>
      <c r="F189" s="1136">
        <v>26202.598000000002</v>
      </c>
      <c r="H189" s="34"/>
    </row>
    <row r="190" spans="1:8" x14ac:dyDescent="0.2">
      <c r="A190" s="1409" t="s">
        <v>694</v>
      </c>
      <c r="B190" s="1118">
        <v>2011</v>
      </c>
      <c r="C190" s="1131">
        <v>49</v>
      </c>
      <c r="D190" s="1132">
        <v>48</v>
      </c>
      <c r="E190" s="1132">
        <v>9512.1949999999997</v>
      </c>
      <c r="F190" s="1133">
        <v>9657.4500000000007</v>
      </c>
      <c r="H190" s="34"/>
    </row>
    <row r="191" spans="1:8" x14ac:dyDescent="0.2">
      <c r="A191" s="1410"/>
      <c r="B191" s="982">
        <v>2012</v>
      </c>
      <c r="C191" s="986">
        <v>48</v>
      </c>
      <c r="D191" s="987">
        <v>47</v>
      </c>
      <c r="E191" s="987">
        <v>11722.275</v>
      </c>
      <c r="F191" s="988">
        <v>11517.938</v>
      </c>
      <c r="H191" s="34"/>
    </row>
    <row r="192" spans="1:8" ht="13.5" thickBot="1" x14ac:dyDescent="0.25">
      <c r="A192" s="1411"/>
      <c r="B192" s="1120">
        <v>2013</v>
      </c>
      <c r="C192" s="1134">
        <v>53</v>
      </c>
      <c r="D192" s="1135">
        <v>53</v>
      </c>
      <c r="E192" s="1135">
        <v>8290.6540000000005</v>
      </c>
      <c r="F192" s="1136">
        <v>8586.2620000000006</v>
      </c>
      <c r="H192" s="34"/>
    </row>
    <row r="193" spans="1:8" x14ac:dyDescent="0.2">
      <c r="A193" s="1409" t="s">
        <v>693</v>
      </c>
      <c r="B193" s="1118">
        <v>2011</v>
      </c>
      <c r="C193" s="1131">
        <v>176</v>
      </c>
      <c r="D193" s="1132">
        <v>170</v>
      </c>
      <c r="E193" s="1132">
        <v>25875.16</v>
      </c>
      <c r="F193" s="1133">
        <v>45434.432999999997</v>
      </c>
      <c r="H193" s="34"/>
    </row>
    <row r="194" spans="1:8" x14ac:dyDescent="0.2">
      <c r="A194" s="1410"/>
      <c r="B194" s="982">
        <v>2012</v>
      </c>
      <c r="C194" s="986">
        <v>189</v>
      </c>
      <c r="D194" s="987">
        <v>186</v>
      </c>
      <c r="E194" s="987">
        <v>21972.722000000002</v>
      </c>
      <c r="F194" s="988">
        <v>47475.964999999997</v>
      </c>
      <c r="H194" s="34"/>
    </row>
    <row r="195" spans="1:8" ht="13.5" thickBot="1" x14ac:dyDescent="0.25">
      <c r="A195" s="1411"/>
      <c r="B195" s="1120">
        <v>2013</v>
      </c>
      <c r="C195" s="1134">
        <v>169</v>
      </c>
      <c r="D195" s="1135">
        <v>161</v>
      </c>
      <c r="E195" s="1135">
        <v>20316.133000000002</v>
      </c>
      <c r="F195" s="1136">
        <v>47646.279000000002</v>
      </c>
      <c r="H195" s="34"/>
    </row>
    <row r="196" spans="1:8" x14ac:dyDescent="0.2">
      <c r="A196" s="1409" t="s">
        <v>692</v>
      </c>
      <c r="B196" s="1118">
        <v>2011</v>
      </c>
      <c r="C196" s="1131">
        <v>128</v>
      </c>
      <c r="D196" s="1132">
        <v>126</v>
      </c>
      <c r="E196" s="1132">
        <v>17768.759999999998</v>
      </c>
      <c r="F196" s="1133">
        <v>17211.737000000001</v>
      </c>
      <c r="H196" s="34"/>
    </row>
    <row r="197" spans="1:8" x14ac:dyDescent="0.2">
      <c r="A197" s="1410"/>
      <c r="B197" s="982">
        <v>2012</v>
      </c>
      <c r="C197" s="986">
        <v>150</v>
      </c>
      <c r="D197" s="987">
        <v>149</v>
      </c>
      <c r="E197" s="987">
        <v>18986.536</v>
      </c>
      <c r="F197" s="988">
        <v>18254.857</v>
      </c>
      <c r="H197" s="34"/>
    </row>
    <row r="198" spans="1:8" ht="13.5" thickBot="1" x14ac:dyDescent="0.25">
      <c r="A198" s="1411"/>
      <c r="B198" s="1120">
        <v>2013</v>
      </c>
      <c r="C198" s="1134">
        <v>138</v>
      </c>
      <c r="D198" s="1135">
        <v>137</v>
      </c>
      <c r="E198" s="1135">
        <v>18302.34</v>
      </c>
      <c r="F198" s="1136">
        <v>17402.933000000001</v>
      </c>
      <c r="H198" s="34"/>
    </row>
    <row r="199" spans="1:8" ht="12.75" customHeight="1" x14ac:dyDescent="0.2">
      <c r="A199" s="1409" t="s">
        <v>691</v>
      </c>
      <c r="B199" s="1118">
        <v>2011</v>
      </c>
      <c r="C199" s="1131">
        <v>962</v>
      </c>
      <c r="D199" s="1132">
        <v>935</v>
      </c>
      <c r="E199" s="1132">
        <v>169600.74</v>
      </c>
      <c r="F199" s="1133">
        <v>171491.81700000001</v>
      </c>
      <c r="H199" s="34"/>
    </row>
    <row r="200" spans="1:8" x14ac:dyDescent="0.2">
      <c r="A200" s="1410"/>
      <c r="B200" s="982">
        <v>2012</v>
      </c>
      <c r="C200" s="986">
        <v>1022</v>
      </c>
      <c r="D200" s="987">
        <v>988</v>
      </c>
      <c r="E200" s="987">
        <v>164073.21799999999</v>
      </c>
      <c r="F200" s="988">
        <v>166560.40100000001</v>
      </c>
      <c r="H200" s="34"/>
    </row>
    <row r="201" spans="1:8" ht="13.5" thickBot="1" x14ac:dyDescent="0.25">
      <c r="A201" s="1411"/>
      <c r="B201" s="1120">
        <v>2013</v>
      </c>
      <c r="C201" s="1134">
        <v>1049</v>
      </c>
      <c r="D201" s="1135">
        <v>1016</v>
      </c>
      <c r="E201" s="1135">
        <v>178773.14600000001</v>
      </c>
      <c r="F201" s="1136">
        <v>181759.84899999999</v>
      </c>
      <c r="H201" s="34"/>
    </row>
    <row r="202" spans="1:8" ht="13.5" thickBot="1" x14ac:dyDescent="0.25">
      <c r="A202" s="1121"/>
      <c r="B202" s="1121"/>
      <c r="C202" s="1122"/>
      <c r="D202" s="604"/>
      <c r="E202" s="604"/>
      <c r="F202" s="1123"/>
      <c r="H202" s="34"/>
    </row>
    <row r="203" spans="1:8" x14ac:dyDescent="0.2">
      <c r="A203" s="1409" t="s">
        <v>690</v>
      </c>
      <c r="B203" s="1118">
        <v>2011</v>
      </c>
      <c r="C203" s="1119">
        <v>28</v>
      </c>
      <c r="D203" s="980">
        <v>28</v>
      </c>
      <c r="E203" s="980">
        <v>1525.37</v>
      </c>
      <c r="F203" s="981">
        <v>18105.175999999999</v>
      </c>
      <c r="H203" s="34"/>
    </row>
    <row r="204" spans="1:8" x14ac:dyDescent="0.2">
      <c r="A204" s="1410"/>
      <c r="B204" s="982">
        <v>2012</v>
      </c>
      <c r="C204" s="983">
        <v>37</v>
      </c>
      <c r="D204" s="984">
        <v>36</v>
      </c>
      <c r="E204" s="984">
        <v>1904.876</v>
      </c>
      <c r="F204" s="985">
        <v>23691.692999999999</v>
      </c>
      <c r="H204" s="34"/>
    </row>
    <row r="205" spans="1:8" ht="13.5" thickBot="1" x14ac:dyDescent="0.25">
      <c r="A205" s="1411"/>
      <c r="B205" s="1120">
        <v>2013</v>
      </c>
      <c r="C205" s="602">
        <v>43</v>
      </c>
      <c r="D205" s="165">
        <v>42</v>
      </c>
      <c r="E205" s="165">
        <v>2264.3780000000002</v>
      </c>
      <c r="F205" s="603">
        <v>28085.86</v>
      </c>
      <c r="H205" s="34"/>
    </row>
    <row r="206" spans="1:8" x14ac:dyDescent="0.2">
      <c r="A206" s="1409" t="s">
        <v>2756</v>
      </c>
      <c r="B206" s="1118">
        <v>2011</v>
      </c>
      <c r="C206" s="1119">
        <v>0</v>
      </c>
      <c r="D206" s="980">
        <v>0</v>
      </c>
      <c r="E206" s="980">
        <v>0</v>
      </c>
      <c r="F206" s="981">
        <v>0</v>
      </c>
      <c r="H206" s="34"/>
    </row>
    <row r="207" spans="1:8" x14ac:dyDescent="0.2">
      <c r="A207" s="1410"/>
      <c r="B207" s="982">
        <v>2012</v>
      </c>
      <c r="C207" s="983">
        <v>0</v>
      </c>
      <c r="D207" s="984">
        <v>0</v>
      </c>
      <c r="E207" s="984">
        <v>0</v>
      </c>
      <c r="F207" s="985">
        <v>0</v>
      </c>
      <c r="H207" s="34"/>
    </row>
    <row r="208" spans="1:8" ht="13.5" thickBot="1" x14ac:dyDescent="0.25">
      <c r="A208" s="1411"/>
      <c r="B208" s="1120">
        <v>2013</v>
      </c>
      <c r="C208" s="602">
        <v>5</v>
      </c>
      <c r="D208" s="165">
        <v>5</v>
      </c>
      <c r="E208" s="165">
        <v>125.636</v>
      </c>
      <c r="F208" s="603">
        <v>1516.3589999999999</v>
      </c>
      <c r="H208" s="34"/>
    </row>
    <row r="209" spans="1:8" x14ac:dyDescent="0.2">
      <c r="A209" s="1409" t="s">
        <v>587</v>
      </c>
      <c r="B209" s="1118">
        <v>2011</v>
      </c>
      <c r="C209" s="1119">
        <v>33</v>
      </c>
      <c r="D209" s="980">
        <v>32</v>
      </c>
      <c r="E209" s="980">
        <v>925.48900000000003</v>
      </c>
      <c r="F209" s="981">
        <v>8021.4989999999998</v>
      </c>
      <c r="H209" s="34"/>
    </row>
    <row r="210" spans="1:8" x14ac:dyDescent="0.2">
      <c r="A210" s="1410"/>
      <c r="B210" s="982">
        <v>2012</v>
      </c>
      <c r="C210" s="983">
        <v>29</v>
      </c>
      <c r="D210" s="984">
        <v>29</v>
      </c>
      <c r="E210" s="984">
        <v>914.59299999999996</v>
      </c>
      <c r="F210" s="985">
        <v>6756.4949999999999</v>
      </c>
      <c r="H210" s="34"/>
    </row>
    <row r="211" spans="1:8" ht="13.5" thickBot="1" x14ac:dyDescent="0.25">
      <c r="A211" s="1411"/>
      <c r="B211" s="1120">
        <v>2013</v>
      </c>
      <c r="C211" s="602">
        <v>28</v>
      </c>
      <c r="D211" s="165">
        <v>28</v>
      </c>
      <c r="E211" s="165">
        <v>701.04100000000005</v>
      </c>
      <c r="F211" s="603">
        <v>8065.424</v>
      </c>
      <c r="H211" s="34"/>
    </row>
    <row r="212" spans="1:8" ht="14.25" x14ac:dyDescent="0.2">
      <c r="A212" s="32" t="s">
        <v>689</v>
      </c>
      <c r="B212" s="30"/>
      <c r="C212" s="33"/>
      <c r="D212" s="33"/>
      <c r="E212" s="33"/>
      <c r="F212" s="33"/>
    </row>
    <row r="213" spans="1:8" ht="14.25" x14ac:dyDescent="0.2">
      <c r="A213" s="32" t="s">
        <v>688</v>
      </c>
      <c r="B213" s="30"/>
    </row>
    <row r="214" spans="1:8" x14ac:dyDescent="0.2">
      <c r="B214" s="30"/>
    </row>
    <row r="215" spans="1:8" ht="15.75" x14ac:dyDescent="0.25">
      <c r="A215" s="31" t="s">
        <v>2757</v>
      </c>
      <c r="B215" s="978"/>
      <c r="C215" s="30"/>
    </row>
    <row r="216" spans="1:8" ht="13.5" thickBot="1" x14ac:dyDescent="0.25"/>
    <row r="217" spans="1:8" ht="39" thickBot="1" x14ac:dyDescent="0.25">
      <c r="A217" s="28" t="s">
        <v>620</v>
      </c>
      <c r="B217" s="27" t="s">
        <v>687</v>
      </c>
      <c r="C217" s="979" t="s">
        <v>686</v>
      </c>
      <c r="D217" s="979" t="s">
        <v>685</v>
      </c>
      <c r="E217" s="26" t="s">
        <v>684</v>
      </c>
    </row>
    <row r="218" spans="1:8" x14ac:dyDescent="0.2">
      <c r="A218" s="25" t="s">
        <v>608</v>
      </c>
      <c r="B218" s="24">
        <v>521</v>
      </c>
      <c r="C218" s="1412">
        <v>8896</v>
      </c>
      <c r="D218" s="23">
        <v>3808.51</v>
      </c>
      <c r="E218" s="22">
        <v>3713.9430000000002</v>
      </c>
    </row>
    <row r="219" spans="1:8" x14ac:dyDescent="0.2">
      <c r="A219" s="599" t="s">
        <v>638</v>
      </c>
      <c r="B219" s="990">
        <v>72241</v>
      </c>
      <c r="C219" s="1413"/>
      <c r="D219" s="991">
        <v>128227.77499999999</v>
      </c>
      <c r="E219" s="992">
        <v>118261.557</v>
      </c>
    </row>
    <row r="220" spans="1:8" x14ac:dyDescent="0.2">
      <c r="A220" s="599" t="s">
        <v>607</v>
      </c>
      <c r="B220" s="990">
        <v>46406</v>
      </c>
      <c r="C220" s="1413"/>
      <c r="D220" s="991">
        <v>200705.95</v>
      </c>
      <c r="E220" s="992">
        <v>182444.285</v>
      </c>
    </row>
    <row r="221" spans="1:8" x14ac:dyDescent="0.2">
      <c r="A221" s="599" t="s">
        <v>606</v>
      </c>
      <c r="B221" s="990">
        <v>17791</v>
      </c>
      <c r="C221" s="1413"/>
      <c r="D221" s="991">
        <v>67260.683999999994</v>
      </c>
      <c r="E221" s="992">
        <v>69332.36</v>
      </c>
    </row>
    <row r="222" spans="1:8" x14ac:dyDescent="0.2">
      <c r="A222" s="599" t="s">
        <v>605</v>
      </c>
      <c r="B222" s="990">
        <v>188164</v>
      </c>
      <c r="C222" s="1413"/>
      <c r="D222" s="991">
        <v>680777.35199999996</v>
      </c>
      <c r="E222" s="992">
        <v>682527.17299999995</v>
      </c>
    </row>
    <row r="223" spans="1:8" x14ac:dyDescent="0.2">
      <c r="A223" s="599" t="s">
        <v>604</v>
      </c>
      <c r="B223" s="990">
        <v>99</v>
      </c>
      <c r="C223" s="1413"/>
      <c r="D223" s="991">
        <v>601.12800000000004</v>
      </c>
      <c r="E223" s="992">
        <v>2261.2939999999999</v>
      </c>
    </row>
    <row r="224" spans="1:8" x14ac:dyDescent="0.2">
      <c r="A224" s="599" t="s">
        <v>603</v>
      </c>
      <c r="B224" s="990">
        <v>25075</v>
      </c>
      <c r="C224" s="1413"/>
      <c r="D224" s="991">
        <v>161583.29999999999</v>
      </c>
      <c r="E224" s="992">
        <v>150948.361</v>
      </c>
    </row>
    <row r="225" spans="1:5" x14ac:dyDescent="0.2">
      <c r="A225" s="599" t="s">
        <v>602</v>
      </c>
      <c r="B225" s="990">
        <v>48</v>
      </c>
      <c r="C225" s="1413"/>
      <c r="D225" s="991">
        <v>382.84800000000001</v>
      </c>
      <c r="E225" s="992">
        <v>2874.5149999999999</v>
      </c>
    </row>
    <row r="226" spans="1:5" x14ac:dyDescent="0.2">
      <c r="A226" s="599" t="s">
        <v>601</v>
      </c>
      <c r="B226" s="990">
        <v>398547</v>
      </c>
      <c r="C226" s="1413"/>
      <c r="D226" s="991">
        <v>2369760.4619999998</v>
      </c>
      <c r="E226" s="992">
        <v>2237041.713</v>
      </c>
    </row>
    <row r="227" spans="1:5" x14ac:dyDescent="0.2">
      <c r="A227" s="599" t="s">
        <v>600</v>
      </c>
      <c r="B227" s="990">
        <v>6</v>
      </c>
      <c r="C227" s="1413"/>
      <c r="D227" s="991">
        <v>13.188000000000001</v>
      </c>
      <c r="E227" s="992">
        <v>19.414000000000001</v>
      </c>
    </row>
    <row r="228" spans="1:5" x14ac:dyDescent="0.2">
      <c r="A228" s="599" t="s">
        <v>599</v>
      </c>
      <c r="B228" s="990">
        <v>1281</v>
      </c>
      <c r="C228" s="1413"/>
      <c r="D228" s="991">
        <v>2905.308</v>
      </c>
      <c r="E228" s="992">
        <v>14883.272000000001</v>
      </c>
    </row>
    <row r="229" spans="1:5" x14ac:dyDescent="0.2">
      <c r="A229" s="599" t="s">
        <v>639</v>
      </c>
      <c r="B229" s="990">
        <v>308</v>
      </c>
      <c r="C229" s="1413"/>
      <c r="D229" s="991">
        <v>753.36800000000005</v>
      </c>
      <c r="E229" s="992">
        <v>709.68399999999997</v>
      </c>
    </row>
    <row r="230" spans="1:5" x14ac:dyDescent="0.2">
      <c r="A230" s="599" t="s">
        <v>597</v>
      </c>
      <c r="B230" s="990">
        <v>8786</v>
      </c>
      <c r="C230" s="1414"/>
      <c r="D230" s="991">
        <v>81885.52</v>
      </c>
      <c r="E230" s="992">
        <v>97632.604000000007</v>
      </c>
    </row>
    <row r="231" spans="1:5" x14ac:dyDescent="0.2">
      <c r="A231" s="599"/>
      <c r="B231" s="990"/>
      <c r="C231" s="991"/>
      <c r="D231" s="991"/>
      <c r="E231" s="992"/>
    </row>
    <row r="232" spans="1:5" x14ac:dyDescent="0.2">
      <c r="A232" s="599" t="s">
        <v>683</v>
      </c>
      <c r="B232" s="990">
        <v>399282</v>
      </c>
      <c r="C232" s="991">
        <v>23324</v>
      </c>
      <c r="D232" s="991">
        <v>55893.966</v>
      </c>
      <c r="E232" s="992">
        <v>2074556.4350000001</v>
      </c>
    </row>
    <row r="233" spans="1:5" x14ac:dyDescent="0.2">
      <c r="A233" s="599" t="s">
        <v>682</v>
      </c>
      <c r="B233" s="990">
        <v>1726392</v>
      </c>
      <c r="C233" s="991">
        <v>26325</v>
      </c>
      <c r="D233" s="991">
        <v>1307757.321</v>
      </c>
      <c r="E233" s="992">
        <v>1128345.1100000001</v>
      </c>
    </row>
    <row r="234" spans="1:5" x14ac:dyDescent="0.2">
      <c r="A234" s="600" t="s">
        <v>681</v>
      </c>
      <c r="B234" s="990">
        <v>14376</v>
      </c>
      <c r="C234" s="991">
        <v>11660</v>
      </c>
      <c r="D234" s="991">
        <v>209182.17</v>
      </c>
      <c r="E234" s="992">
        <v>363743.07500000001</v>
      </c>
    </row>
    <row r="235" spans="1:5" x14ac:dyDescent="0.2">
      <c r="A235" s="599" t="s">
        <v>680</v>
      </c>
      <c r="B235" s="990">
        <v>513703</v>
      </c>
      <c r="C235" s="991">
        <v>366008</v>
      </c>
      <c r="D235" s="991">
        <v>1180301.2450000001</v>
      </c>
      <c r="E235" s="992">
        <v>1288637.08</v>
      </c>
    </row>
    <row r="236" spans="1:5" ht="13.5" thickBot="1" x14ac:dyDescent="0.25">
      <c r="A236" s="601" t="s">
        <v>679</v>
      </c>
      <c r="B236" s="993">
        <v>157027</v>
      </c>
      <c r="C236" s="994">
        <v>135191</v>
      </c>
      <c r="D236" s="994">
        <v>1289507.7990000001</v>
      </c>
      <c r="E236" s="995">
        <v>1167596.2250000001</v>
      </c>
    </row>
  </sheetData>
  <mergeCells count="66">
    <mergeCell ref="C218:C230"/>
    <mergeCell ref="A177:A179"/>
    <mergeCell ref="A180:A182"/>
    <mergeCell ref="A184:A186"/>
    <mergeCell ref="A187:A189"/>
    <mergeCell ref="A190:A192"/>
    <mergeCell ref="A193:A195"/>
    <mergeCell ref="A196:A198"/>
    <mergeCell ref="A199:A201"/>
    <mergeCell ref="A203:A205"/>
    <mergeCell ref="A206:A208"/>
    <mergeCell ref="A209:A211"/>
    <mergeCell ref="A173:A175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36:A138"/>
    <mergeCell ref="A99:A101"/>
    <mergeCell ref="A102:A104"/>
    <mergeCell ref="A105:A107"/>
    <mergeCell ref="A109:A111"/>
    <mergeCell ref="A112:A114"/>
    <mergeCell ref="A115:A117"/>
    <mergeCell ref="A119:A121"/>
    <mergeCell ref="A123:A125"/>
    <mergeCell ref="A126:A128"/>
    <mergeCell ref="A129:A131"/>
    <mergeCell ref="A133:A135"/>
    <mergeCell ref="A96:A98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60:A62"/>
    <mergeCell ref="A26:A28"/>
    <mergeCell ref="A29:A31"/>
    <mergeCell ref="A32:A34"/>
    <mergeCell ref="A35:A37"/>
    <mergeCell ref="A39:A41"/>
    <mergeCell ref="A42:A44"/>
    <mergeCell ref="A45:A47"/>
    <mergeCell ref="A48:A50"/>
    <mergeCell ref="A51:A53"/>
    <mergeCell ref="A54:A56"/>
    <mergeCell ref="A57:A59"/>
    <mergeCell ref="A23:A25"/>
    <mergeCell ref="A8:A10"/>
    <mergeCell ref="A11:A13"/>
    <mergeCell ref="A14:A16"/>
    <mergeCell ref="A17:A19"/>
    <mergeCell ref="A20:A2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9" orientation="portrait" horizontalDpi="200" verticalDpi="200" r:id="rId1"/>
  <rowBreaks count="1" manualBreakCount="1">
    <brk id="107" max="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zoomScale="80" zoomScaleNormal="80" workbookViewId="0"/>
  </sheetViews>
  <sheetFormatPr defaultRowHeight="15" x14ac:dyDescent="0.25"/>
  <cols>
    <col min="1" max="1" width="71.42578125" style="384" customWidth="1"/>
    <col min="2" max="2" width="9.85546875" style="384" bestFit="1" customWidth="1"/>
    <col min="3" max="3" width="10.7109375" customWidth="1"/>
    <col min="4" max="4" width="9.85546875" bestFit="1" customWidth="1"/>
  </cols>
  <sheetData>
    <row r="1" spans="1:3" ht="15.75" x14ac:dyDescent="0.25">
      <c r="A1" s="240" t="s">
        <v>1458</v>
      </c>
      <c r="B1" s="239"/>
    </row>
    <row r="2" spans="1:3" ht="15.75" x14ac:dyDescent="0.25">
      <c r="A2" s="240"/>
      <c r="B2" s="239"/>
    </row>
    <row r="3" spans="1:3" ht="15.75" x14ac:dyDescent="0.25">
      <c r="A3" s="385" t="s">
        <v>1956</v>
      </c>
      <c r="B3" s="31"/>
    </row>
    <row r="4" spans="1:3" ht="15.75" thickBot="1" x14ac:dyDescent="0.3"/>
    <row r="5" spans="1:3" ht="15.75" thickBot="1" x14ac:dyDescent="0.3">
      <c r="A5" s="1068" t="s">
        <v>2759</v>
      </c>
      <c r="B5" s="1070">
        <v>6077028</v>
      </c>
    </row>
    <row r="6" spans="1:3" ht="15" customHeight="1" x14ac:dyDescent="0.25">
      <c r="A6" s="381" t="s">
        <v>1457</v>
      </c>
      <c r="B6" s="1069">
        <v>5316012</v>
      </c>
    </row>
    <row r="7" spans="1:3" x14ac:dyDescent="0.25">
      <c r="A7" s="382" t="s">
        <v>1455</v>
      </c>
      <c r="B7" s="1004">
        <v>87.477000000000004</v>
      </c>
    </row>
    <row r="8" spans="1:3" ht="27" customHeight="1" x14ac:dyDescent="0.25">
      <c r="A8" s="381" t="s">
        <v>1456</v>
      </c>
      <c r="B8" s="1005">
        <v>5238170</v>
      </c>
    </row>
    <row r="9" spans="1:3" ht="15.75" thickBot="1" x14ac:dyDescent="0.3">
      <c r="A9" s="383" t="s">
        <v>1455</v>
      </c>
      <c r="B9" s="1006">
        <v>86.195999999999998</v>
      </c>
    </row>
    <row r="10" spans="1:3" ht="26.25" x14ac:dyDescent="0.25">
      <c r="A10" s="780" t="s">
        <v>1454</v>
      </c>
      <c r="B10" s="1007">
        <v>1979116.6800000002</v>
      </c>
    </row>
    <row r="11" spans="1:3" ht="26.25" x14ac:dyDescent="0.25">
      <c r="A11" s="381" t="s">
        <v>1453</v>
      </c>
      <c r="B11" s="1008">
        <v>1344386.82</v>
      </c>
    </row>
    <row r="12" spans="1:3" x14ac:dyDescent="0.25">
      <c r="A12" s="382" t="s">
        <v>1452</v>
      </c>
      <c r="B12" s="1008">
        <v>3323503.5</v>
      </c>
      <c r="C12" s="1056"/>
    </row>
    <row r="13" spans="1:3" x14ac:dyDescent="0.25">
      <c r="A13" s="382" t="s">
        <v>1451</v>
      </c>
      <c r="B13" s="1008">
        <v>1239706.2849999999</v>
      </c>
    </row>
    <row r="14" spans="1:3" ht="27" customHeight="1" x14ac:dyDescent="0.25">
      <c r="A14" s="381" t="s">
        <v>1450</v>
      </c>
      <c r="B14" s="1009">
        <v>3218822.9649999999</v>
      </c>
      <c r="C14" s="1056"/>
    </row>
    <row r="15" spans="1:3" ht="15.75" thickBot="1" x14ac:dyDescent="0.3">
      <c r="A15" s="380" t="s">
        <v>1449</v>
      </c>
      <c r="B15" s="1010">
        <v>4563209.7850000001</v>
      </c>
      <c r="C15" s="1056"/>
    </row>
    <row r="16" spans="1:3" ht="42" customHeight="1" x14ac:dyDescent="0.25">
      <c r="A16" s="781" t="s">
        <v>1448</v>
      </c>
      <c r="B16" s="1011">
        <v>614.49</v>
      </c>
    </row>
    <row r="17" spans="1:3" ht="30.75" customHeight="1" thickBot="1" x14ac:dyDescent="0.3">
      <c r="A17" s="782" t="s">
        <v>1447</v>
      </c>
      <c r="B17" s="1012">
        <v>858.39</v>
      </c>
    </row>
    <row r="18" spans="1:3" x14ac:dyDescent="0.25">
      <c r="A18" s="783" t="s">
        <v>1446</v>
      </c>
      <c r="B18" s="1013">
        <v>128088</v>
      </c>
    </row>
    <row r="19" spans="1:3" x14ac:dyDescent="0.25">
      <c r="A19" s="379" t="s">
        <v>1445</v>
      </c>
      <c r="B19" s="1014">
        <v>157424.60399999999</v>
      </c>
    </row>
    <row r="20" spans="1:3" x14ac:dyDescent="0.25">
      <c r="A20" s="378" t="s">
        <v>1438</v>
      </c>
      <c r="B20" s="1008">
        <v>1229.0514892946233</v>
      </c>
    </row>
    <row r="21" spans="1:3" x14ac:dyDescent="0.25">
      <c r="A21" s="378" t="s">
        <v>1437</v>
      </c>
      <c r="B21" s="1008">
        <v>3851.06</v>
      </c>
    </row>
    <row r="22" spans="1:3" x14ac:dyDescent="0.25">
      <c r="A22" s="378" t="s">
        <v>861</v>
      </c>
      <c r="B22" s="1015"/>
    </row>
    <row r="23" spans="1:3" x14ac:dyDescent="0.25">
      <c r="A23" s="378" t="s">
        <v>1436</v>
      </c>
      <c r="B23" s="1008">
        <v>1339</v>
      </c>
      <c r="C23" s="1056"/>
    </row>
    <row r="24" spans="1:3" x14ac:dyDescent="0.25">
      <c r="A24" s="378" t="s">
        <v>1434</v>
      </c>
      <c r="B24" s="1016">
        <v>34.770000000000003</v>
      </c>
    </row>
    <row r="25" spans="1:3" x14ac:dyDescent="0.25">
      <c r="A25" s="378" t="s">
        <v>1435</v>
      </c>
      <c r="B25" s="1008">
        <v>2512.06</v>
      </c>
    </row>
    <row r="26" spans="1:3" ht="15.75" thickBot="1" x14ac:dyDescent="0.3">
      <c r="A26" s="377" t="s">
        <v>1434</v>
      </c>
      <c r="B26" s="1017">
        <v>65.23</v>
      </c>
    </row>
    <row r="27" spans="1:3" x14ac:dyDescent="0.25">
      <c r="A27" s="784" t="s">
        <v>1444</v>
      </c>
      <c r="B27" s="1013">
        <v>6250</v>
      </c>
      <c r="C27" s="1056"/>
    </row>
    <row r="28" spans="1:3" x14ac:dyDescent="0.25">
      <c r="A28" s="378" t="s">
        <v>1443</v>
      </c>
      <c r="B28" s="1018">
        <v>18021.541000000001</v>
      </c>
      <c r="C28" s="1056"/>
    </row>
    <row r="29" spans="1:3" x14ac:dyDescent="0.25">
      <c r="A29" s="378" t="s">
        <v>1438</v>
      </c>
      <c r="B29" s="1008">
        <v>2883.52</v>
      </c>
    </row>
    <row r="30" spans="1:3" x14ac:dyDescent="0.25">
      <c r="A30" s="378" t="s">
        <v>1437</v>
      </c>
      <c r="B30" s="1008">
        <v>7883.52</v>
      </c>
    </row>
    <row r="31" spans="1:3" x14ac:dyDescent="0.25">
      <c r="A31" s="378" t="s">
        <v>861</v>
      </c>
      <c r="B31" s="1015"/>
    </row>
    <row r="32" spans="1:3" x14ac:dyDescent="0.25">
      <c r="A32" s="378" t="s">
        <v>1436</v>
      </c>
      <c r="B32" s="1008">
        <v>1519.91</v>
      </c>
      <c r="C32" s="1056"/>
    </row>
    <row r="33" spans="1:3" x14ac:dyDescent="0.25">
      <c r="A33" s="378" t="s">
        <v>1434</v>
      </c>
      <c r="B33" s="1019">
        <v>19.28</v>
      </c>
    </row>
    <row r="34" spans="1:3" x14ac:dyDescent="0.25">
      <c r="A34" s="378" t="s">
        <v>1435</v>
      </c>
      <c r="B34" s="1008">
        <v>6363.62</v>
      </c>
    </row>
    <row r="35" spans="1:3" ht="15.75" thickBot="1" x14ac:dyDescent="0.3">
      <c r="A35" s="377" t="s">
        <v>1434</v>
      </c>
      <c r="B35" s="1020">
        <v>80.72</v>
      </c>
    </row>
    <row r="36" spans="1:3" x14ac:dyDescent="0.25">
      <c r="A36" s="784" t="s">
        <v>1442</v>
      </c>
      <c r="B36" s="1013">
        <v>951</v>
      </c>
    </row>
    <row r="37" spans="1:3" x14ac:dyDescent="0.25">
      <c r="A37" s="378" t="s">
        <v>1441</v>
      </c>
      <c r="B37" s="1018">
        <v>2963.5450000000001</v>
      </c>
    </row>
    <row r="38" spans="1:3" x14ac:dyDescent="0.25">
      <c r="A38" s="378" t="s">
        <v>1438</v>
      </c>
      <c r="B38" s="1008">
        <v>3116.24</v>
      </c>
    </row>
    <row r="39" spans="1:3" x14ac:dyDescent="0.25">
      <c r="A39" s="378" t="s">
        <v>1437</v>
      </c>
      <c r="B39" s="1008">
        <v>5616.24</v>
      </c>
    </row>
    <row r="40" spans="1:3" x14ac:dyDescent="0.25">
      <c r="A40" s="378" t="s">
        <v>861</v>
      </c>
      <c r="B40" s="1015"/>
    </row>
    <row r="41" spans="1:3" x14ac:dyDescent="0.25">
      <c r="A41" s="378" t="s">
        <v>1436</v>
      </c>
      <c r="B41" s="1008">
        <v>734.92</v>
      </c>
      <c r="C41" s="1056"/>
    </row>
    <row r="42" spans="1:3" x14ac:dyDescent="0.25">
      <c r="A42" s="378" t="s">
        <v>1434</v>
      </c>
      <c r="B42" s="1019">
        <v>13.09</v>
      </c>
    </row>
    <row r="43" spans="1:3" x14ac:dyDescent="0.25">
      <c r="A43" s="378" t="s">
        <v>1435</v>
      </c>
      <c r="B43" s="1008">
        <v>4881.32</v>
      </c>
    </row>
    <row r="44" spans="1:3" ht="15.75" thickBot="1" x14ac:dyDescent="0.3">
      <c r="A44" s="377" t="s">
        <v>1434</v>
      </c>
      <c r="B44" s="1020">
        <v>86.91</v>
      </c>
    </row>
    <row r="45" spans="1:3" x14ac:dyDescent="0.25">
      <c r="A45" s="784" t="s">
        <v>1440</v>
      </c>
      <c r="B45" s="1013">
        <v>120887</v>
      </c>
    </row>
    <row r="46" spans="1:3" x14ac:dyDescent="0.25">
      <c r="A46" s="378" t="s">
        <v>1439</v>
      </c>
      <c r="B46" s="1018">
        <v>136439.519</v>
      </c>
    </row>
    <row r="47" spans="1:3" x14ac:dyDescent="0.25">
      <c r="A47" s="378" t="s">
        <v>1438</v>
      </c>
      <c r="B47" s="1008">
        <v>1128.6500000000001</v>
      </c>
    </row>
    <row r="48" spans="1:3" x14ac:dyDescent="0.25">
      <c r="A48" s="378" t="s">
        <v>1437</v>
      </c>
      <c r="B48" s="1008">
        <v>3628.65</v>
      </c>
    </row>
    <row r="49" spans="1:3" x14ac:dyDescent="0.25">
      <c r="A49" s="378" t="s">
        <v>861</v>
      </c>
      <c r="B49" s="1015"/>
    </row>
    <row r="50" spans="1:3" x14ac:dyDescent="0.25">
      <c r="A50" s="378" t="s">
        <v>1436</v>
      </c>
      <c r="B50" s="1008">
        <v>1342.05</v>
      </c>
      <c r="C50" s="1056"/>
    </row>
    <row r="51" spans="1:3" x14ac:dyDescent="0.25">
      <c r="A51" s="378" t="s">
        <v>1434</v>
      </c>
      <c r="B51" s="1019">
        <v>36.979999999999997</v>
      </c>
    </row>
    <row r="52" spans="1:3" x14ac:dyDescent="0.25">
      <c r="A52" s="378" t="s">
        <v>1435</v>
      </c>
      <c r="B52" s="1008">
        <v>2286.6</v>
      </c>
    </row>
    <row r="53" spans="1:3" ht="15.75" thickBot="1" x14ac:dyDescent="0.3">
      <c r="A53" s="377" t="s">
        <v>1434</v>
      </c>
      <c r="B53" s="1020">
        <v>63.02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80" zoomScaleNormal="80" workbookViewId="0"/>
  </sheetViews>
  <sheetFormatPr defaultColWidth="8" defaultRowHeight="12.75" x14ac:dyDescent="0.2"/>
  <cols>
    <col min="1" max="1" width="44.7109375" style="386" customWidth="1"/>
    <col min="2" max="2" width="12.5703125" style="386" customWidth="1"/>
    <col min="3" max="3" width="8.42578125" style="386" customWidth="1"/>
    <col min="4" max="4" width="8" style="386"/>
    <col min="5" max="5" width="9.85546875" style="386" bestFit="1" customWidth="1"/>
    <col min="6" max="16384" width="8" style="386"/>
  </cols>
  <sheetData>
    <row r="1" spans="1:5" s="19" customFormat="1" ht="15.75" x14ac:dyDescent="0.25">
      <c r="A1" s="20" t="s">
        <v>1458</v>
      </c>
    </row>
    <row r="2" spans="1:5" s="19" customFormat="1" ht="12" customHeight="1" x14ac:dyDescent="0.25">
      <c r="A2" s="20"/>
    </row>
    <row r="3" spans="1:5" s="19" customFormat="1" ht="15.75" x14ac:dyDescent="0.25">
      <c r="A3" s="7" t="s">
        <v>1957</v>
      </c>
    </row>
    <row r="4" spans="1:5" ht="13.5" thickBot="1" x14ac:dyDescent="0.25"/>
    <row r="5" spans="1:5" ht="15" customHeight="1" thickBot="1" x14ac:dyDescent="0.25">
      <c r="A5" s="399" t="s">
        <v>1466</v>
      </c>
      <c r="B5" s="398" t="s">
        <v>1465</v>
      </c>
      <c r="C5" s="397" t="s">
        <v>1083</v>
      </c>
    </row>
    <row r="6" spans="1:5" x14ac:dyDescent="0.2">
      <c r="A6" s="396" t="s">
        <v>1464</v>
      </c>
      <c r="B6" s="785">
        <v>1086218.79</v>
      </c>
      <c r="C6" s="786">
        <v>23.803999999999998</v>
      </c>
      <c r="D6" s="390"/>
      <c r="E6" s="1116"/>
    </row>
    <row r="7" spans="1:5" x14ac:dyDescent="0.2">
      <c r="A7" s="395" t="s">
        <v>1463</v>
      </c>
      <c r="B7" s="394">
        <v>892897.89</v>
      </c>
      <c r="C7" s="787">
        <v>19.567</v>
      </c>
      <c r="D7" s="390"/>
      <c r="E7" s="1116"/>
    </row>
    <row r="8" spans="1:5" x14ac:dyDescent="0.2">
      <c r="A8" s="395" t="s">
        <v>1462</v>
      </c>
      <c r="B8" s="394">
        <v>1242652.8</v>
      </c>
      <c r="C8" s="787">
        <v>27.231999999999999</v>
      </c>
      <c r="D8" s="390"/>
      <c r="E8" s="1116"/>
    </row>
    <row r="9" spans="1:5" x14ac:dyDescent="0.2">
      <c r="A9" s="395" t="s">
        <v>1461</v>
      </c>
      <c r="B9" s="394">
        <v>101734.02</v>
      </c>
      <c r="C9" s="787">
        <v>2.2290000000000001</v>
      </c>
      <c r="D9" s="390"/>
      <c r="E9" s="1116"/>
    </row>
    <row r="10" spans="1:5" ht="14.25" customHeight="1" thickBot="1" x14ac:dyDescent="0.25">
      <c r="A10" s="393" t="s">
        <v>1460</v>
      </c>
      <c r="B10" s="388">
        <f>SUM(B6:B9)</f>
        <v>3323503.5000000005</v>
      </c>
      <c r="C10" s="387">
        <v>72.832999999999998</v>
      </c>
      <c r="D10" s="390"/>
      <c r="E10" s="1116"/>
    </row>
    <row r="11" spans="1:5" x14ac:dyDescent="0.2">
      <c r="A11" s="392" t="s">
        <v>1459</v>
      </c>
      <c r="B11" s="391">
        <v>1239706.28493173</v>
      </c>
      <c r="C11" s="786">
        <v>27.167000000000002</v>
      </c>
      <c r="D11" s="390"/>
      <c r="E11" s="1116"/>
    </row>
    <row r="12" spans="1:5" ht="13.5" thickBot="1" x14ac:dyDescent="0.25">
      <c r="A12" s="389" t="s">
        <v>746</v>
      </c>
      <c r="B12" s="388">
        <f>SUM(B10:B11)</f>
        <v>4563209.7849317305</v>
      </c>
      <c r="C12" s="387">
        <v>100</v>
      </c>
      <c r="E12" s="1116"/>
    </row>
  </sheetData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0" zoomScaleNormal="80" workbookViewId="0"/>
  </sheetViews>
  <sheetFormatPr defaultColWidth="8" defaultRowHeight="12.75" x14ac:dyDescent="0.2"/>
  <cols>
    <col min="1" max="1" width="43.85546875" style="386" customWidth="1"/>
    <col min="2" max="3" width="8" style="386" customWidth="1"/>
    <col min="4" max="4" width="15.140625" style="386" customWidth="1"/>
    <col min="5" max="16384" width="8" style="386"/>
  </cols>
  <sheetData>
    <row r="1" spans="1:8" s="19" customFormat="1" ht="15.75" x14ac:dyDescent="0.25">
      <c r="A1" s="20" t="s">
        <v>1458</v>
      </c>
    </row>
    <row r="2" spans="1:8" s="19" customFormat="1" ht="12" customHeight="1" x14ac:dyDescent="0.25">
      <c r="A2" s="20"/>
    </row>
    <row r="3" spans="1:8" s="19" customFormat="1" ht="15.75" x14ac:dyDescent="0.25">
      <c r="A3" s="7" t="s">
        <v>1958</v>
      </c>
    </row>
    <row r="4" spans="1:8" ht="13.5" thickBot="1" x14ac:dyDescent="0.25"/>
    <row r="5" spans="1:8" ht="14.25" customHeight="1" thickBot="1" x14ac:dyDescent="0.25">
      <c r="A5" s="1419" t="s">
        <v>1466</v>
      </c>
      <c r="B5" s="1415" t="s">
        <v>1470</v>
      </c>
      <c r="C5" s="1416"/>
      <c r="D5" s="1417" t="s">
        <v>1469</v>
      </c>
    </row>
    <row r="6" spans="1:8" ht="15" customHeight="1" thickBot="1" x14ac:dyDescent="0.25">
      <c r="A6" s="1420"/>
      <c r="B6" s="408" t="s">
        <v>1468</v>
      </c>
      <c r="C6" s="138" t="s">
        <v>1100</v>
      </c>
      <c r="D6" s="1418"/>
    </row>
    <row r="7" spans="1:8" x14ac:dyDescent="0.2">
      <c r="A7" s="404" t="s">
        <v>1467</v>
      </c>
      <c r="B7" s="788">
        <v>4566.2529999999997</v>
      </c>
      <c r="C7" s="789">
        <v>75.14</v>
      </c>
      <c r="D7" s="790">
        <v>237.88</v>
      </c>
      <c r="F7" s="390"/>
      <c r="G7" s="390"/>
      <c r="H7" s="390"/>
    </row>
    <row r="8" spans="1:8" x14ac:dyDescent="0.2">
      <c r="A8" s="407" t="s">
        <v>1463</v>
      </c>
      <c r="B8" s="406">
        <v>4406.9579999999996</v>
      </c>
      <c r="C8" s="791">
        <v>72.518000000000001</v>
      </c>
      <c r="D8" s="792">
        <v>202.61099999999999</v>
      </c>
      <c r="F8" s="390"/>
      <c r="G8" s="390"/>
      <c r="H8" s="390"/>
    </row>
    <row r="9" spans="1:8" x14ac:dyDescent="0.2">
      <c r="A9" s="407" t="s">
        <v>1897</v>
      </c>
      <c r="B9" s="406">
        <v>785.755</v>
      </c>
      <c r="C9" s="793">
        <v>12.93</v>
      </c>
      <c r="D9" s="792">
        <v>1581.4760000000001</v>
      </c>
      <c r="F9" s="390"/>
      <c r="G9" s="390"/>
      <c r="H9" s="390"/>
    </row>
    <row r="10" spans="1:8" x14ac:dyDescent="0.2">
      <c r="A10" s="407" t="s">
        <v>1461</v>
      </c>
      <c r="B10" s="406">
        <v>864.346</v>
      </c>
      <c r="C10" s="791">
        <v>14.223000000000001</v>
      </c>
      <c r="D10" s="792">
        <v>117.70099999999999</v>
      </c>
      <c r="F10" s="390"/>
      <c r="G10" s="390"/>
      <c r="H10" s="390"/>
    </row>
    <row r="11" spans="1:8" ht="13.5" thickBot="1" x14ac:dyDescent="0.25">
      <c r="A11" s="405" t="s">
        <v>1460</v>
      </c>
      <c r="B11" s="402">
        <v>5316.0119999999997</v>
      </c>
      <c r="C11" s="401">
        <v>87.477000000000004</v>
      </c>
      <c r="D11" s="400">
        <v>625.18700000000001</v>
      </c>
      <c r="F11" s="390"/>
      <c r="G11" s="390"/>
      <c r="H11" s="390"/>
    </row>
    <row r="12" spans="1:8" x14ac:dyDescent="0.2">
      <c r="A12" s="404" t="s">
        <v>1459</v>
      </c>
      <c r="B12" s="788">
        <v>3516.8670000000002</v>
      </c>
      <c r="C12" s="789">
        <v>57.871000000000002</v>
      </c>
      <c r="D12" s="790">
        <v>352.50299999999999</v>
      </c>
      <c r="F12" s="390"/>
      <c r="G12" s="390"/>
      <c r="H12" s="390"/>
    </row>
    <row r="13" spans="1:8" ht="13.5" thickBot="1" x14ac:dyDescent="0.25">
      <c r="A13" s="403" t="s">
        <v>746</v>
      </c>
      <c r="B13" s="402">
        <v>5316.0119999999997</v>
      </c>
      <c r="C13" s="401">
        <v>87.477000000000004</v>
      </c>
      <c r="D13" s="400">
        <v>858.39</v>
      </c>
      <c r="F13" s="390"/>
      <c r="G13" s="390"/>
      <c r="H13" s="390"/>
    </row>
    <row r="14" spans="1:8" ht="6.75" customHeight="1" x14ac:dyDescent="0.2"/>
    <row r="15" spans="1:8" ht="14.25" x14ac:dyDescent="0.2">
      <c r="A15" s="220" t="s">
        <v>1099</v>
      </c>
    </row>
  </sheetData>
  <mergeCells count="3">
    <mergeCell ref="B5:C5"/>
    <mergeCell ref="D5:D6"/>
    <mergeCell ref="A5:A6"/>
  </mergeCells>
  <printOptions horizontalCentered="1"/>
  <pageMargins left="0" right="0" top="0.78740157480314965" bottom="0.78740157480314965" header="0.31496062992125984" footer="0.31496062992125984"/>
  <pageSetup paperSize="9" scale="82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80" zoomScaleNormal="80" workbookViewId="0"/>
  </sheetViews>
  <sheetFormatPr defaultColWidth="8" defaultRowHeight="12.75" x14ac:dyDescent="0.2"/>
  <cols>
    <col min="1" max="1" width="12.42578125" style="386" customWidth="1"/>
    <col min="2" max="3" width="13.28515625" style="386" customWidth="1"/>
    <col min="4" max="4" width="17.28515625" style="386" customWidth="1"/>
    <col min="5" max="16384" width="8" style="386"/>
  </cols>
  <sheetData>
    <row r="1" spans="1:4" s="19" customFormat="1" ht="15.75" x14ac:dyDescent="0.25">
      <c r="A1" s="20" t="s">
        <v>1458</v>
      </c>
    </row>
    <row r="2" spans="1:4" s="19" customFormat="1" ht="12" customHeight="1" x14ac:dyDescent="0.25">
      <c r="A2" s="20"/>
    </row>
    <row r="3" spans="1:4" s="19" customFormat="1" ht="51" customHeight="1" x14ac:dyDescent="0.2">
      <c r="A3" s="1397" t="s">
        <v>1959</v>
      </c>
      <c r="B3" s="1397"/>
      <c r="C3" s="1397"/>
      <c r="D3" s="1397"/>
    </row>
    <row r="4" spans="1:4" ht="13.5" thickBot="1" x14ac:dyDescent="0.25"/>
    <row r="5" spans="1:4" x14ac:dyDescent="0.2">
      <c r="A5" s="1421" t="s">
        <v>828</v>
      </c>
      <c r="B5" s="1424" t="s">
        <v>1474</v>
      </c>
      <c r="C5" s="1425"/>
      <c r="D5" s="1417" t="s">
        <v>1473</v>
      </c>
    </row>
    <row r="6" spans="1:4" x14ac:dyDescent="0.2">
      <c r="A6" s="1422"/>
      <c r="B6" s="1426"/>
      <c r="C6" s="1427"/>
      <c r="D6" s="1428"/>
    </row>
    <row r="7" spans="1:4" ht="13.5" thickBot="1" x14ac:dyDescent="0.25">
      <c r="A7" s="1423"/>
      <c r="B7" s="408" t="s">
        <v>1465</v>
      </c>
      <c r="C7" s="420" t="s">
        <v>1083</v>
      </c>
      <c r="D7" s="1418"/>
    </row>
    <row r="8" spans="1:4" x14ac:dyDescent="0.2">
      <c r="A8" s="794" t="s">
        <v>1472</v>
      </c>
      <c r="B8" s="795">
        <v>45095.247000000003</v>
      </c>
      <c r="C8" s="796">
        <v>1.401</v>
      </c>
      <c r="D8" s="419">
        <v>198.119</v>
      </c>
    </row>
    <row r="9" spans="1:4" x14ac:dyDescent="0.2">
      <c r="A9" s="418" t="s">
        <v>1471</v>
      </c>
      <c r="B9" s="417">
        <v>34046.107000000004</v>
      </c>
      <c r="C9" s="797">
        <v>1.0580000000000001</v>
      </c>
      <c r="D9" s="416">
        <v>174.358</v>
      </c>
    </row>
    <row r="10" spans="1:4" x14ac:dyDescent="0.2">
      <c r="A10" s="418" t="s">
        <v>820</v>
      </c>
      <c r="B10" s="417">
        <v>20245.541000000001</v>
      </c>
      <c r="C10" s="797">
        <v>0.629</v>
      </c>
      <c r="D10" s="416">
        <v>148.68299999999999</v>
      </c>
    </row>
    <row r="11" spans="1:4" x14ac:dyDescent="0.2">
      <c r="A11" s="418" t="s">
        <v>819</v>
      </c>
      <c r="B11" s="417">
        <v>38648.230000000003</v>
      </c>
      <c r="C11" s="797">
        <v>1.2010000000000001</v>
      </c>
      <c r="D11" s="416">
        <v>209.95699999999999</v>
      </c>
    </row>
    <row r="12" spans="1:4" x14ac:dyDescent="0.2">
      <c r="A12" s="418" t="s">
        <v>818</v>
      </c>
      <c r="B12" s="417">
        <v>72414.755999999994</v>
      </c>
      <c r="C12" s="797">
        <v>2.25</v>
      </c>
      <c r="D12" s="416">
        <v>246.65799999999999</v>
      </c>
    </row>
    <row r="13" spans="1:4" x14ac:dyDescent="0.2">
      <c r="A13" s="418" t="s">
        <v>817</v>
      </c>
      <c r="B13" s="417">
        <v>86959.660999999993</v>
      </c>
      <c r="C13" s="797">
        <v>2.702</v>
      </c>
      <c r="D13" s="416">
        <v>270.79599999999999</v>
      </c>
    </row>
    <row r="14" spans="1:4" x14ac:dyDescent="0.2">
      <c r="A14" s="418" t="s">
        <v>816</v>
      </c>
      <c r="B14" s="417">
        <v>106942.461</v>
      </c>
      <c r="C14" s="797">
        <v>3.3220000000000001</v>
      </c>
      <c r="D14" s="416">
        <v>304.541</v>
      </c>
    </row>
    <row r="15" spans="1:4" x14ac:dyDescent="0.2">
      <c r="A15" s="418" t="s">
        <v>815</v>
      </c>
      <c r="B15" s="417">
        <v>138913.19</v>
      </c>
      <c r="C15" s="797">
        <v>4.3159999999999998</v>
      </c>
      <c r="D15" s="416">
        <v>339.78500000000003</v>
      </c>
    </row>
    <row r="16" spans="1:4" x14ac:dyDescent="0.2">
      <c r="A16" s="418" t="s">
        <v>814</v>
      </c>
      <c r="B16" s="417">
        <v>138469.68799999999</v>
      </c>
      <c r="C16" s="797">
        <v>4.3019999999999996</v>
      </c>
      <c r="D16" s="416">
        <v>392.34500000000003</v>
      </c>
    </row>
    <row r="17" spans="1:4" x14ac:dyDescent="0.2">
      <c r="A17" s="418" t="s">
        <v>813</v>
      </c>
      <c r="B17" s="417">
        <v>161504.845</v>
      </c>
      <c r="C17" s="797">
        <v>5.0179999999999998</v>
      </c>
      <c r="D17" s="416">
        <v>479.48</v>
      </c>
    </row>
    <row r="18" spans="1:4" x14ac:dyDescent="0.2">
      <c r="A18" s="418" t="s">
        <v>812</v>
      </c>
      <c r="B18" s="417">
        <v>197785.87899999999</v>
      </c>
      <c r="C18" s="797">
        <v>6.1449999999999996</v>
      </c>
      <c r="D18" s="416">
        <v>597.12699999999995</v>
      </c>
    </row>
    <row r="19" spans="1:4" x14ac:dyDescent="0.2">
      <c r="A19" s="418" t="s">
        <v>811</v>
      </c>
      <c r="B19" s="417">
        <v>287465.86099999998</v>
      </c>
      <c r="C19" s="797">
        <v>8.9309999999999992</v>
      </c>
      <c r="D19" s="416">
        <v>733.73900000000003</v>
      </c>
    </row>
    <row r="20" spans="1:4" x14ac:dyDescent="0.2">
      <c r="A20" s="418" t="s">
        <v>810</v>
      </c>
      <c r="B20" s="417">
        <v>363480.37699999998</v>
      </c>
      <c r="C20" s="797">
        <v>11.292</v>
      </c>
      <c r="D20" s="416">
        <v>858.70100000000002</v>
      </c>
    </row>
    <row r="21" spans="1:4" x14ac:dyDescent="0.2">
      <c r="A21" s="418" t="s">
        <v>809</v>
      </c>
      <c r="B21" s="417">
        <v>424121.25599999999</v>
      </c>
      <c r="C21" s="797">
        <v>13.176</v>
      </c>
      <c r="D21" s="416">
        <v>1045.8620000000001</v>
      </c>
    </row>
    <row r="22" spans="1:4" x14ac:dyDescent="0.2">
      <c r="A22" s="418" t="s">
        <v>808</v>
      </c>
      <c r="B22" s="417">
        <v>361096.99300000002</v>
      </c>
      <c r="C22" s="797">
        <v>11.218</v>
      </c>
      <c r="D22" s="416">
        <v>1197.3510000000001</v>
      </c>
    </row>
    <row r="23" spans="1:4" x14ac:dyDescent="0.2">
      <c r="A23" s="418" t="s">
        <v>807</v>
      </c>
      <c r="B23" s="417">
        <v>296435.35399999999</v>
      </c>
      <c r="C23" s="797">
        <v>9.2089999999999996</v>
      </c>
      <c r="D23" s="416">
        <v>1319.0319999999999</v>
      </c>
    </row>
    <row r="24" spans="1:4" x14ac:dyDescent="0.2">
      <c r="A24" s="418" t="s">
        <v>806</v>
      </c>
      <c r="B24" s="417">
        <v>256689.818</v>
      </c>
      <c r="C24" s="797">
        <v>7.9749999999999996</v>
      </c>
      <c r="D24" s="416">
        <v>1332.27</v>
      </c>
    </row>
    <row r="25" spans="1:4" ht="13.5" thickBot="1" x14ac:dyDescent="0.25">
      <c r="A25" s="415" t="s">
        <v>846</v>
      </c>
      <c r="B25" s="414">
        <v>188507.69899999999</v>
      </c>
      <c r="C25" s="413">
        <v>5.8559999999999999</v>
      </c>
      <c r="D25" s="412">
        <v>1179.8320000000001</v>
      </c>
    </row>
    <row r="26" spans="1:4" ht="13.5" thickBot="1" x14ac:dyDescent="0.25">
      <c r="A26" s="411" t="s">
        <v>746</v>
      </c>
      <c r="B26" s="410">
        <v>3218822.9649999999</v>
      </c>
      <c r="C26" s="798">
        <v>100</v>
      </c>
      <c r="D26" s="409">
        <v>614.49400000000003</v>
      </c>
    </row>
  </sheetData>
  <mergeCells count="4">
    <mergeCell ref="A5:A7"/>
    <mergeCell ref="B5:C6"/>
    <mergeCell ref="D5:D7"/>
    <mergeCell ref="A3:D3"/>
  </mergeCell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80" zoomScaleNormal="80" workbookViewId="0"/>
  </sheetViews>
  <sheetFormatPr defaultColWidth="8" defaultRowHeight="12.75" x14ac:dyDescent="0.2"/>
  <cols>
    <col min="1" max="1" width="14.42578125" style="386" customWidth="1"/>
    <col min="2" max="3" width="13.7109375" style="386" customWidth="1"/>
    <col min="4" max="4" width="14.5703125" style="386" customWidth="1"/>
    <col min="5" max="16384" width="8" style="386"/>
  </cols>
  <sheetData>
    <row r="1" spans="1:7" s="19" customFormat="1" ht="15.75" x14ac:dyDescent="0.25">
      <c r="A1" s="20" t="s">
        <v>1458</v>
      </c>
    </row>
    <row r="2" spans="1:7" s="19" customFormat="1" ht="12" customHeight="1" x14ac:dyDescent="0.25">
      <c r="A2" s="20"/>
    </row>
    <row r="3" spans="1:7" s="19" customFormat="1" ht="50.25" customHeight="1" x14ac:dyDescent="0.2">
      <c r="A3" s="1397" t="s">
        <v>1960</v>
      </c>
      <c r="B3" s="1397"/>
      <c r="C3" s="1397"/>
      <c r="D3" s="1397"/>
    </row>
    <row r="4" spans="1:7" ht="13.5" thickBot="1" x14ac:dyDescent="0.25"/>
    <row r="5" spans="1:7" ht="41.25" customHeight="1" thickBot="1" x14ac:dyDescent="0.25">
      <c r="A5" s="705" t="s">
        <v>1479</v>
      </c>
      <c r="B5" s="427" t="s">
        <v>1961</v>
      </c>
      <c r="C5" s="426" t="s">
        <v>1478</v>
      </c>
      <c r="D5" s="705" t="s">
        <v>1477</v>
      </c>
    </row>
    <row r="6" spans="1:7" x14ac:dyDescent="0.2">
      <c r="A6" s="799">
        <v>0</v>
      </c>
      <c r="B6" s="800">
        <v>838858</v>
      </c>
      <c r="C6" s="801">
        <v>13.804</v>
      </c>
      <c r="D6" s="425">
        <v>0</v>
      </c>
      <c r="F6" s="1116"/>
      <c r="G6" s="1116"/>
    </row>
    <row r="7" spans="1:7" x14ac:dyDescent="0.2">
      <c r="A7" s="418" t="s">
        <v>1476</v>
      </c>
      <c r="B7" s="424">
        <v>1146267</v>
      </c>
      <c r="C7" s="802">
        <v>18.861999999999998</v>
      </c>
      <c r="D7" s="423">
        <v>55.884999999999998</v>
      </c>
      <c r="F7" s="1116"/>
      <c r="G7" s="1116"/>
    </row>
    <row r="8" spans="1:7" x14ac:dyDescent="0.2">
      <c r="A8" s="418" t="s">
        <v>1898</v>
      </c>
      <c r="B8" s="424">
        <v>2125990</v>
      </c>
      <c r="C8" s="802">
        <v>34.984000000000002</v>
      </c>
      <c r="D8" s="423">
        <v>260.68200000000002</v>
      </c>
      <c r="F8" s="1116"/>
      <c r="G8" s="1116"/>
    </row>
    <row r="9" spans="1:7" x14ac:dyDescent="0.2">
      <c r="A9" s="418" t="s">
        <v>1899</v>
      </c>
      <c r="B9" s="424">
        <v>963182</v>
      </c>
      <c r="C9" s="802">
        <v>15.85</v>
      </c>
      <c r="D9" s="423">
        <v>715.98500000000001</v>
      </c>
      <c r="F9" s="1116"/>
      <c r="G9" s="1116"/>
    </row>
    <row r="10" spans="1:7" x14ac:dyDescent="0.2">
      <c r="A10" s="418" t="s">
        <v>1900</v>
      </c>
      <c r="B10" s="424">
        <v>698091</v>
      </c>
      <c r="C10" s="802">
        <v>11.487</v>
      </c>
      <c r="D10" s="423">
        <v>1392.5039999999999</v>
      </c>
      <c r="F10" s="1116"/>
      <c r="G10" s="1116"/>
    </row>
    <row r="11" spans="1:7" x14ac:dyDescent="0.2">
      <c r="A11" s="418" t="s">
        <v>1901</v>
      </c>
      <c r="B11" s="424">
        <v>286001</v>
      </c>
      <c r="C11" s="802">
        <v>4.7060000000000004</v>
      </c>
      <c r="D11" s="423">
        <v>2821.5149999999999</v>
      </c>
      <c r="F11" s="1116"/>
      <c r="G11" s="1116"/>
    </row>
    <row r="12" spans="1:7" x14ac:dyDescent="0.2">
      <c r="A12" s="418" t="s">
        <v>1475</v>
      </c>
      <c r="B12" s="424">
        <v>18639</v>
      </c>
      <c r="C12" s="802">
        <v>0.307</v>
      </c>
      <c r="D12" s="423">
        <v>7075.5969999999998</v>
      </c>
      <c r="F12" s="1116"/>
      <c r="G12" s="1116"/>
    </row>
    <row r="13" spans="1:7" ht="13.5" thickBot="1" x14ac:dyDescent="0.25">
      <c r="A13" s="415" t="s">
        <v>852</v>
      </c>
      <c r="B13" s="422">
        <v>6077028</v>
      </c>
      <c r="C13" s="421">
        <v>100</v>
      </c>
      <c r="D13" s="803">
        <v>529.67100000000005</v>
      </c>
      <c r="F13" s="1116"/>
      <c r="G13" s="1116"/>
    </row>
  </sheetData>
  <mergeCells count="1">
    <mergeCell ref="A3:D3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85" zoomScaleNormal="85" workbookViewId="0"/>
  </sheetViews>
  <sheetFormatPr defaultColWidth="8" defaultRowHeight="12.75" x14ac:dyDescent="0.2"/>
  <cols>
    <col min="1" max="1" width="18.5703125" style="428" customWidth="1"/>
    <col min="2" max="2" width="13.85546875" style="428" customWidth="1"/>
    <col min="3" max="3" width="15.28515625" style="428" customWidth="1"/>
    <col min="4" max="4" width="13.7109375" style="428" customWidth="1"/>
    <col min="5" max="5" width="15.85546875" style="428" customWidth="1"/>
    <col min="6" max="6" width="13.42578125" style="428" customWidth="1"/>
    <col min="7" max="7" width="16" style="428" customWidth="1"/>
    <col min="8" max="8" width="13.42578125" style="428" customWidth="1"/>
    <col min="9" max="9" width="12.85546875" style="428" bestFit="1" customWidth="1"/>
    <col min="10" max="10" width="13.5703125" style="428" bestFit="1" customWidth="1"/>
    <col min="11" max="11" width="16" style="428" bestFit="1" customWidth="1"/>
    <col min="12" max="12" width="12.85546875" style="428" bestFit="1" customWidth="1"/>
    <col min="13" max="16384" width="8" style="428"/>
  </cols>
  <sheetData>
    <row r="1" spans="1:13" s="19" customFormat="1" ht="15.75" x14ac:dyDescent="0.25">
      <c r="A1" s="20" t="s">
        <v>1458</v>
      </c>
    </row>
    <row r="2" spans="1:13" s="19" customFormat="1" ht="15.75" x14ac:dyDescent="0.25">
      <c r="A2" s="20"/>
    </row>
    <row r="3" spans="1:13" s="19" customFormat="1" ht="15.75" x14ac:dyDescent="0.25">
      <c r="A3" s="35" t="s">
        <v>1962</v>
      </c>
      <c r="B3" s="35"/>
      <c r="C3" s="35"/>
      <c r="D3" s="35"/>
      <c r="E3" s="35"/>
    </row>
    <row r="4" spans="1:13" ht="13.5" thickBot="1" x14ac:dyDescent="0.25"/>
    <row r="5" spans="1:13" ht="51.75" thickBot="1" x14ac:dyDescent="0.25">
      <c r="A5" s="451" t="s">
        <v>764</v>
      </c>
      <c r="B5" s="450" t="s">
        <v>1489</v>
      </c>
      <c r="C5" s="448" t="s">
        <v>1488</v>
      </c>
      <c r="D5" s="448" t="s">
        <v>1487</v>
      </c>
      <c r="E5" s="448" t="s">
        <v>1486</v>
      </c>
      <c r="F5" s="448" t="s">
        <v>1485</v>
      </c>
      <c r="G5" s="448" t="s">
        <v>1484</v>
      </c>
      <c r="H5" s="804" t="s">
        <v>1483</v>
      </c>
      <c r="I5" s="449" t="s">
        <v>858</v>
      </c>
      <c r="J5" s="448" t="s">
        <v>1482</v>
      </c>
      <c r="K5" s="448" t="s">
        <v>1481</v>
      </c>
      <c r="L5" s="447" t="s">
        <v>1480</v>
      </c>
      <c r="M5" s="446"/>
    </row>
    <row r="6" spans="1:13" x14ac:dyDescent="0.2">
      <c r="A6" s="445" t="s">
        <v>760</v>
      </c>
      <c r="B6" s="444">
        <v>19206</v>
      </c>
      <c r="C6" s="442">
        <v>77600839.559</v>
      </c>
      <c r="D6" s="442">
        <v>26718339.559</v>
      </c>
      <c r="E6" s="442">
        <v>617430</v>
      </c>
      <c r="F6" s="442">
        <v>332451030.27399999</v>
      </c>
      <c r="G6" s="442">
        <v>636636</v>
      </c>
      <c r="H6" s="439">
        <v>410051869.833</v>
      </c>
      <c r="I6" s="443">
        <v>164067169.833</v>
      </c>
      <c r="J6" s="442">
        <v>245984700</v>
      </c>
      <c r="K6" s="442">
        <v>163974100</v>
      </c>
      <c r="L6" s="438">
        <v>574025969.83299994</v>
      </c>
    </row>
    <row r="7" spans="1:13" x14ac:dyDescent="0.2">
      <c r="A7" s="441" t="s">
        <v>759</v>
      </c>
      <c r="B7" s="805">
        <v>15110</v>
      </c>
      <c r="C7" s="806">
        <v>59073686.316</v>
      </c>
      <c r="D7" s="806">
        <v>19273686.316</v>
      </c>
      <c r="E7" s="806">
        <v>582394</v>
      </c>
      <c r="F7" s="806">
        <v>311024084.42000002</v>
      </c>
      <c r="G7" s="806">
        <v>597504</v>
      </c>
      <c r="H7" s="439">
        <v>370097770.736</v>
      </c>
      <c r="I7" s="440">
        <v>146420560.736</v>
      </c>
      <c r="J7" s="806">
        <v>223677210</v>
      </c>
      <c r="K7" s="806">
        <v>151588690</v>
      </c>
      <c r="L7" s="438">
        <v>521686460.736</v>
      </c>
    </row>
    <row r="8" spans="1:13" x14ac:dyDescent="0.2">
      <c r="A8" s="441" t="s">
        <v>758</v>
      </c>
      <c r="B8" s="805">
        <v>6935</v>
      </c>
      <c r="C8" s="806">
        <v>26053478.952</v>
      </c>
      <c r="D8" s="806">
        <v>8000978.9519999996</v>
      </c>
      <c r="E8" s="806">
        <v>339357</v>
      </c>
      <c r="F8" s="806">
        <v>171032772.24599999</v>
      </c>
      <c r="G8" s="806">
        <v>346292</v>
      </c>
      <c r="H8" s="439">
        <v>197086251.19800001</v>
      </c>
      <c r="I8" s="440">
        <v>74380821.197999999</v>
      </c>
      <c r="J8" s="806">
        <v>122705430</v>
      </c>
      <c r="K8" s="806">
        <v>79940630</v>
      </c>
      <c r="L8" s="438">
        <v>277026881.19800001</v>
      </c>
    </row>
    <row r="9" spans="1:13" x14ac:dyDescent="0.2">
      <c r="A9" s="441" t="s">
        <v>757</v>
      </c>
      <c r="B9" s="805">
        <v>6807</v>
      </c>
      <c r="C9" s="806">
        <v>25718214.532000002</v>
      </c>
      <c r="D9" s="806">
        <v>7908214.5319999997</v>
      </c>
      <c r="E9" s="806">
        <v>284318</v>
      </c>
      <c r="F9" s="806">
        <v>150608202.655</v>
      </c>
      <c r="G9" s="806">
        <v>291125</v>
      </c>
      <c r="H9" s="439">
        <v>176326417.18700001</v>
      </c>
      <c r="I9" s="440">
        <v>66261007.186999999</v>
      </c>
      <c r="J9" s="806">
        <v>110065410</v>
      </c>
      <c r="K9" s="806">
        <v>74821520</v>
      </c>
      <c r="L9" s="438">
        <v>251147937.18700001</v>
      </c>
    </row>
    <row r="10" spans="1:13" x14ac:dyDescent="0.2">
      <c r="A10" s="441" t="s">
        <v>756</v>
      </c>
      <c r="B10" s="805">
        <v>3449</v>
      </c>
      <c r="C10" s="806">
        <v>12967137.673</v>
      </c>
      <c r="D10" s="806">
        <v>3934637.673</v>
      </c>
      <c r="E10" s="806">
        <v>166915</v>
      </c>
      <c r="F10" s="806">
        <v>84577741.077999994</v>
      </c>
      <c r="G10" s="806">
        <v>170364</v>
      </c>
      <c r="H10" s="439">
        <v>97544878.751000002</v>
      </c>
      <c r="I10" s="440">
        <v>35506498.751000002</v>
      </c>
      <c r="J10" s="806">
        <v>62038380</v>
      </c>
      <c r="K10" s="806">
        <v>40357770</v>
      </c>
      <c r="L10" s="438">
        <v>137902648.75099999</v>
      </c>
    </row>
    <row r="11" spans="1:13" x14ac:dyDescent="0.2">
      <c r="A11" s="441" t="s">
        <v>755</v>
      </c>
      <c r="B11" s="805">
        <v>9429</v>
      </c>
      <c r="C11" s="806">
        <v>36366554.005000003</v>
      </c>
      <c r="D11" s="806">
        <v>11569054.005000001</v>
      </c>
      <c r="E11" s="806">
        <v>461986</v>
      </c>
      <c r="F11" s="806">
        <v>235005315.373</v>
      </c>
      <c r="G11" s="806">
        <v>471415</v>
      </c>
      <c r="H11" s="439">
        <v>271371869.37699997</v>
      </c>
      <c r="I11" s="440">
        <v>102515969.377</v>
      </c>
      <c r="J11" s="806">
        <v>168855900</v>
      </c>
      <c r="K11" s="806">
        <v>113286090</v>
      </c>
      <c r="L11" s="438">
        <v>384657959.37699997</v>
      </c>
    </row>
    <row r="12" spans="1:13" x14ac:dyDescent="0.2">
      <c r="A12" s="441" t="s">
        <v>754</v>
      </c>
      <c r="B12" s="805">
        <v>5886</v>
      </c>
      <c r="C12" s="806">
        <v>22791907.088</v>
      </c>
      <c r="D12" s="806">
        <v>7359407.0880000005</v>
      </c>
      <c r="E12" s="806">
        <v>273501</v>
      </c>
      <c r="F12" s="806">
        <v>135134620.956</v>
      </c>
      <c r="G12" s="806">
        <v>279387</v>
      </c>
      <c r="H12" s="439">
        <v>157926528.044</v>
      </c>
      <c r="I12" s="440">
        <v>62442138.044</v>
      </c>
      <c r="J12" s="806">
        <v>95484390</v>
      </c>
      <c r="K12" s="806">
        <v>66194270</v>
      </c>
      <c r="L12" s="438">
        <v>224120798.044</v>
      </c>
    </row>
    <row r="13" spans="1:13" x14ac:dyDescent="0.2">
      <c r="A13" s="441" t="s">
        <v>753</v>
      </c>
      <c r="B13" s="805">
        <v>6352</v>
      </c>
      <c r="C13" s="806">
        <v>23809678.011</v>
      </c>
      <c r="D13" s="806">
        <v>7234678.0109999999</v>
      </c>
      <c r="E13" s="806">
        <v>280467</v>
      </c>
      <c r="F13" s="806">
        <v>149308757.75099999</v>
      </c>
      <c r="G13" s="806">
        <v>286819</v>
      </c>
      <c r="H13" s="439">
        <v>173118435.76300001</v>
      </c>
      <c r="I13" s="440">
        <v>66171705.762999997</v>
      </c>
      <c r="J13" s="806">
        <v>106946730</v>
      </c>
      <c r="K13" s="806">
        <v>73354740</v>
      </c>
      <c r="L13" s="438">
        <v>246473175.76300001</v>
      </c>
    </row>
    <row r="14" spans="1:13" x14ac:dyDescent="0.2">
      <c r="A14" s="441" t="s">
        <v>752</v>
      </c>
      <c r="B14" s="805">
        <v>7277</v>
      </c>
      <c r="C14" s="806">
        <v>28210947.504999999</v>
      </c>
      <c r="D14" s="806">
        <v>9058447.5050000008</v>
      </c>
      <c r="E14" s="806">
        <v>306818</v>
      </c>
      <c r="F14" s="806">
        <v>163655164.90700001</v>
      </c>
      <c r="G14" s="806">
        <v>314095</v>
      </c>
      <c r="H14" s="439">
        <v>191866112.412</v>
      </c>
      <c r="I14" s="440">
        <v>73936592.412</v>
      </c>
      <c r="J14" s="806">
        <v>117929520</v>
      </c>
      <c r="K14" s="806">
        <v>87584690</v>
      </c>
      <c r="L14" s="438">
        <v>279450802.412</v>
      </c>
    </row>
    <row r="15" spans="1:13" x14ac:dyDescent="0.2">
      <c r="A15" s="441" t="s">
        <v>751</v>
      </c>
      <c r="B15" s="805">
        <v>7318</v>
      </c>
      <c r="C15" s="806">
        <v>28358743.519000001</v>
      </c>
      <c r="D15" s="806">
        <v>9178743.5189999994</v>
      </c>
      <c r="E15" s="806">
        <v>321548</v>
      </c>
      <c r="F15" s="806">
        <v>166814873.35600001</v>
      </c>
      <c r="G15" s="806">
        <v>328866</v>
      </c>
      <c r="H15" s="439">
        <v>195173616.875</v>
      </c>
      <c r="I15" s="440">
        <v>72421386.875</v>
      </c>
      <c r="J15" s="806">
        <v>122752230</v>
      </c>
      <c r="K15" s="806">
        <v>83699990</v>
      </c>
      <c r="L15" s="438">
        <v>278873606.875</v>
      </c>
    </row>
    <row r="16" spans="1:13" x14ac:dyDescent="0.2">
      <c r="A16" s="441" t="s">
        <v>750</v>
      </c>
      <c r="B16" s="805">
        <v>15031</v>
      </c>
      <c r="C16" s="806">
        <v>57085535.373000003</v>
      </c>
      <c r="D16" s="806">
        <v>17675535.373</v>
      </c>
      <c r="E16" s="806">
        <v>576213</v>
      </c>
      <c r="F16" s="806">
        <v>317642665.685</v>
      </c>
      <c r="G16" s="806">
        <v>591244</v>
      </c>
      <c r="H16" s="439">
        <v>374728201.05800003</v>
      </c>
      <c r="I16" s="440">
        <v>143895391.058</v>
      </c>
      <c r="J16" s="806">
        <v>230832810</v>
      </c>
      <c r="K16" s="806">
        <v>154157520</v>
      </c>
      <c r="L16" s="438">
        <v>528885721.05800003</v>
      </c>
    </row>
    <row r="17" spans="1:12" x14ac:dyDescent="0.2">
      <c r="A17" s="441" t="s">
        <v>749</v>
      </c>
      <c r="B17" s="805">
        <v>6664</v>
      </c>
      <c r="C17" s="806">
        <v>25045356.022999998</v>
      </c>
      <c r="D17" s="806">
        <v>7760356.023</v>
      </c>
      <c r="E17" s="806">
        <v>225474</v>
      </c>
      <c r="F17" s="806">
        <v>129313844.43799999</v>
      </c>
      <c r="G17" s="806">
        <v>232138</v>
      </c>
      <c r="H17" s="439">
        <v>154359200.461</v>
      </c>
      <c r="I17" s="440">
        <v>60591470.461000003</v>
      </c>
      <c r="J17" s="806">
        <v>93767730</v>
      </c>
      <c r="K17" s="806">
        <v>63742410</v>
      </c>
      <c r="L17" s="438">
        <v>218101610.461</v>
      </c>
    </row>
    <row r="18" spans="1:12" x14ac:dyDescent="0.2">
      <c r="A18" s="441" t="s">
        <v>748</v>
      </c>
      <c r="B18" s="805">
        <v>11005</v>
      </c>
      <c r="C18" s="806">
        <v>42027696.780000001</v>
      </c>
      <c r="D18" s="806">
        <v>13437696.779999999</v>
      </c>
      <c r="E18" s="806">
        <v>352574</v>
      </c>
      <c r="F18" s="806">
        <v>203511641.736</v>
      </c>
      <c r="G18" s="806">
        <v>363579</v>
      </c>
      <c r="H18" s="439">
        <v>245539338.516</v>
      </c>
      <c r="I18" s="440">
        <v>95731518.516000003</v>
      </c>
      <c r="J18" s="806">
        <v>149807820</v>
      </c>
      <c r="K18" s="806">
        <v>106265250</v>
      </c>
      <c r="L18" s="438">
        <v>351804588.51599997</v>
      </c>
    </row>
    <row r="19" spans="1:12" ht="13.5" thickBot="1" x14ac:dyDescent="0.25">
      <c r="A19" s="807" t="s">
        <v>747</v>
      </c>
      <c r="B19" s="808">
        <v>7619</v>
      </c>
      <c r="C19" s="809">
        <v>28159828.936000001</v>
      </c>
      <c r="D19" s="809">
        <v>8314828.9359999998</v>
      </c>
      <c r="E19" s="809">
        <v>321087</v>
      </c>
      <c r="F19" s="809">
        <v>175472645.785</v>
      </c>
      <c r="G19" s="809">
        <v>328706</v>
      </c>
      <c r="H19" s="439">
        <v>203632474.722</v>
      </c>
      <c r="I19" s="810">
        <v>75364054.722000003</v>
      </c>
      <c r="J19" s="809">
        <v>128268420</v>
      </c>
      <c r="K19" s="809">
        <v>85419150</v>
      </c>
      <c r="L19" s="438">
        <v>289051624.722</v>
      </c>
    </row>
    <row r="20" spans="1:12" ht="13.5" thickBot="1" x14ac:dyDescent="0.25">
      <c r="A20" s="437" t="s">
        <v>746</v>
      </c>
      <c r="B20" s="436">
        <v>128088</v>
      </c>
      <c r="C20" s="434">
        <v>493269604.27200001</v>
      </c>
      <c r="D20" s="434">
        <v>157424604.27200001</v>
      </c>
      <c r="E20" s="434">
        <v>5110082</v>
      </c>
      <c r="F20" s="434">
        <v>2725553360.6599998</v>
      </c>
      <c r="G20" s="434">
        <v>5238170</v>
      </c>
      <c r="H20" s="811">
        <v>3218822964.9320002</v>
      </c>
      <c r="I20" s="435">
        <v>1239706284.9319999</v>
      </c>
      <c r="J20" s="434">
        <v>1979116680</v>
      </c>
      <c r="K20" s="434">
        <v>1344386820</v>
      </c>
      <c r="L20" s="433">
        <v>4563209784.9320002</v>
      </c>
    </row>
    <row r="21" spans="1:12" x14ac:dyDescent="0.2">
      <c r="B21" s="431"/>
      <c r="C21" s="431"/>
      <c r="E21" s="431"/>
      <c r="F21" s="431"/>
      <c r="G21" s="431"/>
      <c r="H21" s="431"/>
      <c r="I21" s="431"/>
      <c r="J21" s="431"/>
      <c r="K21" s="431"/>
      <c r="L21" s="431"/>
    </row>
    <row r="22" spans="1:12" x14ac:dyDescent="0.2"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</row>
    <row r="23" spans="1:12" x14ac:dyDescent="0.2"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</row>
    <row r="24" spans="1:12" x14ac:dyDescent="0.2"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</row>
    <row r="25" spans="1:12" x14ac:dyDescent="0.2"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</row>
    <row r="26" spans="1:12" x14ac:dyDescent="0.2"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</row>
    <row r="27" spans="1:12" x14ac:dyDescent="0.2"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</row>
    <row r="28" spans="1:12" x14ac:dyDescent="0.2"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</row>
    <row r="29" spans="1:12" x14ac:dyDescent="0.2"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</row>
    <row r="30" spans="1:12" x14ac:dyDescent="0.2"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</row>
    <row r="31" spans="1:12" x14ac:dyDescent="0.2"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</row>
    <row r="32" spans="1:12" x14ac:dyDescent="0.2"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</row>
    <row r="33" spans="2:12" x14ac:dyDescent="0.2"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</row>
    <row r="34" spans="2:12" x14ac:dyDescent="0.2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</row>
    <row r="35" spans="2:12" x14ac:dyDescent="0.2"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</row>
    <row r="36" spans="2:12" x14ac:dyDescent="0.2"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</row>
    <row r="37" spans="2:12" x14ac:dyDescent="0.2"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</row>
    <row r="38" spans="2:12" x14ac:dyDescent="0.2">
      <c r="B38" s="432"/>
      <c r="C38" s="429"/>
      <c r="D38" s="429"/>
      <c r="E38" s="431"/>
      <c r="J38" s="430"/>
    </row>
    <row r="39" spans="2:12" x14ac:dyDescent="0.2">
      <c r="C39" s="429"/>
      <c r="D39" s="429"/>
      <c r="J39" s="430"/>
    </row>
    <row r="40" spans="2:12" x14ac:dyDescent="0.2">
      <c r="C40" s="429"/>
      <c r="D40" s="429"/>
      <c r="J40" s="430"/>
    </row>
    <row r="41" spans="2:12" x14ac:dyDescent="0.2">
      <c r="C41" s="429"/>
      <c r="D41" s="429"/>
    </row>
    <row r="42" spans="2:12" x14ac:dyDescent="0.2">
      <c r="C42" s="429"/>
      <c r="D42" s="429"/>
    </row>
    <row r="43" spans="2:12" x14ac:dyDescent="0.2">
      <c r="C43" s="429"/>
      <c r="D43" s="429"/>
    </row>
    <row r="44" spans="2:12" x14ac:dyDescent="0.2">
      <c r="C44" s="429"/>
      <c r="D44" s="429"/>
    </row>
    <row r="45" spans="2:12" x14ac:dyDescent="0.2">
      <c r="C45" s="429"/>
      <c r="D45" s="429"/>
    </row>
    <row r="46" spans="2:12" x14ac:dyDescent="0.2">
      <c r="C46" s="429"/>
      <c r="D46" s="429"/>
    </row>
    <row r="47" spans="2:12" x14ac:dyDescent="0.2">
      <c r="C47" s="429"/>
      <c r="D47" s="429"/>
    </row>
    <row r="48" spans="2:12" x14ac:dyDescent="0.2">
      <c r="C48" s="429"/>
      <c r="D48" s="429"/>
    </row>
  </sheetData>
  <printOptions horizontalCentered="1"/>
  <pageMargins left="0" right="0" top="0.78740157480314965" bottom="0.78740157480314965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80" zoomScaleNormal="80" workbookViewId="0"/>
  </sheetViews>
  <sheetFormatPr defaultRowHeight="12.75" x14ac:dyDescent="0.2"/>
  <cols>
    <col min="1" max="1" width="13" style="21" customWidth="1"/>
    <col min="2" max="3" width="9.7109375" style="21" customWidth="1"/>
    <col min="4" max="4" width="7.7109375" style="21" customWidth="1"/>
    <col min="5" max="5" width="9.7109375" style="21" customWidth="1"/>
    <col min="6" max="6" width="7.7109375" style="21" customWidth="1"/>
    <col min="7" max="7" width="9.7109375" style="21" customWidth="1"/>
    <col min="8" max="8" width="7.7109375" style="21" customWidth="1"/>
    <col min="9" max="16384" width="9.140625" style="21"/>
  </cols>
  <sheetData>
    <row r="1" spans="1:8" ht="15.75" x14ac:dyDescent="0.25">
      <c r="A1" s="157" t="s">
        <v>1903</v>
      </c>
      <c r="B1" s="152"/>
      <c r="C1" s="152"/>
      <c r="D1" s="152"/>
      <c r="E1" s="152"/>
      <c r="F1" s="152"/>
      <c r="G1" s="152"/>
      <c r="H1" s="152"/>
    </row>
    <row r="2" spans="1:8" ht="12" customHeight="1" x14ac:dyDescent="0.25">
      <c r="A2" s="157"/>
      <c r="B2" s="152"/>
      <c r="C2" s="152"/>
      <c r="D2" s="152"/>
      <c r="E2" s="152"/>
      <c r="F2" s="152"/>
      <c r="G2" s="152"/>
      <c r="H2" s="152"/>
    </row>
    <row r="3" spans="1:8" ht="15.75" x14ac:dyDescent="0.25">
      <c r="A3" s="157" t="s">
        <v>1907</v>
      </c>
      <c r="B3" s="152"/>
      <c r="C3" s="152"/>
      <c r="D3" s="152"/>
      <c r="E3" s="152"/>
      <c r="F3" s="152"/>
      <c r="G3" s="152"/>
      <c r="H3" s="152"/>
    </row>
    <row r="4" spans="1:8" ht="12" customHeight="1" x14ac:dyDescent="0.25">
      <c r="A4" s="157"/>
      <c r="B4" s="152"/>
      <c r="C4" s="152"/>
      <c r="D4" s="152"/>
      <c r="E4" s="152"/>
      <c r="F4" s="152"/>
      <c r="G4" s="152"/>
      <c r="H4" s="152"/>
    </row>
    <row r="5" spans="1:8" ht="15.75" x14ac:dyDescent="0.25">
      <c r="A5" s="157" t="s">
        <v>1911</v>
      </c>
      <c r="B5" s="152"/>
      <c r="C5" s="152"/>
      <c r="D5" s="152"/>
      <c r="E5" s="152"/>
      <c r="F5" s="152"/>
      <c r="G5" s="152"/>
      <c r="H5" s="152"/>
    </row>
    <row r="6" spans="1:8" ht="13.5" thickBot="1" x14ac:dyDescent="0.25">
      <c r="A6" s="152"/>
      <c r="B6" s="152"/>
      <c r="C6" s="152"/>
      <c r="D6" s="152"/>
      <c r="E6" s="152"/>
      <c r="F6" s="152"/>
      <c r="G6" s="152"/>
      <c r="H6" s="152"/>
    </row>
    <row r="7" spans="1:8" x14ac:dyDescent="0.2">
      <c r="A7" s="1217" t="s">
        <v>898</v>
      </c>
      <c r="B7" s="1220" t="s">
        <v>1097</v>
      </c>
      <c r="C7" s="1221"/>
      <c r="D7" s="1221"/>
      <c r="E7" s="1221"/>
      <c r="F7" s="1221"/>
      <c r="G7" s="1221"/>
      <c r="H7" s="1222"/>
    </row>
    <row r="8" spans="1:8" x14ac:dyDescent="0.2">
      <c r="A8" s="1218"/>
      <c r="B8" s="1223" t="s">
        <v>746</v>
      </c>
      <c r="C8" s="1224" t="s">
        <v>1103</v>
      </c>
      <c r="D8" s="1225"/>
      <c r="E8" s="1225"/>
      <c r="F8" s="1225"/>
      <c r="G8" s="1225"/>
      <c r="H8" s="1226"/>
    </row>
    <row r="9" spans="1:8" ht="13.5" thickBot="1" x14ac:dyDescent="0.25">
      <c r="A9" s="1219"/>
      <c r="B9" s="1219"/>
      <c r="C9" s="559" t="s">
        <v>1102</v>
      </c>
      <c r="D9" s="560" t="s">
        <v>1083</v>
      </c>
      <c r="E9" s="559" t="s">
        <v>1101</v>
      </c>
      <c r="F9" s="560" t="s">
        <v>1083</v>
      </c>
      <c r="G9" s="559" t="s">
        <v>746</v>
      </c>
      <c r="H9" s="560" t="s">
        <v>1083</v>
      </c>
    </row>
    <row r="10" spans="1:8" x14ac:dyDescent="0.2">
      <c r="A10" s="562" t="s">
        <v>896</v>
      </c>
      <c r="B10" s="956">
        <v>6094224</v>
      </c>
      <c r="C10" s="956">
        <v>1987939</v>
      </c>
      <c r="D10" s="958">
        <v>32.6</v>
      </c>
      <c r="E10" s="956">
        <v>1649034</v>
      </c>
      <c r="F10" s="958">
        <v>27.1</v>
      </c>
      <c r="G10" s="956">
        <f t="shared" ref="G10:G21" si="0">C10+E10</f>
        <v>3636973</v>
      </c>
      <c r="H10" s="958">
        <v>59.7</v>
      </c>
    </row>
    <row r="11" spans="1:8" x14ac:dyDescent="0.2">
      <c r="A11" s="1021" t="s">
        <v>895</v>
      </c>
      <c r="B11" s="1022">
        <v>6090417</v>
      </c>
      <c r="C11" s="1022">
        <v>1995856</v>
      </c>
      <c r="D11" s="958">
        <v>32.799999999999997</v>
      </c>
      <c r="E11" s="1022">
        <v>1649222</v>
      </c>
      <c r="F11" s="958">
        <v>27.1</v>
      </c>
      <c r="G11" s="956">
        <f t="shared" si="0"/>
        <v>3645078</v>
      </c>
      <c r="H11" s="958">
        <v>59.9</v>
      </c>
    </row>
    <row r="12" spans="1:8" x14ac:dyDescent="0.2">
      <c r="A12" s="1021" t="s">
        <v>894</v>
      </c>
      <c r="B12" s="1022">
        <v>6088602</v>
      </c>
      <c r="C12" s="1022">
        <v>1995045</v>
      </c>
      <c r="D12" s="958">
        <v>32.799999999999997</v>
      </c>
      <c r="E12" s="1022">
        <v>1650302</v>
      </c>
      <c r="F12" s="958">
        <v>27.1</v>
      </c>
      <c r="G12" s="956">
        <f t="shared" si="0"/>
        <v>3645347</v>
      </c>
      <c r="H12" s="958">
        <v>59.9</v>
      </c>
    </row>
    <row r="13" spans="1:8" x14ac:dyDescent="0.2">
      <c r="A13" s="1021" t="s">
        <v>893</v>
      </c>
      <c r="B13" s="1022">
        <v>6086242</v>
      </c>
      <c r="C13" s="1022">
        <v>1988600</v>
      </c>
      <c r="D13" s="958">
        <v>32.700000000000003</v>
      </c>
      <c r="E13" s="1022">
        <v>1650509</v>
      </c>
      <c r="F13" s="958">
        <v>27.1</v>
      </c>
      <c r="G13" s="956">
        <f t="shared" si="0"/>
        <v>3639109</v>
      </c>
      <c r="H13" s="958">
        <v>59.8</v>
      </c>
    </row>
    <row r="14" spans="1:8" x14ac:dyDescent="0.2">
      <c r="A14" s="1021" t="s">
        <v>892</v>
      </c>
      <c r="B14" s="1022">
        <v>6083635</v>
      </c>
      <c r="C14" s="1022">
        <v>1972244</v>
      </c>
      <c r="D14" s="958">
        <v>32.4</v>
      </c>
      <c r="E14" s="1022">
        <v>1651270</v>
      </c>
      <c r="F14" s="958">
        <v>27.1</v>
      </c>
      <c r="G14" s="956">
        <f t="shared" si="0"/>
        <v>3623514</v>
      </c>
      <c r="H14" s="958">
        <v>59.5</v>
      </c>
    </row>
    <row r="15" spans="1:8" x14ac:dyDescent="0.2">
      <c r="A15" s="1021" t="s">
        <v>891</v>
      </c>
      <c r="B15" s="1022">
        <v>6083366</v>
      </c>
      <c r="C15" s="1022">
        <v>1961608</v>
      </c>
      <c r="D15" s="958">
        <v>32.200000000000003</v>
      </c>
      <c r="E15" s="1022">
        <v>1652094</v>
      </c>
      <c r="F15" s="958">
        <v>27.2</v>
      </c>
      <c r="G15" s="956">
        <f t="shared" si="0"/>
        <v>3613702</v>
      </c>
      <c r="H15" s="958">
        <v>59.4</v>
      </c>
    </row>
    <row r="16" spans="1:8" x14ac:dyDescent="0.2">
      <c r="A16" s="1021" t="s">
        <v>890</v>
      </c>
      <c r="B16" s="1022">
        <v>6084261</v>
      </c>
      <c r="C16" s="1022">
        <v>1954966</v>
      </c>
      <c r="D16" s="958">
        <v>32.1</v>
      </c>
      <c r="E16" s="1022">
        <v>1653469</v>
      </c>
      <c r="F16" s="958">
        <v>27.2</v>
      </c>
      <c r="G16" s="956">
        <f t="shared" si="0"/>
        <v>3608435</v>
      </c>
      <c r="H16" s="958">
        <v>59.3</v>
      </c>
    </row>
    <row r="17" spans="1:8" x14ac:dyDescent="0.2">
      <c r="A17" s="1021" t="s">
        <v>889</v>
      </c>
      <c r="B17" s="1022">
        <v>6083987</v>
      </c>
      <c r="C17" s="1022">
        <v>1954809</v>
      </c>
      <c r="D17" s="958">
        <v>32.1</v>
      </c>
      <c r="E17" s="1022">
        <v>1653372</v>
      </c>
      <c r="F17" s="958">
        <v>27.2</v>
      </c>
      <c r="G17" s="956">
        <f t="shared" si="0"/>
        <v>3608181</v>
      </c>
      <c r="H17" s="958">
        <v>59.3</v>
      </c>
    </row>
    <row r="18" spans="1:8" x14ac:dyDescent="0.2">
      <c r="A18" s="1021" t="s">
        <v>888</v>
      </c>
      <c r="B18" s="1022">
        <v>6082818</v>
      </c>
      <c r="C18" s="1022">
        <v>1924681</v>
      </c>
      <c r="D18" s="958">
        <v>31.6</v>
      </c>
      <c r="E18" s="1022">
        <v>1653717</v>
      </c>
      <c r="F18" s="958">
        <v>27.2</v>
      </c>
      <c r="G18" s="956">
        <f t="shared" si="0"/>
        <v>3578398</v>
      </c>
      <c r="H18" s="958">
        <v>58.8</v>
      </c>
    </row>
    <row r="19" spans="1:8" x14ac:dyDescent="0.2">
      <c r="A19" s="1021" t="s">
        <v>887</v>
      </c>
      <c r="B19" s="1022">
        <v>6081851</v>
      </c>
      <c r="C19" s="1022">
        <v>1934801</v>
      </c>
      <c r="D19" s="958">
        <v>31.8</v>
      </c>
      <c r="E19" s="1022">
        <v>1654648</v>
      </c>
      <c r="F19" s="958">
        <v>27.2</v>
      </c>
      <c r="G19" s="956">
        <f t="shared" si="0"/>
        <v>3589449</v>
      </c>
      <c r="H19" s="958">
        <v>59</v>
      </c>
    </row>
    <row r="20" spans="1:8" x14ac:dyDescent="0.2">
      <c r="A20" s="1021" t="s">
        <v>886</v>
      </c>
      <c r="B20" s="1022">
        <v>6080479</v>
      </c>
      <c r="C20" s="1022">
        <v>1939647</v>
      </c>
      <c r="D20" s="958">
        <v>31.9</v>
      </c>
      <c r="E20" s="1022">
        <v>1655081</v>
      </c>
      <c r="F20" s="958">
        <v>27.2</v>
      </c>
      <c r="G20" s="956">
        <f t="shared" si="0"/>
        <v>3594728</v>
      </c>
      <c r="H20" s="958">
        <v>59.1</v>
      </c>
    </row>
    <row r="21" spans="1:8" ht="13.5" thickBot="1" x14ac:dyDescent="0.25">
      <c r="A21" s="1023" t="s">
        <v>885</v>
      </c>
      <c r="B21" s="1024">
        <v>6079289</v>
      </c>
      <c r="C21" s="1024">
        <v>1956552</v>
      </c>
      <c r="D21" s="959">
        <v>32.200000000000003</v>
      </c>
      <c r="E21" s="1024">
        <v>1655809</v>
      </c>
      <c r="F21" s="959">
        <v>27.2</v>
      </c>
      <c r="G21" s="956">
        <f t="shared" si="0"/>
        <v>3612361</v>
      </c>
      <c r="H21" s="959">
        <v>59.4</v>
      </c>
    </row>
    <row r="22" spans="1:8" ht="13.5" thickBot="1" x14ac:dyDescent="0.25">
      <c r="A22" s="525" t="s">
        <v>851</v>
      </c>
      <c r="B22" s="957">
        <v>6084931</v>
      </c>
      <c r="C22" s="957">
        <v>1963896</v>
      </c>
      <c r="D22" s="960">
        <v>32.299999999999997</v>
      </c>
      <c r="E22" s="957">
        <v>1652377</v>
      </c>
      <c r="F22" s="960">
        <v>27.099999999999998</v>
      </c>
      <c r="G22" s="957">
        <v>3616273</v>
      </c>
      <c r="H22" s="960">
        <v>59.4</v>
      </c>
    </row>
    <row r="23" spans="1:8" x14ac:dyDescent="0.2">
      <c r="A23" s="152"/>
      <c r="B23" s="152"/>
      <c r="C23" s="152"/>
      <c r="D23" s="152"/>
      <c r="E23" s="152"/>
      <c r="F23" s="152"/>
      <c r="G23" s="152"/>
      <c r="H23" s="897"/>
    </row>
    <row r="24" spans="1:8" x14ac:dyDescent="0.2">
      <c r="A24" s="563" t="s">
        <v>1104</v>
      </c>
      <c r="B24" s="152"/>
      <c r="C24" s="152"/>
      <c r="D24" s="152"/>
      <c r="E24" s="152"/>
      <c r="F24" s="152"/>
      <c r="G24" s="152"/>
      <c r="H24" s="152"/>
    </row>
  </sheetData>
  <mergeCells count="4">
    <mergeCell ref="A7:A9"/>
    <mergeCell ref="B7:H7"/>
    <mergeCell ref="B8:B9"/>
    <mergeCell ref="C8:H8"/>
  </mergeCells>
  <pageMargins left="0.78740157480314965" right="0.78740157480314965" top="0.98425196850393704" bottom="0.98425196850393704" header="0.51181102362204722" footer="0.51181102362204722"/>
  <pageSetup paperSize="9" orientation="landscape" horizontalDpi="204" verticalDpi="1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4" zoomScale="80" zoomScaleNormal="80" workbookViewId="0">
      <selection activeCell="D14" sqref="D14"/>
    </sheetView>
  </sheetViews>
  <sheetFormatPr defaultRowHeight="12.75" x14ac:dyDescent="0.2"/>
  <cols>
    <col min="1" max="1" width="92.42578125" style="21" customWidth="1"/>
    <col min="2" max="4" width="10.5703125" style="21" customWidth="1"/>
    <col min="5" max="16384" width="9.140625" style="21"/>
  </cols>
  <sheetData>
    <row r="1" spans="1:4" ht="15.75" x14ac:dyDescent="0.25">
      <c r="A1" s="157" t="s">
        <v>1903</v>
      </c>
      <c r="B1" s="152"/>
      <c r="C1" s="152"/>
      <c r="D1" s="152"/>
    </row>
    <row r="2" spans="1:4" ht="15.75" x14ac:dyDescent="0.25">
      <c r="A2" s="157"/>
      <c r="B2" s="152"/>
      <c r="C2" s="152"/>
      <c r="D2" s="152"/>
    </row>
    <row r="3" spans="1:4" ht="15.75" x14ac:dyDescent="0.25">
      <c r="A3" s="157" t="s">
        <v>1907</v>
      </c>
      <c r="B3" s="152"/>
      <c r="C3" s="152"/>
      <c r="D3" s="152"/>
    </row>
    <row r="4" spans="1:4" ht="15.75" x14ac:dyDescent="0.25">
      <c r="A4" s="157"/>
      <c r="B4" s="152"/>
      <c r="C4" s="152"/>
      <c r="D4" s="152"/>
    </row>
    <row r="5" spans="1:4" ht="15.75" x14ac:dyDescent="0.25">
      <c r="A5" s="157" t="s">
        <v>1910</v>
      </c>
      <c r="B5" s="152"/>
      <c r="C5" s="152"/>
      <c r="D5" s="152"/>
    </row>
    <row r="6" spans="1:4" ht="13.5" thickBot="1" x14ac:dyDescent="0.25"/>
    <row r="7" spans="1:4" x14ac:dyDescent="0.2">
      <c r="A7" s="1227" t="s">
        <v>1111</v>
      </c>
      <c r="B7" s="564" t="s">
        <v>831</v>
      </c>
      <c r="C7" s="565" t="s">
        <v>1110</v>
      </c>
      <c r="D7" s="228" t="s">
        <v>1109</v>
      </c>
    </row>
    <row r="8" spans="1:4" ht="13.5" thickBot="1" x14ac:dyDescent="0.25">
      <c r="A8" s="1228"/>
      <c r="B8" s="1229" t="s">
        <v>1108</v>
      </c>
      <c r="C8" s="1230"/>
      <c r="D8" s="227" t="s">
        <v>1083</v>
      </c>
    </row>
    <row r="9" spans="1:4" x14ac:dyDescent="0.2">
      <c r="A9" s="566" t="s">
        <v>1994</v>
      </c>
      <c r="B9" s="321">
        <v>1639204</v>
      </c>
      <c r="C9" s="230">
        <v>846016</v>
      </c>
      <c r="D9" s="567">
        <v>51.6</v>
      </c>
    </row>
    <row r="10" spans="1:4" x14ac:dyDescent="0.2">
      <c r="A10" s="699" t="s">
        <v>1107</v>
      </c>
      <c r="B10" s="568">
        <v>651137</v>
      </c>
      <c r="C10" s="569">
        <v>315753</v>
      </c>
      <c r="D10" s="700">
        <v>48.5</v>
      </c>
    </row>
    <row r="11" spans="1:4" x14ac:dyDescent="0.2">
      <c r="A11" s="699" t="s">
        <v>1995</v>
      </c>
      <c r="B11" s="568">
        <v>2812037</v>
      </c>
      <c r="C11" s="569">
        <v>1884255</v>
      </c>
      <c r="D11" s="700">
        <v>67</v>
      </c>
    </row>
    <row r="12" spans="1:4" x14ac:dyDescent="0.2">
      <c r="A12" s="699" t="s">
        <v>1996</v>
      </c>
      <c r="B12" s="568">
        <v>318867</v>
      </c>
      <c r="C12" s="569">
        <v>165143</v>
      </c>
      <c r="D12" s="700">
        <v>51.8</v>
      </c>
    </row>
    <row r="13" spans="1:4" x14ac:dyDescent="0.2">
      <c r="A13" s="699" t="s">
        <v>1106</v>
      </c>
      <c r="B13" s="568">
        <v>574523</v>
      </c>
      <c r="C13" s="569">
        <v>340961</v>
      </c>
      <c r="D13" s="700">
        <v>59.3</v>
      </c>
    </row>
    <row r="14" spans="1:4" x14ac:dyDescent="0.2">
      <c r="A14" s="699" t="s">
        <v>1997</v>
      </c>
      <c r="B14" s="568">
        <v>1480</v>
      </c>
      <c r="C14" s="569">
        <v>929</v>
      </c>
      <c r="D14" s="700">
        <v>62.8</v>
      </c>
    </row>
    <row r="15" spans="1:4" x14ac:dyDescent="0.2">
      <c r="A15" s="699" t="s">
        <v>1998</v>
      </c>
      <c r="B15" s="568">
        <v>33900</v>
      </c>
      <c r="C15" s="569">
        <v>18841</v>
      </c>
      <c r="D15" s="700">
        <v>55.6</v>
      </c>
    </row>
    <row r="16" spans="1:4" x14ac:dyDescent="0.2">
      <c r="A16" s="699" t="s">
        <v>1999</v>
      </c>
      <c r="B16" s="568">
        <v>20</v>
      </c>
      <c r="C16" s="569">
        <v>12</v>
      </c>
      <c r="D16" s="700">
        <v>60</v>
      </c>
    </row>
    <row r="17" spans="1:4" x14ac:dyDescent="0.2">
      <c r="A17" s="699" t="s">
        <v>2000</v>
      </c>
      <c r="B17" s="568">
        <v>15945</v>
      </c>
      <c r="C17" s="569">
        <v>10833</v>
      </c>
      <c r="D17" s="700">
        <v>67.900000000000006</v>
      </c>
    </row>
    <row r="18" spans="1:4" x14ac:dyDescent="0.2">
      <c r="A18" s="699" t="s">
        <v>2001</v>
      </c>
      <c r="B18" s="568">
        <v>29301</v>
      </c>
      <c r="C18" s="569">
        <v>18204</v>
      </c>
      <c r="D18" s="700">
        <v>62.1</v>
      </c>
    </row>
    <row r="19" spans="1:4" x14ac:dyDescent="0.2">
      <c r="A19" s="699" t="s">
        <v>2002</v>
      </c>
      <c r="B19" s="568">
        <v>5850</v>
      </c>
      <c r="C19" s="569">
        <v>5193</v>
      </c>
      <c r="D19" s="700">
        <v>88.8</v>
      </c>
    </row>
    <row r="20" spans="1:4" x14ac:dyDescent="0.2">
      <c r="A20" s="699" t="s">
        <v>2003</v>
      </c>
      <c r="B20" s="568">
        <v>10089</v>
      </c>
      <c r="C20" s="569">
        <v>5086</v>
      </c>
      <c r="D20" s="700">
        <v>50.4</v>
      </c>
    </row>
    <row r="21" spans="1:4" x14ac:dyDescent="0.2">
      <c r="A21" s="699" t="s">
        <v>1105</v>
      </c>
      <c r="B21" s="568">
        <v>153</v>
      </c>
      <c r="C21" s="569">
        <v>17</v>
      </c>
      <c r="D21" s="700">
        <v>11.1</v>
      </c>
    </row>
    <row r="22" spans="1:4" x14ac:dyDescent="0.2">
      <c r="A22" s="699" t="s">
        <v>2004</v>
      </c>
      <c r="B22" s="568">
        <v>740</v>
      </c>
      <c r="C22" s="569">
        <v>477</v>
      </c>
      <c r="D22" s="700">
        <v>64.5</v>
      </c>
    </row>
    <row r="23" spans="1:4" x14ac:dyDescent="0.2">
      <c r="A23" s="570" t="s">
        <v>2005</v>
      </c>
      <c r="B23" s="701">
        <v>525</v>
      </c>
      <c r="C23" s="571">
        <v>499</v>
      </c>
      <c r="D23" s="572">
        <v>95</v>
      </c>
    </row>
    <row r="24" spans="1:4" ht="13.5" thickBot="1" x14ac:dyDescent="0.25">
      <c r="A24" s="570" t="s">
        <v>2006</v>
      </c>
      <c r="B24" s="701">
        <v>214</v>
      </c>
      <c r="C24" s="571">
        <v>142</v>
      </c>
      <c r="D24" s="572">
        <v>66.400000000000006</v>
      </c>
    </row>
    <row r="25" spans="1:4" ht="13.5" thickBot="1" x14ac:dyDescent="0.25">
      <c r="A25" s="525" t="s">
        <v>746</v>
      </c>
      <c r="B25" s="312">
        <f>SUM(B9:B24)</f>
        <v>6093985</v>
      </c>
      <c r="C25" s="573">
        <f>SUM(C9:C24)</f>
        <v>3612361</v>
      </c>
      <c r="D25" s="574">
        <v>59.3</v>
      </c>
    </row>
  </sheetData>
  <mergeCells count="2">
    <mergeCell ref="A7:A8"/>
    <mergeCell ref="B8:C8"/>
  </mergeCells>
  <pageMargins left="0.78740157499999996" right="0.78740157499999996" top="0.984251969" bottom="0.984251969" header="0.4921259845" footer="0.4921259845"/>
  <pageSetup paperSize="9" orientation="landscape" horizontalDpi="204" verticalDpi="1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80" zoomScaleNormal="80" workbookViewId="0"/>
  </sheetViews>
  <sheetFormatPr defaultRowHeight="12.75" x14ac:dyDescent="0.2"/>
  <cols>
    <col min="1" max="1" width="23.28515625" style="21" customWidth="1"/>
    <col min="2" max="2" width="12.7109375" style="21" customWidth="1"/>
    <col min="3" max="3" width="13.28515625" style="21" customWidth="1"/>
    <col min="4" max="4" width="9.7109375" style="21" customWidth="1"/>
    <col min="5" max="5" width="11.140625" style="21" customWidth="1"/>
    <col min="6" max="6" width="12.28515625" style="21" customWidth="1"/>
    <col min="7" max="7" width="13.5703125" style="21" customWidth="1"/>
    <col min="8" max="8" width="12.28515625" style="21" customWidth="1"/>
    <col min="9" max="16384" width="9.140625" style="21"/>
  </cols>
  <sheetData>
    <row r="1" spans="1:8" ht="15.75" x14ac:dyDescent="0.25">
      <c r="A1" s="7" t="s">
        <v>882</v>
      </c>
    </row>
    <row r="3" spans="1:8" ht="15.75" x14ac:dyDescent="0.25">
      <c r="A3" s="7" t="s">
        <v>1913</v>
      </c>
    </row>
    <row r="4" spans="1:8" ht="12.75" customHeight="1" thickBot="1" x14ac:dyDescent="0.3">
      <c r="A4" s="7"/>
    </row>
    <row r="5" spans="1:8" ht="14.25" customHeight="1" thickBot="1" x14ac:dyDescent="0.25">
      <c r="A5" s="128"/>
      <c r="B5" s="1231" t="s">
        <v>881</v>
      </c>
      <c r="C5" s="1232"/>
      <c r="D5" s="1232"/>
      <c r="E5" s="1233"/>
      <c r="F5" s="1231" t="s">
        <v>1113</v>
      </c>
      <c r="G5" s="1232"/>
      <c r="H5" s="1233"/>
    </row>
    <row r="6" spans="1:8" ht="13.5" thickBot="1" x14ac:dyDescent="0.25">
      <c r="A6" s="102" t="s">
        <v>764</v>
      </c>
      <c r="B6" s="221" t="s">
        <v>880</v>
      </c>
      <c r="C6" s="139" t="s">
        <v>879</v>
      </c>
      <c r="D6" s="138" t="s">
        <v>878</v>
      </c>
      <c r="E6" s="102" t="s">
        <v>746</v>
      </c>
      <c r="F6" s="221" t="s">
        <v>880</v>
      </c>
      <c r="G6" s="139" t="s">
        <v>879</v>
      </c>
      <c r="H6" s="138" t="s">
        <v>1112</v>
      </c>
    </row>
    <row r="7" spans="1:8" x14ac:dyDescent="0.2">
      <c r="A7" s="68" t="s">
        <v>760</v>
      </c>
      <c r="B7" s="218">
        <v>25998215</v>
      </c>
      <c r="C7" s="136">
        <v>2069311</v>
      </c>
      <c r="D7" s="135">
        <v>204636</v>
      </c>
      <c r="E7" s="85">
        <f t="shared" ref="E7:E20" si="0">SUM(B7:D7)</f>
        <v>28272162</v>
      </c>
      <c r="F7" s="1039">
        <v>92</v>
      </c>
      <c r="G7" s="1038">
        <v>7.3</v>
      </c>
      <c r="H7" s="1037">
        <v>0.7</v>
      </c>
    </row>
    <row r="8" spans="1:8" x14ac:dyDescent="0.2">
      <c r="A8" s="1027" t="s">
        <v>759</v>
      </c>
      <c r="B8" s="1036">
        <v>7184229</v>
      </c>
      <c r="C8" s="1035">
        <v>1339089</v>
      </c>
      <c r="D8" s="973">
        <v>75139</v>
      </c>
      <c r="E8" s="85">
        <f t="shared" si="0"/>
        <v>8598457</v>
      </c>
      <c r="F8" s="1034">
        <v>83.5</v>
      </c>
      <c r="G8" s="1033">
        <v>15.6</v>
      </c>
      <c r="H8" s="1032">
        <v>0.9</v>
      </c>
    </row>
    <row r="9" spans="1:8" x14ac:dyDescent="0.2">
      <c r="A9" s="1027" t="s">
        <v>758</v>
      </c>
      <c r="B9" s="1036">
        <v>4178518</v>
      </c>
      <c r="C9" s="1035">
        <v>677836</v>
      </c>
      <c r="D9" s="973">
        <v>34042</v>
      </c>
      <c r="E9" s="85">
        <f t="shared" si="0"/>
        <v>4890396</v>
      </c>
      <c r="F9" s="1034">
        <v>85.4</v>
      </c>
      <c r="G9" s="1033">
        <v>13.9</v>
      </c>
      <c r="H9" s="1032">
        <v>0.7</v>
      </c>
    </row>
    <row r="10" spans="1:8" x14ac:dyDescent="0.2">
      <c r="A10" s="1027" t="s">
        <v>757</v>
      </c>
      <c r="B10" s="1036">
        <v>4174959</v>
      </c>
      <c r="C10" s="1035">
        <v>527209</v>
      </c>
      <c r="D10" s="973">
        <v>39254</v>
      </c>
      <c r="E10" s="85">
        <f t="shared" si="0"/>
        <v>4741422</v>
      </c>
      <c r="F10" s="1034">
        <v>88.1</v>
      </c>
      <c r="G10" s="1033">
        <v>11.1</v>
      </c>
      <c r="H10" s="1032">
        <v>0.8</v>
      </c>
    </row>
    <row r="11" spans="1:8" x14ac:dyDescent="0.2">
      <c r="A11" s="1027" t="s">
        <v>756</v>
      </c>
      <c r="B11" s="1036">
        <v>1827511</v>
      </c>
      <c r="C11" s="1035">
        <v>343901</v>
      </c>
      <c r="D11" s="973">
        <v>29895</v>
      </c>
      <c r="E11" s="85">
        <f t="shared" si="0"/>
        <v>2201307</v>
      </c>
      <c r="F11" s="1034">
        <v>83</v>
      </c>
      <c r="G11" s="1033">
        <v>15.6</v>
      </c>
      <c r="H11" s="1032">
        <v>1.4</v>
      </c>
    </row>
    <row r="12" spans="1:8" x14ac:dyDescent="0.2">
      <c r="A12" s="1027" t="s">
        <v>755</v>
      </c>
      <c r="B12" s="1036">
        <v>5086913</v>
      </c>
      <c r="C12" s="1035">
        <v>763175</v>
      </c>
      <c r="D12" s="973">
        <v>53593</v>
      </c>
      <c r="E12" s="85">
        <f t="shared" si="0"/>
        <v>5903681</v>
      </c>
      <c r="F12" s="1034">
        <v>86.2</v>
      </c>
      <c r="G12" s="1033">
        <v>12.9</v>
      </c>
      <c r="H12" s="1032">
        <v>0.9</v>
      </c>
    </row>
    <row r="13" spans="1:8" x14ac:dyDescent="0.2">
      <c r="A13" s="1027" t="s">
        <v>754</v>
      </c>
      <c r="B13" s="1036">
        <v>3332533</v>
      </c>
      <c r="C13" s="1035">
        <v>527069</v>
      </c>
      <c r="D13" s="973">
        <v>35792</v>
      </c>
      <c r="E13" s="85">
        <f t="shared" si="0"/>
        <v>3895394</v>
      </c>
      <c r="F13" s="1034">
        <v>85.6</v>
      </c>
      <c r="G13" s="1033">
        <v>13.5</v>
      </c>
      <c r="H13" s="1032">
        <v>0.9</v>
      </c>
    </row>
    <row r="14" spans="1:8" x14ac:dyDescent="0.2">
      <c r="A14" s="1027" t="s">
        <v>753</v>
      </c>
      <c r="B14" s="1036">
        <v>3416305</v>
      </c>
      <c r="C14" s="1035">
        <v>547861</v>
      </c>
      <c r="D14" s="973">
        <v>33160</v>
      </c>
      <c r="E14" s="85">
        <f t="shared" si="0"/>
        <v>3997326</v>
      </c>
      <c r="F14" s="1034">
        <v>85.5</v>
      </c>
      <c r="G14" s="1033">
        <v>13.7</v>
      </c>
      <c r="H14" s="1032">
        <v>0.8</v>
      </c>
    </row>
    <row r="15" spans="1:8" x14ac:dyDescent="0.2">
      <c r="A15" s="1027" t="s">
        <v>752</v>
      </c>
      <c r="B15" s="1036">
        <v>3678765</v>
      </c>
      <c r="C15" s="1035">
        <v>544554</v>
      </c>
      <c r="D15" s="973">
        <v>30499</v>
      </c>
      <c r="E15" s="85">
        <f t="shared" si="0"/>
        <v>4253818</v>
      </c>
      <c r="F15" s="1034">
        <v>86.5</v>
      </c>
      <c r="G15" s="1033">
        <v>12.8</v>
      </c>
      <c r="H15" s="1032">
        <v>0.7</v>
      </c>
    </row>
    <row r="16" spans="1:8" x14ac:dyDescent="0.2">
      <c r="A16" s="1027" t="s">
        <v>751</v>
      </c>
      <c r="B16" s="1036">
        <v>3979155</v>
      </c>
      <c r="C16" s="1035">
        <v>564909</v>
      </c>
      <c r="D16" s="973">
        <v>24478</v>
      </c>
      <c r="E16" s="85">
        <f t="shared" si="0"/>
        <v>4568542</v>
      </c>
      <c r="F16" s="1034">
        <v>87.1</v>
      </c>
      <c r="G16" s="1033">
        <v>12.4</v>
      </c>
      <c r="H16" s="1032">
        <v>0.5</v>
      </c>
    </row>
    <row r="17" spans="1:8" x14ac:dyDescent="0.2">
      <c r="A17" s="1027" t="s">
        <v>750</v>
      </c>
      <c r="B17" s="1036">
        <v>9191263</v>
      </c>
      <c r="C17" s="1035">
        <v>1125632</v>
      </c>
      <c r="D17" s="973">
        <v>81671</v>
      </c>
      <c r="E17" s="85">
        <f t="shared" si="0"/>
        <v>10398566</v>
      </c>
      <c r="F17" s="1034">
        <v>88.4</v>
      </c>
      <c r="G17" s="1033">
        <v>10.8</v>
      </c>
      <c r="H17" s="1032">
        <v>0.8</v>
      </c>
    </row>
    <row r="18" spans="1:8" x14ac:dyDescent="0.2">
      <c r="A18" s="1027" t="s">
        <v>749</v>
      </c>
      <c r="B18" s="1036">
        <v>2675204</v>
      </c>
      <c r="C18" s="1035">
        <v>431887</v>
      </c>
      <c r="D18" s="973">
        <v>36712</v>
      </c>
      <c r="E18" s="85">
        <f t="shared" si="0"/>
        <v>3143803</v>
      </c>
      <c r="F18" s="1034">
        <v>85.1</v>
      </c>
      <c r="G18" s="1033">
        <v>13.7</v>
      </c>
      <c r="H18" s="1032">
        <v>1.2</v>
      </c>
    </row>
    <row r="19" spans="1:8" x14ac:dyDescent="0.2">
      <c r="A19" s="1027" t="s">
        <v>748</v>
      </c>
      <c r="B19" s="1036">
        <v>5701038</v>
      </c>
      <c r="C19" s="1035">
        <v>681874</v>
      </c>
      <c r="D19" s="973">
        <v>53432</v>
      </c>
      <c r="E19" s="85">
        <f t="shared" si="0"/>
        <v>6436344</v>
      </c>
      <c r="F19" s="1034">
        <v>88.6</v>
      </c>
      <c r="G19" s="1033">
        <v>10.6</v>
      </c>
      <c r="H19" s="1032">
        <v>0.8</v>
      </c>
    </row>
    <row r="20" spans="1:8" ht="13.5" thickBot="1" x14ac:dyDescent="0.25">
      <c r="A20" s="1027" t="s">
        <v>747</v>
      </c>
      <c r="B20" s="1036">
        <v>4142599</v>
      </c>
      <c r="C20" s="1035">
        <v>629420</v>
      </c>
      <c r="D20" s="973">
        <v>42280</v>
      </c>
      <c r="E20" s="85">
        <f t="shared" si="0"/>
        <v>4814299</v>
      </c>
      <c r="F20" s="1034">
        <v>86</v>
      </c>
      <c r="G20" s="1033">
        <v>13.1</v>
      </c>
      <c r="H20" s="1032">
        <v>0.9</v>
      </c>
    </row>
    <row r="21" spans="1:8" ht="13.5" thickBot="1" x14ac:dyDescent="0.25">
      <c r="A21" s="216" t="s">
        <v>746</v>
      </c>
      <c r="B21" s="1031">
        <f>SUM(B7:B20)</f>
        <v>84567207</v>
      </c>
      <c r="C21" s="80">
        <f>SUM(C7:C20)</f>
        <v>10773727</v>
      </c>
      <c r="D21" s="129">
        <f>SUM(D7:D20)</f>
        <v>774583</v>
      </c>
      <c r="E21" s="79">
        <f>SUM(E7:E20)</f>
        <v>96115517</v>
      </c>
      <c r="F21" s="223">
        <v>88</v>
      </c>
      <c r="G21" s="222">
        <v>11.2</v>
      </c>
      <c r="H21" s="92">
        <v>0.8</v>
      </c>
    </row>
    <row r="22" spans="1:8" ht="6.75" customHeight="1" x14ac:dyDescent="0.2"/>
    <row r="23" spans="1:8" x14ac:dyDescent="0.2">
      <c r="A23" s="21" t="s">
        <v>877</v>
      </c>
      <c r="D23" s="30"/>
    </row>
    <row r="25" spans="1:8" x14ac:dyDescent="0.2">
      <c r="C25" s="30"/>
    </row>
  </sheetData>
  <mergeCells count="2">
    <mergeCell ref="F5:H5"/>
    <mergeCell ref="B5:E5"/>
  </mergeCells>
  <pageMargins left="0.39370078740157483" right="0.39370078740157483" top="0.39370078740157483" bottom="0.19685039370078741" header="0.51181102362204722" footer="0.51181102362204722"/>
  <pageSetup paperSize="9" orientation="landscape" horizontalDpi="204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68</vt:i4>
      </vt:variant>
      <vt:variant>
        <vt:lpstr>Pojmenované oblasti</vt:lpstr>
      </vt:variant>
      <vt:variant>
        <vt:i4>70</vt:i4>
      </vt:variant>
    </vt:vector>
  </HeadingPairs>
  <TitlesOfParts>
    <vt:vector size="138" baseType="lpstr">
      <vt:lpstr>Obsah</vt:lpstr>
      <vt:lpstr>I_T 1.1</vt:lpstr>
      <vt:lpstr>I_T 1.2</vt:lpstr>
      <vt:lpstr>I_T 1.3</vt:lpstr>
      <vt:lpstr>I_T 1.5</vt:lpstr>
      <vt:lpstr>I_T 1.6</vt:lpstr>
      <vt:lpstr>I_T 1.7</vt:lpstr>
      <vt:lpstr>I_T 1.8</vt:lpstr>
      <vt:lpstr>II_T 2.1</vt:lpstr>
      <vt:lpstr>II_T 2.2</vt:lpstr>
      <vt:lpstr>II_T 2.3</vt:lpstr>
      <vt:lpstr>II_T 2.4</vt:lpstr>
      <vt:lpstr>III_T_3A</vt:lpstr>
      <vt:lpstr>III_T_3B</vt:lpstr>
      <vt:lpstr>III_T_3C1</vt:lpstr>
      <vt:lpstr>III_T_3C2</vt:lpstr>
      <vt:lpstr>III_T_3C3</vt:lpstr>
      <vt:lpstr>III_T_3D1</vt:lpstr>
      <vt:lpstr>III_T_3D2</vt:lpstr>
      <vt:lpstr>III_T_3D3</vt:lpstr>
      <vt:lpstr>III_T_3E</vt:lpstr>
      <vt:lpstr>III_T_3F</vt:lpstr>
      <vt:lpstr>III_T_3G</vt:lpstr>
      <vt:lpstr>III_T_3H</vt:lpstr>
      <vt:lpstr>IV_T 4.1</vt:lpstr>
      <vt:lpstr>IV_T 4.2</vt:lpstr>
      <vt:lpstr>IV_T 4.3</vt:lpstr>
      <vt:lpstr>IV_T 4.4</vt:lpstr>
      <vt:lpstr>IV_T 4.5</vt:lpstr>
      <vt:lpstr>V_T 5.3</vt:lpstr>
      <vt:lpstr>V_T 5.4</vt:lpstr>
      <vt:lpstr>V_T 5.5c</vt:lpstr>
      <vt:lpstr>V_T 5.5b</vt:lpstr>
      <vt:lpstr>V_T 5.6</vt:lpstr>
      <vt:lpstr>V_T 5.6a</vt:lpstr>
      <vt:lpstr>V_T 5.7b</vt:lpstr>
      <vt:lpstr>V_T 5.8</vt:lpstr>
      <vt:lpstr>V_T 5.8b</vt:lpstr>
      <vt:lpstr>V_T 5.9</vt:lpstr>
      <vt:lpstr>V_T 5.10</vt:lpstr>
      <vt:lpstr>V_T 5.11</vt:lpstr>
      <vt:lpstr>V_T 5.11b</vt:lpstr>
      <vt:lpstr>V_T 5.13</vt:lpstr>
      <vt:lpstr>V_T 5.14a AZZ</vt:lpstr>
      <vt:lpstr>V_T 5.14a LZZ</vt:lpstr>
      <vt:lpstr>V_T 5.14b AZZ</vt:lpstr>
      <vt:lpstr>V_T 5.14b LZZ</vt:lpstr>
      <vt:lpstr>V_T 5.24b_AZZ</vt:lpstr>
      <vt:lpstr>V_T 5.15</vt:lpstr>
      <vt:lpstr>V_T 5.16</vt:lpstr>
      <vt:lpstr>V_T 5.22</vt:lpstr>
      <vt:lpstr>V_T 5.23</vt:lpstr>
      <vt:lpstr>V_T 5.24a_LZZ</vt:lpstr>
      <vt:lpstr>V_T 5.25ab</vt:lpstr>
      <vt:lpstr>V_T 5.17</vt:lpstr>
      <vt:lpstr>V_T 5.18</vt:lpstr>
      <vt:lpstr>V_T 5.19</vt:lpstr>
      <vt:lpstr>V_T 5.20</vt:lpstr>
      <vt:lpstr>V_T 5.25cd</vt:lpstr>
      <vt:lpstr>V_T 5.21</vt:lpstr>
      <vt:lpstr>V_T 5.26</vt:lpstr>
      <vt:lpstr>V_T 5.2</vt:lpstr>
      <vt:lpstr>VI_T 6.1</vt:lpstr>
      <vt:lpstr>VI_T 6.2</vt:lpstr>
      <vt:lpstr>VI_T 6.3</vt:lpstr>
      <vt:lpstr>VI_T 6.4</vt:lpstr>
      <vt:lpstr>VI_T 6.5</vt:lpstr>
      <vt:lpstr>VI_T 6.6</vt:lpstr>
      <vt:lpstr>Kopie_D06_Tabulka_5_8</vt:lpstr>
      <vt:lpstr>III_T_3C1!Názvy_tisku</vt:lpstr>
      <vt:lpstr>III_T_3C2!Názvy_tisku</vt:lpstr>
      <vt:lpstr>III_T_3C3!Názvy_tisku</vt:lpstr>
      <vt:lpstr>III_T_3D1!Názvy_tisku</vt:lpstr>
      <vt:lpstr>III_T_3D2!Názvy_tisku</vt:lpstr>
      <vt:lpstr>'IV_T 4.2'!Názvy_tisku</vt:lpstr>
      <vt:lpstr>'IV_T 4.3'!Názvy_tisku</vt:lpstr>
      <vt:lpstr>'IV_T 4.5'!Názvy_tisku</vt:lpstr>
      <vt:lpstr>'V_T 5.14a AZZ'!Názvy_tisku</vt:lpstr>
      <vt:lpstr>'V_T 5.14a LZZ'!Názvy_tisku</vt:lpstr>
      <vt:lpstr>'V_T 5.2'!Názvy_tisku</vt:lpstr>
      <vt:lpstr>'V_T 5.22'!Názvy_tisku</vt:lpstr>
      <vt:lpstr>'V_T 5.5c'!Názvy_tisku</vt:lpstr>
      <vt:lpstr>'V_T 5.8b'!Názvy_tisku</vt:lpstr>
      <vt:lpstr>'I_T 1.1'!Oblast_tisku</vt:lpstr>
      <vt:lpstr>'I_T 1.2'!Oblast_tisku</vt:lpstr>
      <vt:lpstr>'I_T 1.3'!Oblast_tisku</vt:lpstr>
      <vt:lpstr>'I_T 1.6'!Oblast_tisku</vt:lpstr>
      <vt:lpstr>'I_T 1.7'!Oblast_tisku</vt:lpstr>
      <vt:lpstr>'II_T 2.1'!Oblast_tisku</vt:lpstr>
      <vt:lpstr>'II_T 2.3'!Oblast_tisku</vt:lpstr>
      <vt:lpstr>'II_T 2.4'!Oblast_tisku</vt:lpstr>
      <vt:lpstr>III_T_3A!Oblast_tisku</vt:lpstr>
      <vt:lpstr>III_T_3B!Oblast_tisku</vt:lpstr>
      <vt:lpstr>III_T_3C1!Oblast_tisku</vt:lpstr>
      <vt:lpstr>III_T_3C2!Oblast_tisku</vt:lpstr>
      <vt:lpstr>III_T_3C3!Oblast_tisku</vt:lpstr>
      <vt:lpstr>III_T_3D1!Oblast_tisku</vt:lpstr>
      <vt:lpstr>III_T_3D2!Oblast_tisku</vt:lpstr>
      <vt:lpstr>III_T_3D3!Oblast_tisku</vt:lpstr>
      <vt:lpstr>III_T_3E!Oblast_tisku</vt:lpstr>
      <vt:lpstr>III_T_3F!Oblast_tisku</vt:lpstr>
      <vt:lpstr>III_T_3G!Oblast_tisku</vt:lpstr>
      <vt:lpstr>III_T_3H!Oblast_tisku</vt:lpstr>
      <vt:lpstr>'IV_T 4.2'!Oblast_tisku</vt:lpstr>
      <vt:lpstr>'IV_T 4.3'!Oblast_tisku</vt:lpstr>
      <vt:lpstr>'IV_T 4.5'!Oblast_tisku</vt:lpstr>
      <vt:lpstr>'V_T 5.11'!Oblast_tisku</vt:lpstr>
      <vt:lpstr>'V_T 5.11b'!Oblast_tisku</vt:lpstr>
      <vt:lpstr>'V_T 5.14a AZZ'!Oblast_tisku</vt:lpstr>
      <vt:lpstr>'V_T 5.14a LZZ'!Oblast_tisku</vt:lpstr>
      <vt:lpstr>'V_T 5.14b AZZ'!Oblast_tisku</vt:lpstr>
      <vt:lpstr>'V_T 5.14b LZZ'!Oblast_tisku</vt:lpstr>
      <vt:lpstr>'V_T 5.15'!Oblast_tisku</vt:lpstr>
      <vt:lpstr>'V_T 5.17'!Oblast_tisku</vt:lpstr>
      <vt:lpstr>'V_T 5.18'!Oblast_tisku</vt:lpstr>
      <vt:lpstr>'V_T 5.19'!Oblast_tisku</vt:lpstr>
      <vt:lpstr>'V_T 5.2'!Oblast_tisku</vt:lpstr>
      <vt:lpstr>'V_T 5.20'!Oblast_tisku</vt:lpstr>
      <vt:lpstr>'V_T 5.21'!Oblast_tisku</vt:lpstr>
      <vt:lpstr>'V_T 5.22'!Oblast_tisku</vt:lpstr>
      <vt:lpstr>'V_T 5.23'!Oblast_tisku</vt:lpstr>
      <vt:lpstr>'V_T 5.24a_LZZ'!Oblast_tisku</vt:lpstr>
      <vt:lpstr>'V_T 5.25ab'!Oblast_tisku</vt:lpstr>
      <vt:lpstr>'V_T 5.25cd'!Oblast_tisku</vt:lpstr>
      <vt:lpstr>'V_T 5.26'!Oblast_tisku</vt:lpstr>
      <vt:lpstr>'V_T 5.3'!Oblast_tisku</vt:lpstr>
      <vt:lpstr>'V_T 5.4'!Oblast_tisku</vt:lpstr>
      <vt:lpstr>'V_T 5.5c'!Oblast_tisku</vt:lpstr>
      <vt:lpstr>'V_T 5.6'!Oblast_tisku</vt:lpstr>
      <vt:lpstr>'V_T 5.6a'!Oblast_tisku</vt:lpstr>
      <vt:lpstr>'V_T 5.8b'!Oblast_tisku</vt:lpstr>
      <vt:lpstr>'VI_T 6.1'!Oblast_tisku</vt:lpstr>
      <vt:lpstr>'VI_T 6.2'!Oblast_tisku</vt:lpstr>
      <vt:lpstr>'VI_T 6.3'!Oblast_tisku</vt:lpstr>
      <vt:lpstr>'VI_T 6.4'!Oblast_tisku</vt:lpstr>
      <vt:lpstr>'VI_T 6.5'!Oblast_tisku</vt:lpstr>
      <vt:lpstr>'VI_T 6.6'!Oblast_tisku</vt:lpstr>
      <vt:lpstr>'V_T 5.5c'!Z03_Tabulka_5_5_upravena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Horňák Pavel Mgr. (VZP ČR Ústředí)</dc:creator>
  <cp:lastModifiedBy>Martina Dvořáková</cp:lastModifiedBy>
  <cp:lastPrinted>2014-07-24T07:34:23Z</cp:lastPrinted>
  <dcterms:created xsi:type="dcterms:W3CDTF">2013-07-12T15:17:44Z</dcterms:created>
  <dcterms:modified xsi:type="dcterms:W3CDTF">2014-07-24T12:02:25Z</dcterms:modified>
</cp:coreProperties>
</file>