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D3A8B08-0175-4A56-A92B-AC23A4C64A4A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E37" i="1"/>
  <c r="L10" i="1"/>
  <c r="J10" i="1"/>
  <c r="H10" i="1"/>
  <c r="F10" i="1"/>
  <c r="D10" i="1"/>
  <c r="K10" i="1"/>
  <c r="I10" i="1"/>
  <c r="G10" i="1"/>
  <c r="E10" i="1"/>
  <c r="C10" i="1"/>
  <c r="M27" i="1"/>
  <c r="I27" i="1"/>
  <c r="K27" i="1"/>
  <c r="G27" i="1"/>
  <c r="E27" i="1"/>
  <c r="C27" i="1"/>
  <c r="F37" i="1" l="1"/>
  <c r="H27" i="1"/>
  <c r="D37" i="1"/>
  <c r="J27" i="1"/>
  <c r="N27" i="1"/>
  <c r="F27" i="1"/>
  <c r="L27" i="1"/>
  <c r="D27" i="1"/>
</calcChain>
</file>

<file path=xl/sharedStrings.xml><?xml version="1.0" encoding="utf-8"?>
<sst xmlns="http://schemas.openxmlformats.org/spreadsheetml/2006/main" count="81" uniqueCount="48">
  <si>
    <t>Období</t>
  </si>
  <si>
    <t>82301
výsledek pozitivní</t>
  </si>
  <si>
    <t>82302
výsledek negativní</t>
  </si>
  <si>
    <t>Celkem</t>
  </si>
  <si>
    <t>Počet</t>
  </si>
  <si>
    <t>Úhrada (v Kč)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</si>
  <si>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</si>
  <si>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</si>
  <si>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</si>
  <si>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</si>
  <si>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</si>
  <si>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</si>
  <si>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</si>
  <si>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</si>
  <si>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</si>
  <si>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</si>
  <si>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</si>
  <si>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</si>
  <si>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82301 - DETEKCE NUKLEOVÉ KYSELINY SARS-COV-2 POMOCÍ METODY PCR - VÝSLEDEK POZITIVNÍ</t>
  </si>
  <si>
    <t>82302 - DETEKCE NUKLEOVÉ KYSELINY SARS-COV-2 POMOCÍ METODY PCR - VÝSLEDEK NEGATIVNÍ</t>
  </si>
  <si>
    <t>2020/09</t>
  </si>
  <si>
    <t>2020/10</t>
  </si>
  <si>
    <t>2020/11</t>
  </si>
  <si>
    <t>2020/12</t>
  </si>
  <si>
    <t>82040</t>
  </si>
  <si>
    <t>82041</t>
  </si>
  <si>
    <t>82040 - IZOLACE RNA A TRANSKRIPCE PRO VYŠETŘENÍ EXTRAHUMÁNNÍHO GENOMU</t>
  </si>
  <si>
    <t>82041 - AMPLIFIKACE EXTRAHUMÁNNÍHO GENOMU METODOU POLYMERÁZOVÉ ŘETĚZOVÉ REAKCE (PCR)</t>
  </si>
  <si>
    <t>Poznámky:</t>
  </si>
  <si>
    <t>Výkony 82040 a 82041 jsou pro identifikaci PCR metody detekce viru SARS-COV-2 svázány s diagnózami U071 a U6975</t>
  </si>
  <si>
    <t>Rok 2021</t>
  </si>
  <si>
    <t>Rok 2020</t>
  </si>
  <si>
    <t>82350
screeningové PCR testování</t>
  </si>
  <si>
    <t>82350 - (VZP) SCREENINGOVÉ TESTOVÁNÍ COVID-19 METODOU PCR</t>
  </si>
  <si>
    <t>82351 - (VZP) SCREENINGOVÉ TESTOVÁNÍ COVID-19 METODOU PCR - VÝSLEDEK POZITIVNÍ</t>
  </si>
  <si>
    <t>82352 - (VZP) SCREENINGOVÉ TESTOVÁNÍ COVID-19 METODOU PCR - VÝSLEDEK NEGATIVNÍ</t>
  </si>
  <si>
    <t>82351
screeningové PCR testování 
(pozitivní výsledek)</t>
  </si>
  <si>
    <t>82352
screeningové PCR testování 
(negativní výsledek)</t>
  </si>
  <si>
    <t>82304 - SCREENING POZITIVNÍHO VZORKU NA PŘÍTOMNOST VÝZNAMNÝCH MUTACÍ SARS-COV-2 POMOCÍ METODY REAL TIME PCR</t>
  </si>
  <si>
    <t>82304 
screening pozitivního vzorku</t>
  </si>
  <si>
    <t>Rok 2022</t>
  </si>
  <si>
    <t>2022/01</t>
  </si>
  <si>
    <t>2022/02</t>
  </si>
  <si>
    <t>2022/03**</t>
  </si>
  <si>
    <t>2020/08*</t>
  </si>
  <si>
    <t>**do 24. 3. 2022</t>
  </si>
  <si>
    <t>*od 5. 8. 2020</t>
  </si>
  <si>
    <t>Počet a úhrada výkonů testování viru SARS-CoV-2 metodou PCR podle měsíců provedení od 5. 8. 2020 do 24. 3.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</si>
</sst>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rgb="FFFF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FF0000"/>
      </left>
      <right style="thin">
        <color rgb="FFFF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FF000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0000"/>
      </right>
      <top/>
      <bottom style="thin">
        <color theme="0" tint="-0.14996795556505021"/>
      </bottom>
      <diagonal/>
    </border>
    <border>
      <left style="thin">
        <color rgb="FFFF0000"/>
      </left>
      <right style="thin">
        <color rgb="FFFF0000"/>
      </right>
      <top/>
      <bottom style="thin">
        <color theme="0" tint="-0.14996795556505021"/>
      </bottom>
      <diagonal/>
    </border>
    <border>
      <left/>
      <right style="thin">
        <color rgb="FFFF0000"/>
      </right>
      <top style="medium">
        <color rgb="FFFF0000"/>
      </top>
      <bottom/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/>
      <right style="thin">
        <color rgb="FFFF0000"/>
      </right>
      <top style="thin">
        <color theme="0" tint="-0.14996795556505021"/>
      </top>
      <bottom/>
      <diagonal/>
    </border>
    <border>
      <left style="thin">
        <color rgb="FFFF0000"/>
      </left>
      <right style="thin">
        <color rgb="FFFF0000"/>
      </right>
      <top style="thin">
        <color theme="0" tint="-0.14996795556505021"/>
      </top>
      <bottom/>
      <diagonal/>
    </border>
    <border>
      <left style="thin">
        <color rgb="FFFF0000"/>
      </left>
      <right/>
      <top style="thin">
        <color theme="0" tint="-0.14996795556505021"/>
      </top>
      <bottom/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50"/>
  <sheetViews>
    <sheetView showGridLines="0" tabSelected="1" workbookViewId="0"/>
  </sheetViews>
  <sheetFormatPr defaultColWidth="9.140625" defaultRowHeight="15" x14ac:dyDescent="0.25"/>
  <cols>
    <col min="1" max="1" width="2.140625" style="1" customWidth="1"/>
    <col min="2" max="2" width="9.7109375" style="1" customWidth="1"/>
    <col min="3" max="14" width="12.7109375" style="1" customWidth="1"/>
    <col min="15" max="16384" width="9.140625" style="1"/>
  </cols>
  <sheetData>
    <row r="2" spans="2:14" ht="16.5" thickBot="1" x14ac:dyDescent="0.3">
      <c r="B2" s="2" t="s">
        <v>47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spans="2:14" ht="16.5" thickBot="1" x14ac:dyDescent="0.3">
      <c r="B4" s="15" t="s">
        <v>40</v>
      </c>
    </row>
    <row r="5" spans="2:14" ht="42.75" customHeight="1" x14ac:dyDescent="0.25">
      <c r="B5" s="28" t="s">
        <v>0</v>
      </c>
      <c r="C5" s="26" t="s">
        <v>1</v>
      </c>
      <c r="D5" s="27"/>
      <c r="E5" s="26" t="s">
        <v>2</v>
      </c>
      <c r="F5" s="27"/>
      <c r="G5" s="26" t="s">
        <v>36</v>
      </c>
      <c r="H5" s="27"/>
      <c r="I5" s="26" t="s">
        <v>37</v>
      </c>
      <c r="J5" s="27"/>
      <c r="K5" s="26" t="s">
        <v>39</v>
      </c>
      <c r="L5" s="27"/>
      <c r="M5" s="22"/>
      <c r="N5" s="22"/>
    </row>
    <row r="6" spans="2:14" ht="15.75" thickBot="1" x14ac:dyDescent="0.3">
      <c r="B6" s="29"/>
      <c r="C6" s="10" t="s">
        <v>4</v>
      </c>
      <c r="D6" s="11" t="s">
        <v>5</v>
      </c>
      <c r="E6" s="10" t="s">
        <v>4</v>
      </c>
      <c r="F6" s="11" t="s">
        <v>5</v>
      </c>
      <c r="G6" s="10" t="s">
        <v>4</v>
      </c>
      <c r="H6" s="11" t="s">
        <v>5</v>
      </c>
      <c r="I6" s="10" t="s">
        <v>4</v>
      </c>
      <c r="J6" s="11" t="s">
        <v>5</v>
      </c>
      <c r="K6" s="10" t="s">
        <v>4</v>
      </c>
      <c r="L6" s="11" t="s">
        <v>5</v>
      </c>
      <c r="M6" s="23"/>
      <c r="N6" s="23"/>
    </row>
    <row r="7" spans="2:14" x14ac:dyDescent="0.25">
      <c r="B7" s="5" t="s">
        <v>41</v>
      </c>
      <c r="C7" s="6">
        <v>134802</v>
      </c>
      <c r="D7" s="4">
        <v>82768428</v>
      </c>
      <c r="E7" s="6">
        <v>190584</v>
      </c>
      <c r="F7" s="4">
        <v>117018576</v>
      </c>
      <c r="G7" s="6">
        <v>215773</v>
      </c>
      <c r="H7" s="8">
        <v>132484622</v>
      </c>
      <c r="I7" s="6">
        <v>656294</v>
      </c>
      <c r="J7" s="8">
        <v>402964516</v>
      </c>
      <c r="K7" s="6">
        <v>139782</v>
      </c>
      <c r="L7" s="18">
        <v>85826148</v>
      </c>
      <c r="M7" s="24"/>
      <c r="N7" s="24"/>
    </row>
    <row r="8" spans="2:14" x14ac:dyDescent="0.25">
      <c r="B8" s="3" t="s">
        <v>42</v>
      </c>
      <c r="C8" s="4">
        <v>135296</v>
      </c>
      <c r="D8" s="4">
        <v>83071744</v>
      </c>
      <c r="E8" s="4">
        <v>118104</v>
      </c>
      <c r="F8" s="4">
        <v>72515856</v>
      </c>
      <c r="G8" s="4">
        <v>183943</v>
      </c>
      <c r="H8" s="8">
        <v>112941002</v>
      </c>
      <c r="I8" s="4">
        <v>420921</v>
      </c>
      <c r="J8" s="8">
        <v>258445494</v>
      </c>
      <c r="K8" s="4">
        <v>19969</v>
      </c>
      <c r="L8" s="18">
        <v>12260966</v>
      </c>
      <c r="M8" s="24"/>
      <c r="N8" s="24"/>
    </row>
    <row r="9" spans="2:14" ht="15.75" thickBot="1" x14ac:dyDescent="0.3">
      <c r="B9" s="3" t="s">
        <v>43</v>
      </c>
      <c r="C9" s="4">
        <v>52880</v>
      </c>
      <c r="D9" s="4">
        <v>32468320</v>
      </c>
      <c r="E9" s="4">
        <v>58386</v>
      </c>
      <c r="F9" s="4">
        <v>35849004</v>
      </c>
      <c r="G9" s="4">
        <v>66188</v>
      </c>
      <c r="H9" s="8">
        <v>40639432</v>
      </c>
      <c r="I9" s="4">
        <v>105333</v>
      </c>
      <c r="J9" s="8">
        <v>64674462</v>
      </c>
      <c r="K9" s="4">
        <v>4973</v>
      </c>
      <c r="L9" s="18">
        <v>3053422</v>
      </c>
      <c r="M9" s="24"/>
      <c r="N9" s="24"/>
    </row>
    <row r="10" spans="2:14" ht="15.75" thickBot="1" x14ac:dyDescent="0.3">
      <c r="B10" s="9" t="s">
        <v>3</v>
      </c>
      <c r="C10" s="12">
        <f t="shared" ref="C10:L10" si="0">SUM(C7:C9)</f>
        <v>322978</v>
      </c>
      <c r="D10" s="12">
        <f t="shared" si="0"/>
        <v>198308492</v>
      </c>
      <c r="E10" s="12">
        <f t="shared" si="0"/>
        <v>367074</v>
      </c>
      <c r="F10" s="12">
        <f t="shared" si="0"/>
        <v>225383436</v>
      </c>
      <c r="G10" s="12">
        <f t="shared" si="0"/>
        <v>465904</v>
      </c>
      <c r="H10" s="12">
        <f t="shared" si="0"/>
        <v>286065056</v>
      </c>
      <c r="I10" s="12">
        <f t="shared" si="0"/>
        <v>1182548</v>
      </c>
      <c r="J10" s="12">
        <f t="shared" si="0"/>
        <v>726084472</v>
      </c>
      <c r="K10" s="12">
        <f t="shared" si="0"/>
        <v>164724</v>
      </c>
      <c r="L10" s="13">
        <f t="shared" si="0"/>
        <v>101140536</v>
      </c>
      <c r="M10" s="25"/>
      <c r="N10" s="25"/>
    </row>
    <row r="11" spans="2:14" x14ac:dyDescent="0.25">
      <c r="B11" s="20"/>
    </row>
    <row r="12" spans="2:14" ht="16.5" thickBot="1" x14ac:dyDescent="0.3">
      <c r="B12" s="15" t="s">
        <v>30</v>
      </c>
    </row>
    <row r="13" spans="2:14" ht="42.75" customHeight="1" x14ac:dyDescent="0.25">
      <c r="B13" s="28" t="s">
        <v>0</v>
      </c>
      <c r="C13" s="26" t="s">
        <v>1</v>
      </c>
      <c r="D13" s="27"/>
      <c r="E13" s="26" t="s">
        <v>2</v>
      </c>
      <c r="F13" s="27"/>
      <c r="G13" s="26" t="s">
        <v>32</v>
      </c>
      <c r="H13" s="27"/>
      <c r="I13" s="26" t="s">
        <v>36</v>
      </c>
      <c r="J13" s="27"/>
      <c r="K13" s="26" t="s">
        <v>37</v>
      </c>
      <c r="L13" s="27"/>
      <c r="M13" s="26" t="s">
        <v>39</v>
      </c>
      <c r="N13" s="27"/>
    </row>
    <row r="14" spans="2:14" ht="15.75" thickBot="1" x14ac:dyDescent="0.3">
      <c r="B14" s="29"/>
      <c r="C14" s="10" t="s">
        <v>4</v>
      </c>
      <c r="D14" s="11" t="s">
        <v>5</v>
      </c>
      <c r="E14" s="10" t="s">
        <v>4</v>
      </c>
      <c r="F14" s="11" t="s">
        <v>5</v>
      </c>
      <c r="G14" s="10" t="s">
        <v>4</v>
      </c>
      <c r="H14" s="11" t="s">
        <v>5</v>
      </c>
      <c r="I14" s="10" t="s">
        <v>4</v>
      </c>
      <c r="J14" s="11" t="s">
        <v>5</v>
      </c>
      <c r="K14" s="10" t="s">
        <v>4</v>
      </c>
      <c r="L14" s="11" t="s">
        <v>5</v>
      </c>
      <c r="M14" s="10" t="s">
        <v>4</v>
      </c>
      <c r="N14" s="11" t="s">
        <v>5</v>
      </c>
    </row>
    <row r="15" spans="2:14" x14ac:dyDescent="0.25">
      <c r="B15" s="5" t="s">
        <v>6</v>
      </c>
      <c r="C15" s="6">
        <v>117854</v>
      </c>
      <c r="D15" s="6">
        <v>131230429</v>
      </c>
      <c r="E15" s="6">
        <v>223589</v>
      </c>
      <c r="F15" s="6">
        <v>248966351.5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21">
        <v>0</v>
      </c>
    </row>
    <row r="16" spans="2:14" x14ac:dyDescent="0.25">
      <c r="B16" s="3" t="s">
        <v>7</v>
      </c>
      <c r="C16" s="4">
        <v>120653</v>
      </c>
      <c r="D16" s="4">
        <v>134347115.5</v>
      </c>
      <c r="E16" s="4">
        <v>228264</v>
      </c>
      <c r="F16" s="4">
        <v>254171964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17">
        <v>0</v>
      </c>
    </row>
    <row r="17" spans="2:14" x14ac:dyDescent="0.25">
      <c r="B17" s="3" t="s">
        <v>8</v>
      </c>
      <c r="C17" s="4">
        <v>148704</v>
      </c>
      <c r="D17" s="4">
        <v>165581904</v>
      </c>
      <c r="E17" s="4">
        <v>244727</v>
      </c>
      <c r="F17" s="4">
        <v>272503514.5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17">
        <v>0</v>
      </c>
    </row>
    <row r="18" spans="2:14" x14ac:dyDescent="0.25">
      <c r="B18" s="3" t="s">
        <v>9</v>
      </c>
      <c r="C18" s="4">
        <v>45903</v>
      </c>
      <c r="D18" s="4">
        <v>51112990.5</v>
      </c>
      <c r="E18" s="4">
        <v>123581</v>
      </c>
      <c r="F18" s="4">
        <v>137607443.5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17">
        <v>0</v>
      </c>
    </row>
    <row r="19" spans="2:14" x14ac:dyDescent="0.25">
      <c r="B19" s="3" t="s">
        <v>10</v>
      </c>
      <c r="C19" s="4">
        <v>13636</v>
      </c>
      <c r="D19" s="4">
        <v>15183686</v>
      </c>
      <c r="E19" s="4">
        <v>96224</v>
      </c>
      <c r="F19" s="4">
        <v>107145424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17">
        <v>0</v>
      </c>
    </row>
    <row r="20" spans="2:14" x14ac:dyDescent="0.25">
      <c r="B20" s="3" t="s">
        <v>11</v>
      </c>
      <c r="C20" s="4">
        <v>2000</v>
      </c>
      <c r="D20" s="4">
        <v>2227000</v>
      </c>
      <c r="E20" s="4">
        <v>67987</v>
      </c>
      <c r="F20" s="4">
        <v>75703524.5</v>
      </c>
      <c r="G20" s="4">
        <v>192210</v>
      </c>
      <c r="H20" s="4">
        <v>118016940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17">
        <v>0</v>
      </c>
    </row>
    <row r="21" spans="2:14" x14ac:dyDescent="0.25">
      <c r="B21" s="3" t="s">
        <v>12</v>
      </c>
      <c r="C21" s="4">
        <v>1297</v>
      </c>
      <c r="D21" s="4">
        <v>796358</v>
      </c>
      <c r="E21" s="4">
        <v>47184</v>
      </c>
      <c r="F21" s="4">
        <v>28970976</v>
      </c>
      <c r="G21" s="4">
        <v>0</v>
      </c>
      <c r="H21" s="4">
        <v>0</v>
      </c>
      <c r="I21" s="4">
        <v>1778</v>
      </c>
      <c r="J21" s="4">
        <v>1091692</v>
      </c>
      <c r="K21" s="4">
        <v>422603</v>
      </c>
      <c r="L21" s="4">
        <v>259478242</v>
      </c>
      <c r="M21" s="4">
        <v>2204</v>
      </c>
      <c r="N21" s="17">
        <v>1353256</v>
      </c>
    </row>
    <row r="22" spans="2:14" x14ac:dyDescent="0.25">
      <c r="B22" s="3" t="s">
        <v>13</v>
      </c>
      <c r="C22" s="4">
        <v>1458</v>
      </c>
      <c r="D22" s="4">
        <v>895212</v>
      </c>
      <c r="E22" s="4">
        <v>68819</v>
      </c>
      <c r="F22" s="4">
        <v>42254866</v>
      </c>
      <c r="G22" s="4">
        <v>0</v>
      </c>
      <c r="H22" s="4">
        <v>0</v>
      </c>
      <c r="I22" s="4">
        <v>1754</v>
      </c>
      <c r="J22" s="4">
        <v>1076956</v>
      </c>
      <c r="K22" s="4">
        <v>378449</v>
      </c>
      <c r="L22" s="4">
        <v>232367686</v>
      </c>
      <c r="M22" s="4">
        <v>2662</v>
      </c>
      <c r="N22" s="17">
        <v>1634468</v>
      </c>
    </row>
    <row r="23" spans="2:14" x14ac:dyDescent="0.25">
      <c r="B23" s="3" t="s">
        <v>14</v>
      </c>
      <c r="C23" s="4">
        <v>2976</v>
      </c>
      <c r="D23" s="4">
        <v>1827264</v>
      </c>
      <c r="E23" s="4">
        <v>62159</v>
      </c>
      <c r="F23" s="4">
        <v>38165626</v>
      </c>
      <c r="G23" s="4">
        <v>0</v>
      </c>
      <c r="H23" s="4">
        <v>0</v>
      </c>
      <c r="I23" s="4">
        <v>3276</v>
      </c>
      <c r="J23" s="4">
        <v>2011464</v>
      </c>
      <c r="K23" s="4">
        <v>226692</v>
      </c>
      <c r="L23" s="4">
        <v>139188888</v>
      </c>
      <c r="M23" s="4">
        <v>5488</v>
      </c>
      <c r="N23" s="17">
        <v>3369632</v>
      </c>
    </row>
    <row r="24" spans="2:14" x14ac:dyDescent="0.25">
      <c r="B24" s="3" t="s">
        <v>15</v>
      </c>
      <c r="C24" s="4">
        <v>17049</v>
      </c>
      <c r="D24" s="4">
        <v>10468086</v>
      </c>
      <c r="E24" s="4">
        <v>105966</v>
      </c>
      <c r="F24" s="4">
        <v>65063124</v>
      </c>
      <c r="G24" s="4">
        <v>0</v>
      </c>
      <c r="H24" s="4">
        <v>0</v>
      </c>
      <c r="I24" s="4">
        <v>18507</v>
      </c>
      <c r="J24" s="4">
        <v>11363298</v>
      </c>
      <c r="K24" s="4">
        <v>266174</v>
      </c>
      <c r="L24" s="4">
        <v>163430836</v>
      </c>
      <c r="M24" s="4">
        <v>28563</v>
      </c>
      <c r="N24" s="17">
        <v>17537682</v>
      </c>
    </row>
    <row r="25" spans="2:14" x14ac:dyDescent="0.25">
      <c r="B25" s="3" t="s">
        <v>16</v>
      </c>
      <c r="C25" s="4">
        <v>137701</v>
      </c>
      <c r="D25" s="4">
        <v>84548414</v>
      </c>
      <c r="E25" s="4">
        <v>335307</v>
      </c>
      <c r="F25" s="4">
        <v>205878498</v>
      </c>
      <c r="G25" s="4">
        <v>0</v>
      </c>
      <c r="H25" s="4">
        <v>0</v>
      </c>
      <c r="I25" s="4">
        <v>57547</v>
      </c>
      <c r="J25" s="4">
        <v>35333858</v>
      </c>
      <c r="K25" s="4">
        <v>358971</v>
      </c>
      <c r="L25" s="4">
        <v>220408194</v>
      </c>
      <c r="M25" s="4">
        <v>122192</v>
      </c>
      <c r="N25" s="17">
        <v>75025888</v>
      </c>
    </row>
    <row r="26" spans="2:14" ht="15.75" thickBot="1" x14ac:dyDescent="0.3">
      <c r="B26" s="7" t="s">
        <v>17</v>
      </c>
      <c r="C26" s="8">
        <v>103341</v>
      </c>
      <c r="D26" s="4">
        <v>63451374</v>
      </c>
      <c r="E26" s="8">
        <v>335580</v>
      </c>
      <c r="F26" s="4">
        <v>206046120</v>
      </c>
      <c r="G26" s="8">
        <v>0</v>
      </c>
      <c r="H26" s="8">
        <v>0</v>
      </c>
      <c r="I26" s="8">
        <v>50666</v>
      </c>
      <c r="J26" s="8">
        <v>31108924</v>
      </c>
      <c r="K26" s="8">
        <v>443579</v>
      </c>
      <c r="L26" s="8">
        <v>272357506</v>
      </c>
      <c r="M26" s="8">
        <v>73801</v>
      </c>
      <c r="N26" s="18">
        <v>45313814</v>
      </c>
    </row>
    <row r="27" spans="2:14" ht="15.75" thickBot="1" x14ac:dyDescent="0.3">
      <c r="B27" s="9" t="s">
        <v>3</v>
      </c>
      <c r="C27" s="12">
        <f>SUM(C15:C26)</f>
        <v>712572</v>
      </c>
      <c r="D27" s="12">
        <f t="shared" ref="D27:H27" si="1">SUM(D15:D26)</f>
        <v>661669833</v>
      </c>
      <c r="E27" s="12">
        <f t="shared" si="1"/>
        <v>1939387</v>
      </c>
      <c r="F27" s="12">
        <f t="shared" si="1"/>
        <v>1682477432</v>
      </c>
      <c r="G27" s="12">
        <f>SUM(G15:G26)</f>
        <v>192210</v>
      </c>
      <c r="H27" s="12">
        <f t="shared" si="1"/>
        <v>118016940</v>
      </c>
      <c r="I27" s="12">
        <f>SUM(I15:I26)</f>
        <v>133528</v>
      </c>
      <c r="J27" s="12">
        <f t="shared" ref="J27" si="2">SUM(J15:J26)</f>
        <v>81986192</v>
      </c>
      <c r="K27" s="12">
        <f>SUM(K15:K26)</f>
        <v>2096468</v>
      </c>
      <c r="L27" s="12">
        <f t="shared" ref="L27" si="3">SUM(L15:L26)</f>
        <v>1287231352</v>
      </c>
      <c r="M27" s="12">
        <f>SUM(M15:M26)</f>
        <v>234910</v>
      </c>
      <c r="N27" s="13">
        <f t="shared" ref="N27" si="4">SUM(N15:N26)</f>
        <v>144234740</v>
      </c>
    </row>
    <row r="28" spans="2:14" x14ac:dyDescent="0.25">
      <c r="B28" s="20"/>
      <c r="C28" s="14"/>
      <c r="D28" s="14"/>
      <c r="E28" s="14"/>
      <c r="F28" s="14"/>
      <c r="G28" s="14"/>
      <c r="H28" s="14"/>
      <c r="I28" s="14"/>
      <c r="J28" s="14"/>
    </row>
    <row r="29" spans="2:14" ht="16.5" thickBot="1" x14ac:dyDescent="0.3">
      <c r="B29" s="15" t="s">
        <v>31</v>
      </c>
    </row>
    <row r="30" spans="2:14" ht="15.75" customHeight="1" x14ac:dyDescent="0.25">
      <c r="B30" s="28" t="s">
        <v>0</v>
      </c>
      <c r="C30" s="26" t="s">
        <v>24</v>
      </c>
      <c r="D30" s="27"/>
      <c r="E30" s="26" t="s">
        <v>25</v>
      </c>
      <c r="F30" s="27"/>
      <c r="G30"/>
      <c r="H30"/>
    </row>
    <row r="31" spans="2:14" ht="15.75" thickBot="1" x14ac:dyDescent="0.3">
      <c r="B31" s="29"/>
      <c r="C31" s="10" t="s">
        <v>4</v>
      </c>
      <c r="D31" s="11" t="s">
        <v>5</v>
      </c>
      <c r="E31" s="10" t="s">
        <v>4</v>
      </c>
      <c r="F31" s="11" t="s">
        <v>5</v>
      </c>
      <c r="G31"/>
      <c r="H31"/>
    </row>
    <row r="32" spans="2:14" x14ac:dyDescent="0.25">
      <c r="B32" s="3" t="s">
        <v>44</v>
      </c>
      <c r="C32" s="4">
        <v>57644</v>
      </c>
      <c r="D32" s="4">
        <v>43809440</v>
      </c>
      <c r="E32" s="4">
        <v>57724</v>
      </c>
      <c r="F32" s="21">
        <v>52759736</v>
      </c>
      <c r="G32" s="19"/>
      <c r="H32"/>
      <c r="I32"/>
      <c r="J32"/>
    </row>
    <row r="33" spans="2:10" x14ac:dyDescent="0.25">
      <c r="B33" s="3" t="s">
        <v>20</v>
      </c>
      <c r="C33" s="4">
        <v>172248</v>
      </c>
      <c r="D33" s="4">
        <v>130908480</v>
      </c>
      <c r="E33" s="4">
        <v>171649</v>
      </c>
      <c r="F33" s="17">
        <v>156887186</v>
      </c>
      <c r="G33" s="19"/>
      <c r="H33"/>
      <c r="I33"/>
      <c r="J33"/>
    </row>
    <row r="34" spans="2:10" x14ac:dyDescent="0.25">
      <c r="B34" s="3" t="s">
        <v>21</v>
      </c>
      <c r="C34" s="4">
        <v>389705</v>
      </c>
      <c r="D34" s="4">
        <v>296175800</v>
      </c>
      <c r="E34" s="4">
        <v>389394</v>
      </c>
      <c r="F34" s="17">
        <v>355906116</v>
      </c>
      <c r="G34" s="19"/>
      <c r="H34"/>
      <c r="I34"/>
      <c r="J34"/>
    </row>
    <row r="35" spans="2:10" x14ac:dyDescent="0.25">
      <c r="B35" s="3" t="s">
        <v>22</v>
      </c>
      <c r="C35" s="4">
        <v>313227</v>
      </c>
      <c r="D35" s="4">
        <v>238052520</v>
      </c>
      <c r="E35" s="4">
        <v>314371</v>
      </c>
      <c r="F35" s="17">
        <v>287335094</v>
      </c>
      <c r="G35" s="19"/>
      <c r="H35"/>
      <c r="I35"/>
      <c r="J35"/>
    </row>
    <row r="36" spans="2:10" ht="15.75" thickBot="1" x14ac:dyDescent="0.3">
      <c r="B36" s="7" t="s">
        <v>23</v>
      </c>
      <c r="C36" s="8">
        <v>291808</v>
      </c>
      <c r="D36" s="8">
        <v>221774080</v>
      </c>
      <c r="E36" s="8">
        <v>291626</v>
      </c>
      <c r="F36" s="18">
        <v>266546164</v>
      </c>
      <c r="G36" s="19"/>
      <c r="H36"/>
      <c r="I36"/>
      <c r="J36"/>
    </row>
    <row r="37" spans="2:10" ht="15.75" thickBot="1" x14ac:dyDescent="0.3">
      <c r="B37" s="9" t="s">
        <v>3</v>
      </c>
      <c r="C37" s="12">
        <f>SUM(C32:C36)</f>
        <v>1224632</v>
      </c>
      <c r="D37" s="12">
        <f>SUM(D32:D36)</f>
        <v>930720320</v>
      </c>
      <c r="E37" s="12">
        <f>SUM(E32:E36)</f>
        <v>1224764</v>
      </c>
      <c r="F37" s="13">
        <f>SUM(F32:F36)</f>
        <v>1119434296</v>
      </c>
      <c r="G37" s="14"/>
      <c r="H37"/>
      <c r="I37"/>
      <c r="J37"/>
    </row>
    <row r="38" spans="2:10" x14ac:dyDescent="0.25">
      <c r="B38" s="20"/>
    </row>
    <row r="39" spans="2:10" x14ac:dyDescent="0.25">
      <c r="B39" s="16" t="s">
        <v>28</v>
      </c>
    </row>
    <row r="40" spans="2:10" x14ac:dyDescent="0.25">
      <c r="B40" s="16" t="s">
        <v>18</v>
      </c>
    </row>
    <row r="41" spans="2:10" x14ac:dyDescent="0.25">
      <c r="B41" s="16" t="s">
        <v>19</v>
      </c>
    </row>
    <row r="42" spans="2:10" x14ac:dyDescent="0.25">
      <c r="B42" s="16" t="s">
        <v>38</v>
      </c>
    </row>
    <row r="43" spans="2:10" x14ac:dyDescent="0.25">
      <c r="B43" s="16" t="s">
        <v>33</v>
      </c>
    </row>
    <row r="44" spans="2:10" x14ac:dyDescent="0.25">
      <c r="B44" s="16" t="s">
        <v>34</v>
      </c>
    </row>
    <row r="45" spans="2:10" x14ac:dyDescent="0.25">
      <c r="B45" s="16" t="s">
        <v>35</v>
      </c>
    </row>
    <row r="46" spans="2:10" x14ac:dyDescent="0.25">
      <c r="B46" s="16" t="s">
        <v>26</v>
      </c>
    </row>
    <row r="47" spans="2:10" x14ac:dyDescent="0.25">
      <c r="B47" s="16" t="s">
        <v>27</v>
      </c>
    </row>
    <row r="48" spans="2:10" x14ac:dyDescent="0.25">
      <c r="B48" s="16" t="s">
        <v>29</v>
      </c>
    </row>
    <row r="49" spans="2:2" x14ac:dyDescent="0.25">
      <c r="B49" s="16" t="s">
        <v>46</v>
      </c>
    </row>
    <row r="50" spans="2:2" x14ac:dyDescent="0.25">
      <c r="B50" s="16" t="s">
        <v>45</v>
      </c>
    </row>
  </sheetData>
  <mergeCells count="16">
    <mergeCell ref="G13:H13"/>
    <mergeCell ref="I13:J13"/>
    <mergeCell ref="K13:L13"/>
    <mergeCell ref="M13:N13"/>
    <mergeCell ref="B30:B31"/>
    <mergeCell ref="C30:D30"/>
    <mergeCell ref="E30:F30"/>
    <mergeCell ref="B13:B14"/>
    <mergeCell ref="E13:F13"/>
    <mergeCell ref="C13:D13"/>
    <mergeCell ref="I5:J5"/>
    <mergeCell ref="K5:L5"/>
    <mergeCell ref="B5:B6"/>
    <mergeCell ref="C5:D5"/>
    <mergeCell ref="E5:F5"/>
    <mergeCell ref="G5:H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2026-05-22T06:09:21Z</dcterms:created>
  <dcterms:modified xsi:type="dcterms:W3CDTF">2026-05-22T06:09:25Z</dcterms:modified>
</cp:coreProperties>
</file>