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24240" windowHeight="12435"/>
  </bookViews>
  <sheets>
    <sheet name="Bydureon a Byetta" sheetId="4" r:id="rId1"/>
  </sheets>
  <definedNames>
    <definedName name="_xlnm.Print_Area" localSheetId="0">'Bydureon a Byetta'!$A$1:$R$78</definedName>
  </definedNames>
  <calcPr calcId="145621"/>
</workbook>
</file>

<file path=xl/calcChain.xml><?xml version="1.0" encoding="utf-8"?>
<calcChain xmlns="http://schemas.openxmlformats.org/spreadsheetml/2006/main">
  <c r="Q70" i="4" l="1"/>
  <c r="Q73" i="4"/>
  <c r="G75" i="4"/>
  <c r="F75" i="4"/>
  <c r="E75" i="4"/>
  <c r="Q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 l="1"/>
  <c r="Q27" i="4"/>
  <c r="K75" i="4"/>
  <c r="J75" i="4"/>
  <c r="I75" i="4"/>
  <c r="L75" i="4"/>
  <c r="M75" i="4"/>
  <c r="N75" i="4"/>
  <c r="O75" i="4"/>
  <c r="P75" i="4"/>
  <c r="H75" i="4"/>
  <c r="Q72" i="4"/>
  <c r="Q69" i="4"/>
  <c r="Q67" i="4"/>
  <c r="Q66" i="4"/>
  <c r="Q64" i="4"/>
  <c r="Q63" i="4"/>
  <c r="Q61" i="4"/>
  <c r="Q60" i="4"/>
  <c r="Q58" i="4"/>
  <c r="Q57" i="4"/>
  <c r="Q55" i="4"/>
  <c r="Q54" i="4"/>
  <c r="Q52" i="4"/>
  <c r="Q51" i="4"/>
  <c r="Q49" i="4"/>
  <c r="Q48" i="4"/>
  <c r="Q46" i="4"/>
  <c r="Q45" i="4"/>
  <c r="Q28" i="4" l="1"/>
  <c r="Q37" i="4" l="1"/>
  <c r="Q33" i="4"/>
  <c r="Q30" i="4" l="1"/>
  <c r="Q31" i="4"/>
  <c r="Q34" i="4"/>
  <c r="Q36" i="4"/>
  <c r="Q39" i="4"/>
  <c r="Q40" i="4"/>
  <c r="Q42" i="4"/>
  <c r="Q43" i="4"/>
</calcChain>
</file>

<file path=xl/sharedStrings.xml><?xml version="1.0" encoding="utf-8"?>
<sst xmlns="http://schemas.openxmlformats.org/spreadsheetml/2006/main" count="155" uniqueCount="70">
  <si>
    <t>Počet balení</t>
  </si>
  <si>
    <t>Úhrada v Kč</t>
  </si>
  <si>
    <t>Kód LP</t>
  </si>
  <si>
    <t>Název LP</t>
  </si>
  <si>
    <t>Ukazatel</t>
  </si>
  <si>
    <t>Doplněk názvu</t>
  </si>
  <si>
    <t>Období zpracování (rok/měsíc)</t>
  </si>
  <si>
    <t>Celkem</t>
  </si>
  <si>
    <t>CELKEM</t>
  </si>
  <si>
    <t>Počet UOP*</t>
  </si>
  <si>
    <t xml:space="preserve">* Počet unikátně ošetřených pojištěnců - přepočítáváni na měsíc, na rok a na kód 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</si>
  <si>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</si>
  <si>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</si>
  <si>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</si>
  <si>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</si>
  <si>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</si>
  <si>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</si>
  <si>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</si>
  <si>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</si>
  <si>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</si>
  <si>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</si>
  <si>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</si>
  <si>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</si>
  <si>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 xml:space="preserve">0168379 </t>
  </si>
  <si>
    <t xml:space="preserve">BYDUREON 2 MG </t>
  </si>
  <si>
    <t xml:space="preserve">INJ PSU LQF PRO </t>
  </si>
  <si>
    <t xml:space="preserve">0210103 </t>
  </si>
  <si>
    <t xml:space="preserve">INJ PSU LQF PRO 4X1 </t>
  </si>
  <si>
    <t xml:space="preserve">0027940 </t>
  </si>
  <si>
    <t xml:space="preserve">0027937 </t>
  </si>
  <si>
    <t xml:space="preserve">0029199 </t>
  </si>
  <si>
    <t xml:space="preserve">GALVUS 50 MG </t>
  </si>
  <si>
    <t xml:space="preserve">POR TBL NOB 56X50MG </t>
  </si>
  <si>
    <t xml:space="preserve">0029203 </t>
  </si>
  <si>
    <t xml:space="preserve">POR TBL NOB 180X50MG </t>
  </si>
  <si>
    <t xml:space="preserve">0193828 </t>
  </si>
  <si>
    <t xml:space="preserve">LYXUMIA 10 MIKROGRAMŮ </t>
  </si>
  <si>
    <t xml:space="preserve">INJ SOL 1X3ML </t>
  </si>
  <si>
    <t xml:space="preserve">0193832 </t>
  </si>
  <si>
    <t xml:space="preserve">LYXUMIA 10 MIKROGRAMŮ + 20 MIKROGRAMŮ </t>
  </si>
  <si>
    <t xml:space="preserve">0193830 </t>
  </si>
  <si>
    <t xml:space="preserve">LYXUMIA 20 MIKROGRAMŮ </t>
  </si>
  <si>
    <t xml:space="preserve">INJ SOL 2X3ML </t>
  </si>
  <si>
    <t xml:space="preserve">0149500 </t>
  </si>
  <si>
    <t xml:space="preserve">ONGLYZA 5 MG </t>
  </si>
  <si>
    <t xml:space="preserve">POR TBL FLM 30X1X5MG </t>
  </si>
  <si>
    <t xml:space="preserve">0149501 </t>
  </si>
  <si>
    <t xml:space="preserve">POR TBL FLM 90X1X5MG </t>
  </si>
  <si>
    <t xml:space="preserve">0168447 </t>
  </si>
  <si>
    <t xml:space="preserve">TRAJENTA 5 MG </t>
  </si>
  <si>
    <t xml:space="preserve">POR TBL FLM 30X5MG </t>
  </si>
  <si>
    <t xml:space="preserve">0168451 </t>
  </si>
  <si>
    <t xml:space="preserve">POR TBL FLM 90X5MG </t>
  </si>
  <si>
    <t xml:space="preserve">0149309 </t>
  </si>
  <si>
    <t xml:space="preserve">VICTOZA 6 MG/ML </t>
  </si>
  <si>
    <t xml:space="preserve">SDR INJ SOL 3X3ML </t>
  </si>
  <si>
    <t xml:space="preserve">0194444 </t>
  </si>
  <si>
    <t xml:space="preserve">VIPIDIA 12,5 MG </t>
  </si>
  <si>
    <t xml:space="preserve">POR TBL FLM 28X12.5MG </t>
  </si>
  <si>
    <t xml:space="preserve">0194453 </t>
  </si>
  <si>
    <t xml:space="preserve">VIPIDIA 25 MG </t>
  </si>
  <si>
    <t>POR TBL FLM 28X25MG</t>
  </si>
  <si>
    <t xml:space="preserve">BYETTA 10 MIKROGRAMŮ  </t>
  </si>
  <si>
    <t xml:space="preserve">INJ SOL 1X2.4ML/0.6MG </t>
  </si>
  <si>
    <t xml:space="preserve">BYETTA 5 MIKROGRAMŮ   </t>
  </si>
  <si>
    <t>INJ SOL 1X1.2ML/0.3MG</t>
  </si>
  <si>
    <t>LYXUMIA 20 MIKROGRAMŮ</t>
  </si>
  <si>
    <t xml:space="preserve"> </t>
  </si>
  <si>
    <t>Seznam kódů LP Bydureon a Byetta</t>
  </si>
  <si>
    <t>Úhrada, počet balení a počet UOP  LP Bydureon a Byetta vykázaná v období 1-12/2015 dle období VZP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</si>
</sst>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medium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rgb="FFFF000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FF0000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/>
      <diagonal/>
    </border>
    <border>
      <left/>
      <right style="thin">
        <color theme="0" tint="-0.34998626667073579"/>
      </right>
      <top/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FF0000"/>
      </bottom>
      <diagonal/>
    </border>
    <border>
      <left/>
      <right style="thin">
        <color theme="0" tint="-0.34998626667073579"/>
      </right>
      <top style="medium">
        <color rgb="FFFF0000"/>
      </top>
      <bottom/>
      <diagonal/>
    </border>
    <border>
      <left/>
      <right style="thin">
        <color theme="0" tint="-0.34998626667073579"/>
      </right>
      <top/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/>
      <diagonal/>
    </border>
    <border>
      <left/>
      <right style="thin">
        <color theme="0" tint="-0.34998626667073579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DE0000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4" fillId="0" borderId="0"/>
  </cellStyleXfs>
  <cellXfs count="67">
    <xf numFmtId="0" fontId="0" fillId="0" borderId="0" xfId="0"/>
    <xf numFmtId="0" fontId="20" fillId="0" borderId="0" xfId="0" applyFont="1"/>
    <xf numFmtId="3" fontId="20" fillId="33" borderId="11" xfId="0" applyNumberFormat="1" applyFont="1" applyFill="1" applyBorder="1" applyAlignment="1">
      <alignment horizontal="right" wrapText="1"/>
    </xf>
    <xf numFmtId="3" fontId="20" fillId="33" borderId="12" xfId="0" applyNumberFormat="1" applyFont="1" applyFill="1" applyBorder="1" applyAlignment="1">
      <alignment horizontal="right" wrapText="1"/>
    </xf>
    <xf numFmtId="3" fontId="20" fillId="33" borderId="14" xfId="0" applyNumberFormat="1" applyFont="1" applyFill="1" applyBorder="1" applyAlignment="1">
      <alignment horizontal="right" wrapText="1"/>
    </xf>
    <xf numFmtId="3" fontId="20" fillId="33" borderId="1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164" fontId="20" fillId="0" borderId="0" xfId="0" applyNumberFormat="1" applyFont="1" applyFill="1" applyBorder="1"/>
    <xf numFmtId="49" fontId="20" fillId="0" borderId="13" xfId="0" applyNumberFormat="1" applyFont="1" applyFill="1" applyBorder="1"/>
    <xf numFmtId="164" fontId="20" fillId="0" borderId="14" xfId="0" applyNumberFormat="1" applyFont="1" applyFill="1" applyBorder="1"/>
    <xf numFmtId="164" fontId="20" fillId="0" borderId="15" xfId="0" applyNumberFormat="1" applyFont="1" applyFill="1" applyBorder="1"/>
    <xf numFmtId="49" fontId="20" fillId="0" borderId="16" xfId="0" applyNumberFormat="1" applyFont="1" applyFill="1" applyBorder="1"/>
    <xf numFmtId="164" fontId="20" fillId="0" borderId="17" xfId="0" applyNumberFormat="1" applyFont="1" applyFill="1" applyBorder="1"/>
    <xf numFmtId="164" fontId="20" fillId="0" borderId="18" xfId="0" applyNumberFormat="1" applyFont="1" applyFill="1" applyBorder="1"/>
    <xf numFmtId="49" fontId="22" fillId="34" borderId="19" xfId="0" applyNumberFormat="1" applyFont="1" applyFill="1" applyBorder="1" applyAlignment="1">
      <alignment horizontal="center"/>
    </xf>
    <xf numFmtId="164" fontId="22" fillId="34" borderId="20" xfId="0" applyNumberFormat="1" applyFont="1" applyFill="1" applyBorder="1" applyAlignment="1">
      <alignment horizontal="center"/>
    </xf>
    <xf numFmtId="164" fontId="22" fillId="34" borderId="21" xfId="0" applyNumberFormat="1" applyFont="1" applyFill="1" applyBorder="1" applyAlignment="1">
      <alignment horizontal="center"/>
    </xf>
    <xf numFmtId="3" fontId="20" fillId="33" borderId="28" xfId="0" applyNumberFormat="1" applyFont="1" applyFill="1" applyBorder="1" applyAlignment="1">
      <alignment horizontal="right" wrapText="1"/>
    </xf>
    <xf numFmtId="3" fontId="20" fillId="33" borderId="29" xfId="0" applyNumberFormat="1" applyFont="1" applyFill="1" applyBorder="1" applyAlignment="1">
      <alignment horizontal="right" wrapText="1"/>
    </xf>
    <xf numFmtId="3" fontId="20" fillId="33" borderId="31" xfId="0" applyNumberFormat="1" applyFont="1" applyFill="1" applyBorder="1" applyAlignment="1">
      <alignment horizontal="right" wrapText="1"/>
    </xf>
    <xf numFmtId="3" fontId="22" fillId="33" borderId="32" xfId="0" applyNumberFormat="1" applyFont="1" applyFill="1" applyBorder="1" applyAlignment="1">
      <alignment horizontal="right" wrapText="1"/>
    </xf>
    <xf numFmtId="3" fontId="22" fillId="33" borderId="33" xfId="0" applyNumberFormat="1" applyFont="1" applyFill="1" applyBorder="1" applyAlignment="1">
      <alignment horizontal="right" wrapText="1"/>
    </xf>
    <xf numFmtId="3" fontId="22" fillId="33" borderId="34" xfId="0" applyNumberFormat="1" applyFont="1" applyFill="1" applyBorder="1" applyAlignment="1">
      <alignment horizontal="right" wrapText="1"/>
    </xf>
    <xf numFmtId="3" fontId="22" fillId="33" borderId="35" xfId="0" applyNumberFormat="1" applyFont="1" applyFill="1" applyBorder="1" applyAlignment="1">
      <alignment horizontal="right" wrapText="1"/>
    </xf>
    <xf numFmtId="0" fontId="22" fillId="0" borderId="0" xfId="0" applyFont="1"/>
    <xf numFmtId="0" fontId="21" fillId="0" borderId="2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3" fontId="20" fillId="33" borderId="38" xfId="0" applyNumberFormat="1" applyFont="1" applyFill="1" applyBorder="1" applyAlignment="1">
      <alignment horizontal="right" wrapText="1"/>
    </xf>
    <xf numFmtId="3" fontId="20" fillId="33" borderId="39" xfId="0" applyNumberFormat="1" applyFont="1" applyFill="1" applyBorder="1" applyAlignment="1">
      <alignment horizontal="right" wrapText="1"/>
    </xf>
    <xf numFmtId="3" fontId="20" fillId="33" borderId="41" xfId="0" applyNumberFormat="1" applyFont="1" applyFill="1" applyBorder="1" applyAlignment="1">
      <alignment horizontal="right" wrapText="1"/>
    </xf>
    <xf numFmtId="0" fontId="21" fillId="0" borderId="44" xfId="0" applyFont="1" applyFill="1" applyBorder="1" applyAlignment="1">
      <alignment horizontal="center" vertical="center" wrapText="1"/>
    </xf>
    <xf numFmtId="3" fontId="20" fillId="33" borderId="42" xfId="0" applyNumberFormat="1" applyFont="1" applyFill="1" applyBorder="1" applyAlignment="1">
      <alignment horizontal="right" wrapText="1"/>
    </xf>
    <xf numFmtId="3" fontId="20" fillId="33" borderId="43" xfId="0" applyNumberFormat="1" applyFont="1" applyFill="1" applyBorder="1" applyAlignment="1">
      <alignment horizontal="right" wrapText="1"/>
    </xf>
    <xf numFmtId="3" fontId="20" fillId="33" borderId="45" xfId="0" applyNumberFormat="1" applyFont="1" applyFill="1" applyBorder="1" applyAlignment="1">
      <alignment horizontal="right" wrapText="1"/>
    </xf>
    <xf numFmtId="3" fontId="22" fillId="33" borderId="46" xfId="0" applyNumberFormat="1" applyFont="1" applyFill="1" applyBorder="1" applyAlignment="1">
      <alignment horizontal="right" wrapText="1"/>
    </xf>
    <xf numFmtId="49" fontId="20" fillId="0" borderId="0" xfId="0" applyNumberFormat="1" applyFont="1" applyBorder="1"/>
    <xf numFmtId="3" fontId="20" fillId="0" borderId="0" xfId="0" applyNumberFormat="1" applyFont="1" applyBorder="1"/>
    <xf numFmtId="49" fontId="20" fillId="0" borderId="10" xfId="0" applyNumberFormat="1" applyFont="1" applyFill="1" applyBorder="1"/>
    <xf numFmtId="164" fontId="20" fillId="0" borderId="11" xfId="0" applyNumberFormat="1" applyFont="1" applyFill="1" applyBorder="1"/>
    <xf numFmtId="164" fontId="20" fillId="0" borderId="12" xfId="0" applyNumberFormat="1" applyFont="1" applyFill="1" applyBorder="1"/>
    <xf numFmtId="3" fontId="20" fillId="33" borderId="47" xfId="0" applyNumberFormat="1" applyFont="1" applyFill="1" applyBorder="1" applyAlignment="1">
      <alignment horizontal="right" wrapText="1"/>
    </xf>
    <xf numFmtId="49" fontId="21" fillId="36" borderId="27" xfId="0" applyNumberFormat="1" applyFont="1" applyFill="1" applyBorder="1" applyAlignment="1">
      <alignment horizontal="center" vertical="center" wrapText="1"/>
    </xf>
    <xf numFmtId="3" fontId="20" fillId="33" borderId="0" xfId="0" applyNumberFormat="1" applyFont="1" applyFill="1" applyBorder="1" applyAlignment="1">
      <alignment horizontal="right" wrapText="1"/>
    </xf>
    <xf numFmtId="49" fontId="20" fillId="0" borderId="57" xfId="0" applyNumberFormat="1" applyFont="1" applyFill="1" applyBorder="1"/>
    <xf numFmtId="164" fontId="20" fillId="0" borderId="58" xfId="0" applyNumberFormat="1" applyFont="1" applyFill="1" applyBorder="1"/>
    <xf numFmtId="164" fontId="20" fillId="0" borderId="59" xfId="0" applyNumberFormat="1" applyFont="1" applyFill="1" applyBorder="1"/>
    <xf numFmtId="49" fontId="21" fillId="0" borderId="47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center" vertical="center" wrapText="1"/>
    </xf>
    <xf numFmtId="49" fontId="21" fillId="0" borderId="49" xfId="0" applyNumberFormat="1" applyFont="1" applyFill="1" applyBorder="1" applyAlignment="1">
      <alignment horizontal="center" vertical="center" wrapText="1"/>
    </xf>
    <xf numFmtId="49" fontId="21" fillId="0" borderId="48" xfId="0" applyNumberFormat="1" applyFont="1" applyFill="1" applyBorder="1" applyAlignment="1">
      <alignment horizontal="center" vertical="center" wrapText="1"/>
    </xf>
    <xf numFmtId="49" fontId="21" fillId="0" borderId="37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 wrapText="1"/>
    </xf>
    <xf numFmtId="0" fontId="23" fillId="35" borderId="56" xfId="44" applyFont="1" applyFill="1" applyBorder="1" applyAlignment="1">
      <alignment horizontal="center" vertical="center"/>
    </xf>
    <xf numFmtId="49" fontId="21" fillId="34" borderId="24" xfId="0" applyNumberFormat="1" applyFont="1" applyFill="1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53" xfId="0" applyNumberFormat="1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49" fontId="21" fillId="0" borderId="54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55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5"/>
    <cellStyle name="Normální 4" xfId="44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0"/>
  <sheetViews>
    <sheetView showGridLines="0" tabSelected="1" zoomScaleNormal="100" workbookViewId="0">
      <selection activeCell="N83" sqref="N83"/>
    </sheetView>
  </sheetViews>
  <sheetFormatPr defaultRowHeight="11.25" x14ac:dyDescent="0.2"/>
  <cols>
    <col min="1" max="1" width="9.140625" style="1"/>
    <col min="2" max="2" width="12.28515625" style="1" customWidth="1"/>
    <col min="3" max="3" width="20.5703125" style="1" bestFit="1" customWidth="1"/>
    <col min="4" max="4" width="22.7109375" style="1" bestFit="1" customWidth="1"/>
    <col min="5" max="5" width="11.85546875" style="1" bestFit="1" customWidth="1"/>
    <col min="6" max="6" width="12" style="1" bestFit="1" customWidth="1"/>
    <col min="7" max="7" width="12.28515625" style="1" customWidth="1"/>
    <col min="8" max="8" width="9.42578125" style="1" bestFit="1" customWidth="1"/>
    <col min="9" max="9" width="12" style="1" bestFit="1" customWidth="1"/>
    <col min="10" max="10" width="11.28515625" style="1" customWidth="1"/>
    <col min="11" max="11" width="9.5703125" style="1" bestFit="1" customWidth="1"/>
    <col min="12" max="12" width="11.7109375" style="1" customWidth="1"/>
    <col min="13" max="14" width="10" style="1" bestFit="1" customWidth="1"/>
    <col min="15" max="15" width="12" style="1" bestFit="1" customWidth="1"/>
    <col min="16" max="16" width="10" style="1" bestFit="1" customWidth="1"/>
    <col min="17" max="17" width="11" style="1" customWidth="1"/>
    <col min="18" max="18" width="9.140625" style="1"/>
    <col min="19" max="19" width="8.85546875" style="1" customWidth="1"/>
    <col min="20" max="16384" width="9.140625" style="1"/>
  </cols>
  <sheetData>
    <row r="1" spans="2:17" ht="12" thickBot="1" x14ac:dyDescent="0.25"/>
    <row r="2" spans="2:17" ht="24" thickTop="1" x14ac:dyDescent="0.2">
      <c r="B2" s="54" t="s">
        <v>69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4" spans="2:17" ht="15" x14ac:dyDescent="0.25">
      <c r="I4"/>
      <c r="J4"/>
      <c r="K4"/>
      <c r="L4"/>
      <c r="M4"/>
      <c r="N4"/>
    </row>
    <row r="5" spans="2:17" ht="15.75" thickBot="1" x14ac:dyDescent="0.3">
      <c r="B5" s="24" t="s">
        <v>68</v>
      </c>
      <c r="E5"/>
      <c r="I5"/>
      <c r="J5"/>
      <c r="K5"/>
      <c r="L5"/>
      <c r="M5"/>
      <c r="N5"/>
    </row>
    <row r="6" spans="2:17" ht="16.5" thickTop="1" thickBot="1" x14ac:dyDescent="0.3">
      <c r="B6" s="14" t="s">
        <v>2</v>
      </c>
      <c r="C6" s="15" t="s">
        <v>3</v>
      </c>
      <c r="D6" s="16" t="s">
        <v>5</v>
      </c>
      <c r="E6"/>
      <c r="I6"/>
      <c r="J6"/>
      <c r="K6"/>
      <c r="L6"/>
      <c r="M6"/>
      <c r="N6"/>
    </row>
    <row r="7" spans="2:17" ht="15" x14ac:dyDescent="0.25">
      <c r="B7" s="11" t="s">
        <v>23</v>
      </c>
      <c r="C7" s="12" t="s">
        <v>24</v>
      </c>
      <c r="D7" s="13" t="s">
        <v>25</v>
      </c>
      <c r="E7"/>
      <c r="I7"/>
      <c r="J7"/>
      <c r="K7"/>
      <c r="L7"/>
      <c r="M7"/>
      <c r="N7"/>
    </row>
    <row r="8" spans="2:17" ht="15" x14ac:dyDescent="0.25">
      <c r="B8" s="39" t="s">
        <v>26</v>
      </c>
      <c r="C8" s="40" t="s">
        <v>24</v>
      </c>
      <c r="D8" s="41" t="s">
        <v>27</v>
      </c>
      <c r="E8"/>
      <c r="I8"/>
      <c r="J8"/>
      <c r="K8"/>
      <c r="L8"/>
      <c r="M8"/>
      <c r="N8"/>
    </row>
    <row r="9" spans="2:17" ht="15" x14ac:dyDescent="0.25">
      <c r="B9" s="39" t="s">
        <v>28</v>
      </c>
      <c r="C9" s="40" t="s">
        <v>62</v>
      </c>
      <c r="D9" s="41" t="s">
        <v>63</v>
      </c>
      <c r="E9"/>
      <c r="I9"/>
      <c r="J9"/>
      <c r="K9"/>
      <c r="L9"/>
      <c r="M9"/>
      <c r="N9"/>
    </row>
    <row r="10" spans="2:17" ht="15" x14ac:dyDescent="0.25">
      <c r="B10" s="39" t="s">
        <v>29</v>
      </c>
      <c r="C10" s="40" t="s">
        <v>64</v>
      </c>
      <c r="D10" s="41" t="s">
        <v>65</v>
      </c>
      <c r="E10"/>
      <c r="J10" s="37"/>
      <c r="K10" s="38"/>
      <c r="L10" s="38"/>
    </row>
    <row r="11" spans="2:17" ht="15" x14ac:dyDescent="0.25">
      <c r="B11" s="39" t="s">
        <v>30</v>
      </c>
      <c r="C11" s="40" t="s">
        <v>31</v>
      </c>
      <c r="D11" s="41" t="s">
        <v>32</v>
      </c>
      <c r="E11"/>
      <c r="J11" s="37"/>
      <c r="K11" s="38"/>
      <c r="L11" s="38"/>
    </row>
    <row r="12" spans="2:17" ht="15" x14ac:dyDescent="0.25">
      <c r="B12" s="45" t="s">
        <v>33</v>
      </c>
      <c r="C12" s="46" t="s">
        <v>31</v>
      </c>
      <c r="D12" s="47" t="s">
        <v>34</v>
      </c>
      <c r="E12"/>
      <c r="J12" s="37"/>
      <c r="K12" s="38"/>
      <c r="L12" s="38"/>
    </row>
    <row r="13" spans="2:17" ht="15" x14ac:dyDescent="0.25">
      <c r="B13" s="45" t="s">
        <v>35</v>
      </c>
      <c r="C13" s="46" t="s">
        <v>36</v>
      </c>
      <c r="D13" s="47" t="s">
        <v>37</v>
      </c>
      <c r="E13"/>
      <c r="J13" s="37"/>
      <c r="K13" s="38"/>
      <c r="L13" s="38"/>
    </row>
    <row r="14" spans="2:17" ht="15" x14ac:dyDescent="0.25">
      <c r="B14" s="45" t="s">
        <v>38</v>
      </c>
      <c r="C14" s="46" t="s">
        <v>39</v>
      </c>
      <c r="D14" s="47"/>
      <c r="E14"/>
      <c r="J14" s="37"/>
      <c r="K14" s="38"/>
      <c r="L14" s="38"/>
    </row>
    <row r="15" spans="2:17" ht="15" x14ac:dyDescent="0.25">
      <c r="B15" s="45" t="s">
        <v>40</v>
      </c>
      <c r="C15" s="46" t="s">
        <v>41</v>
      </c>
      <c r="D15" s="47" t="s">
        <v>42</v>
      </c>
      <c r="E15"/>
      <c r="J15" s="37"/>
      <c r="K15" s="38"/>
      <c r="L15" s="38"/>
    </row>
    <row r="16" spans="2:17" ht="15" x14ac:dyDescent="0.25">
      <c r="B16" s="45" t="s">
        <v>43</v>
      </c>
      <c r="C16" s="46" t="s">
        <v>44</v>
      </c>
      <c r="D16" s="47" t="s">
        <v>45</v>
      </c>
      <c r="E16"/>
      <c r="J16" s="37"/>
      <c r="K16" s="38"/>
      <c r="L16" s="38"/>
    </row>
    <row r="17" spans="2:17" ht="15" x14ac:dyDescent="0.25">
      <c r="B17" s="45" t="s">
        <v>46</v>
      </c>
      <c r="C17" s="46" t="s">
        <v>44</v>
      </c>
      <c r="D17" s="47" t="s">
        <v>47</v>
      </c>
      <c r="E17"/>
      <c r="J17" s="37"/>
      <c r="K17" s="38"/>
      <c r="L17" s="38"/>
    </row>
    <row r="18" spans="2:17" ht="15" x14ac:dyDescent="0.25">
      <c r="B18" s="45" t="s">
        <v>48</v>
      </c>
      <c r="C18" s="46" t="s">
        <v>49</v>
      </c>
      <c r="D18" s="47" t="s">
        <v>50</v>
      </c>
      <c r="E18"/>
      <c r="J18" s="37"/>
      <c r="K18" s="38"/>
      <c r="L18" s="38"/>
    </row>
    <row r="19" spans="2:17" ht="15" x14ac:dyDescent="0.25">
      <c r="B19" s="45" t="s">
        <v>51</v>
      </c>
      <c r="C19" s="46" t="s">
        <v>49</v>
      </c>
      <c r="D19" s="47" t="s">
        <v>52</v>
      </c>
      <c r="E19"/>
      <c r="J19" s="37"/>
      <c r="K19" s="38"/>
      <c r="L19" s="38"/>
    </row>
    <row r="20" spans="2:17" ht="15" x14ac:dyDescent="0.25">
      <c r="B20" s="45" t="s">
        <v>53</v>
      </c>
      <c r="C20" s="46" t="s">
        <v>54</v>
      </c>
      <c r="D20" s="47" t="s">
        <v>55</v>
      </c>
      <c r="E20"/>
      <c r="J20" s="37"/>
      <c r="K20" s="38"/>
      <c r="L20" s="38"/>
    </row>
    <row r="21" spans="2:17" ht="15" x14ac:dyDescent="0.25">
      <c r="B21" s="45" t="s">
        <v>56</v>
      </c>
      <c r="C21" s="46" t="s">
        <v>57</v>
      </c>
      <c r="D21" s="47" t="s">
        <v>58</v>
      </c>
      <c r="E21"/>
      <c r="J21" s="37"/>
      <c r="K21" s="38"/>
      <c r="L21" s="38"/>
    </row>
    <row r="22" spans="2:17" ht="15.75" thickBot="1" x14ac:dyDescent="0.3">
      <c r="B22" s="8" t="s">
        <v>59</v>
      </c>
      <c r="C22" s="9" t="s">
        <v>60</v>
      </c>
      <c r="D22" s="10" t="s">
        <v>61</v>
      </c>
      <c r="E22"/>
      <c r="J22" s="37"/>
      <c r="K22" s="38"/>
      <c r="L22" s="38"/>
    </row>
    <row r="23" spans="2:17" ht="15.75" thickTop="1" x14ac:dyDescent="0.25">
      <c r="B23" s="6"/>
      <c r="C23" s="7"/>
      <c r="D23" s="7"/>
      <c r="E23"/>
      <c r="J23"/>
      <c r="K23"/>
      <c r="L23"/>
    </row>
    <row r="24" spans="2:17" ht="15.75" thickBot="1" x14ac:dyDescent="0.3">
      <c r="B24" s="6"/>
      <c r="C24" s="7"/>
      <c r="D24" s="7"/>
      <c r="E24"/>
    </row>
    <row r="25" spans="2:17" ht="15.75" customHeight="1" thickTop="1" x14ac:dyDescent="0.2">
      <c r="B25" s="60" t="s">
        <v>2</v>
      </c>
      <c r="C25" s="60" t="s">
        <v>3</v>
      </c>
      <c r="D25" s="60" t="s">
        <v>4</v>
      </c>
      <c r="E25" s="59" t="s">
        <v>6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5" t="s">
        <v>7</v>
      </c>
    </row>
    <row r="26" spans="2:17" ht="12" thickBot="1" x14ac:dyDescent="0.25">
      <c r="B26" s="61"/>
      <c r="C26" s="61"/>
      <c r="D26" s="61"/>
      <c r="E26" s="43" t="s">
        <v>11</v>
      </c>
      <c r="F26" s="43" t="s">
        <v>12</v>
      </c>
      <c r="G26" s="43" t="s">
        <v>13</v>
      </c>
      <c r="H26" s="43" t="s">
        <v>14</v>
      </c>
      <c r="I26" s="43" t="s">
        <v>15</v>
      </c>
      <c r="J26" s="43" t="s">
        <v>16</v>
      </c>
      <c r="K26" s="43" t="s">
        <v>17</v>
      </c>
      <c r="L26" s="43" t="s">
        <v>18</v>
      </c>
      <c r="M26" s="43" t="s">
        <v>19</v>
      </c>
      <c r="N26" s="43" t="s">
        <v>20</v>
      </c>
      <c r="O26" s="43" t="s">
        <v>21</v>
      </c>
      <c r="P26" s="43" t="s">
        <v>22</v>
      </c>
      <c r="Q26" s="56"/>
    </row>
    <row r="27" spans="2:17" ht="11.25" customHeight="1" x14ac:dyDescent="0.2">
      <c r="B27" s="57" t="s">
        <v>23</v>
      </c>
      <c r="C27" s="58" t="s">
        <v>24</v>
      </c>
      <c r="D27" s="28" t="s">
        <v>0</v>
      </c>
      <c r="E27" s="29">
        <v>222</v>
      </c>
      <c r="F27" s="30">
        <v>303</v>
      </c>
      <c r="G27" s="30">
        <v>269</v>
      </c>
      <c r="H27" s="30">
        <v>257</v>
      </c>
      <c r="I27" s="30">
        <v>307</v>
      </c>
      <c r="J27" s="30">
        <v>285</v>
      </c>
      <c r="K27" s="30">
        <v>299</v>
      </c>
      <c r="L27" s="30">
        <v>266</v>
      </c>
      <c r="M27" s="30">
        <v>277</v>
      </c>
      <c r="N27" s="30">
        <v>311</v>
      </c>
      <c r="O27" s="30">
        <v>240</v>
      </c>
      <c r="P27" s="31">
        <v>290</v>
      </c>
      <c r="Q27" s="20">
        <f>SUM(E27:P27)</f>
        <v>3326</v>
      </c>
    </row>
    <row r="28" spans="2:17" x14ac:dyDescent="0.2">
      <c r="B28" s="49"/>
      <c r="C28" s="52"/>
      <c r="D28" s="25" t="s">
        <v>1</v>
      </c>
      <c r="E28" s="5">
        <v>466873.65</v>
      </c>
      <c r="F28" s="2">
        <v>625681.43000000005</v>
      </c>
      <c r="G28" s="2">
        <v>565584.16</v>
      </c>
      <c r="H28" s="2">
        <v>538081.52</v>
      </c>
      <c r="I28" s="2">
        <v>631661.01</v>
      </c>
      <c r="J28" s="2">
        <v>601144.35</v>
      </c>
      <c r="K28" s="2">
        <v>622397.4</v>
      </c>
      <c r="L28" s="2">
        <v>527977.48</v>
      </c>
      <c r="M28" s="2">
        <v>544961.43000000005</v>
      </c>
      <c r="N28" s="2">
        <v>622062.81999999995</v>
      </c>
      <c r="O28" s="2">
        <v>477453.79</v>
      </c>
      <c r="P28" s="3">
        <v>563250.94999999995</v>
      </c>
      <c r="Q28" s="21">
        <f>SUM(E28:P28)</f>
        <v>6787129.9900000002</v>
      </c>
    </row>
    <row r="29" spans="2:17" x14ac:dyDescent="0.2">
      <c r="B29" s="50"/>
      <c r="C29" s="53"/>
      <c r="D29" s="32" t="s">
        <v>9</v>
      </c>
      <c r="E29" s="33">
        <v>105</v>
      </c>
      <c r="F29" s="34">
        <v>134</v>
      </c>
      <c r="G29" s="34">
        <v>116</v>
      </c>
      <c r="H29" s="34">
        <v>106</v>
      </c>
      <c r="I29" s="34">
        <v>135</v>
      </c>
      <c r="J29" s="34">
        <v>123</v>
      </c>
      <c r="K29" s="34">
        <v>123</v>
      </c>
      <c r="L29" s="34">
        <v>110</v>
      </c>
      <c r="M29" s="34">
        <v>119</v>
      </c>
      <c r="N29" s="34">
        <v>131</v>
      </c>
      <c r="O29" s="34">
        <v>104</v>
      </c>
      <c r="P29" s="35">
        <v>124</v>
      </c>
      <c r="Q29" s="36">
        <v>424</v>
      </c>
    </row>
    <row r="30" spans="2:17" ht="11.25" customHeight="1" x14ac:dyDescent="0.2">
      <c r="B30" s="48" t="s">
        <v>26</v>
      </c>
      <c r="C30" s="51" t="s">
        <v>24</v>
      </c>
      <c r="D30" s="26" t="s">
        <v>0</v>
      </c>
      <c r="E30" s="17"/>
      <c r="F30" s="18"/>
      <c r="G30" s="18"/>
      <c r="H30" s="18"/>
      <c r="I30" s="18"/>
      <c r="J30" s="18"/>
      <c r="K30" s="18"/>
      <c r="L30" s="18"/>
      <c r="M30" s="18">
        <v>1</v>
      </c>
      <c r="N30" s="18"/>
      <c r="O30" s="18"/>
      <c r="P30" s="19"/>
      <c r="Q30" s="22">
        <f t="shared" ref="Q30:Q43" si="0">SUM(E30:P30)</f>
        <v>1</v>
      </c>
    </row>
    <row r="31" spans="2:17" x14ac:dyDescent="0.2">
      <c r="B31" s="49"/>
      <c r="C31" s="52"/>
      <c r="D31" s="25" t="s">
        <v>1</v>
      </c>
      <c r="E31" s="5"/>
      <c r="F31" s="2"/>
      <c r="G31" s="2"/>
      <c r="H31" s="2"/>
      <c r="I31" s="2"/>
      <c r="J31" s="2"/>
      <c r="K31" s="2"/>
      <c r="L31" s="2"/>
      <c r="M31" s="2">
        <v>2175.5</v>
      </c>
      <c r="N31" s="2"/>
      <c r="O31" s="2"/>
      <c r="P31" s="3"/>
      <c r="Q31" s="21">
        <f t="shared" si="0"/>
        <v>2175.5</v>
      </c>
    </row>
    <row r="32" spans="2:17" x14ac:dyDescent="0.2">
      <c r="B32" s="50"/>
      <c r="C32" s="53"/>
      <c r="D32" s="32" t="s">
        <v>9</v>
      </c>
      <c r="E32" s="33"/>
      <c r="F32" s="34"/>
      <c r="G32" s="34"/>
      <c r="H32" s="34"/>
      <c r="I32" s="34"/>
      <c r="J32" s="34"/>
      <c r="K32" s="34"/>
      <c r="L32" s="34"/>
      <c r="M32" s="34">
        <v>1</v>
      </c>
      <c r="N32" s="34"/>
      <c r="O32" s="34"/>
      <c r="P32" s="35"/>
      <c r="Q32" s="36">
        <v>1</v>
      </c>
    </row>
    <row r="33" spans="2:17" ht="11.25" customHeight="1" x14ac:dyDescent="0.2">
      <c r="B33" s="48" t="s">
        <v>28</v>
      </c>
      <c r="C33" s="51" t="s">
        <v>62</v>
      </c>
      <c r="D33" s="26" t="s">
        <v>0</v>
      </c>
      <c r="E33" s="17">
        <v>144</v>
      </c>
      <c r="F33" s="18">
        <v>176</v>
      </c>
      <c r="G33" s="18">
        <v>275</v>
      </c>
      <c r="H33" s="18">
        <v>188</v>
      </c>
      <c r="I33" s="18">
        <v>227</v>
      </c>
      <c r="J33" s="18">
        <v>217</v>
      </c>
      <c r="K33" s="18">
        <v>176</v>
      </c>
      <c r="L33" s="18">
        <v>146</v>
      </c>
      <c r="M33" s="18">
        <v>199</v>
      </c>
      <c r="N33" s="18">
        <v>163</v>
      </c>
      <c r="O33" s="18">
        <v>167</v>
      </c>
      <c r="P33" s="19">
        <v>181</v>
      </c>
      <c r="Q33" s="22">
        <f t="shared" si="0"/>
        <v>2259</v>
      </c>
    </row>
    <row r="34" spans="2:17" x14ac:dyDescent="0.2">
      <c r="B34" s="49"/>
      <c r="C34" s="52"/>
      <c r="D34" s="25" t="s">
        <v>1</v>
      </c>
      <c r="E34" s="5">
        <v>315266.59999999998</v>
      </c>
      <c r="F34" s="2">
        <v>397864.78</v>
      </c>
      <c r="G34" s="2">
        <v>632515.62</v>
      </c>
      <c r="H34" s="2">
        <v>401717.81</v>
      </c>
      <c r="I34" s="2">
        <v>527530.28</v>
      </c>
      <c r="J34" s="2">
        <v>489692.48</v>
      </c>
      <c r="K34" s="2">
        <v>399222.36</v>
      </c>
      <c r="L34" s="2">
        <v>310972.52</v>
      </c>
      <c r="M34" s="2">
        <v>433745.12</v>
      </c>
      <c r="N34" s="2">
        <v>355762.89</v>
      </c>
      <c r="O34" s="2">
        <v>359368.6</v>
      </c>
      <c r="P34" s="3">
        <v>410389.04</v>
      </c>
      <c r="Q34" s="21">
        <f t="shared" si="0"/>
        <v>5034048.0999999996</v>
      </c>
    </row>
    <row r="35" spans="2:17" x14ac:dyDescent="0.2">
      <c r="B35" s="50"/>
      <c r="C35" s="53"/>
      <c r="D35" s="32" t="s">
        <v>9</v>
      </c>
      <c r="E35" s="33">
        <v>61</v>
      </c>
      <c r="F35" s="34">
        <v>71</v>
      </c>
      <c r="G35" s="34">
        <v>105</v>
      </c>
      <c r="H35" s="34">
        <v>73</v>
      </c>
      <c r="I35" s="34">
        <v>82</v>
      </c>
      <c r="J35" s="34">
        <v>77</v>
      </c>
      <c r="K35" s="34">
        <v>68</v>
      </c>
      <c r="L35" s="34">
        <v>57</v>
      </c>
      <c r="M35" s="34">
        <v>80</v>
      </c>
      <c r="N35" s="34">
        <v>60</v>
      </c>
      <c r="O35" s="34">
        <v>63</v>
      </c>
      <c r="P35" s="35">
        <v>68</v>
      </c>
      <c r="Q35" s="36">
        <v>280</v>
      </c>
    </row>
    <row r="36" spans="2:17" ht="11.25" customHeight="1" x14ac:dyDescent="0.2">
      <c r="B36" s="48" t="s">
        <v>29</v>
      </c>
      <c r="C36" s="51" t="s">
        <v>64</v>
      </c>
      <c r="D36" s="26" t="s">
        <v>0</v>
      </c>
      <c r="E36" s="17">
        <v>78</v>
      </c>
      <c r="F36" s="18">
        <v>29</v>
      </c>
      <c r="G36" s="18">
        <v>17</v>
      </c>
      <c r="H36" s="18">
        <v>30</v>
      </c>
      <c r="I36" s="18">
        <v>13</v>
      </c>
      <c r="J36" s="18">
        <v>15</v>
      </c>
      <c r="K36" s="18">
        <v>26</v>
      </c>
      <c r="L36" s="18">
        <v>15</v>
      </c>
      <c r="M36" s="18">
        <v>23</v>
      </c>
      <c r="N36" s="18"/>
      <c r="O36" s="18">
        <v>11</v>
      </c>
      <c r="P36" s="19">
        <v>5</v>
      </c>
      <c r="Q36" s="22">
        <f t="shared" si="0"/>
        <v>262</v>
      </c>
    </row>
    <row r="37" spans="2:17" x14ac:dyDescent="0.2">
      <c r="B37" s="49"/>
      <c r="C37" s="52"/>
      <c r="D37" s="25" t="s">
        <v>1</v>
      </c>
      <c r="E37" s="5">
        <v>94015.25</v>
      </c>
      <c r="F37" s="2">
        <v>35449.17</v>
      </c>
      <c r="G37" s="2">
        <v>20760.580000000002</v>
      </c>
      <c r="H37" s="2">
        <v>36637.74</v>
      </c>
      <c r="I37" s="2">
        <v>15909.9</v>
      </c>
      <c r="J37" s="2">
        <v>18318.14</v>
      </c>
      <c r="K37" s="2">
        <v>35307.74</v>
      </c>
      <c r="L37" s="2">
        <v>13958.43</v>
      </c>
      <c r="M37" s="2">
        <v>23225.14</v>
      </c>
      <c r="N37" s="2"/>
      <c r="O37" s="2">
        <v>9837.48</v>
      </c>
      <c r="P37" s="3">
        <v>5230.18</v>
      </c>
      <c r="Q37" s="21">
        <f t="shared" si="0"/>
        <v>308649.74999999994</v>
      </c>
    </row>
    <row r="38" spans="2:17" x14ac:dyDescent="0.2">
      <c r="B38" s="50"/>
      <c r="C38" s="53"/>
      <c r="D38" s="32" t="s">
        <v>9</v>
      </c>
      <c r="E38" s="33">
        <v>22</v>
      </c>
      <c r="F38" s="34">
        <v>12</v>
      </c>
      <c r="G38" s="34">
        <v>7</v>
      </c>
      <c r="H38" s="34">
        <v>11</v>
      </c>
      <c r="I38" s="34">
        <v>5</v>
      </c>
      <c r="J38" s="34">
        <v>8</v>
      </c>
      <c r="K38" s="34">
        <v>9</v>
      </c>
      <c r="L38" s="34">
        <v>9</v>
      </c>
      <c r="M38" s="34">
        <v>10</v>
      </c>
      <c r="N38" s="34"/>
      <c r="O38" s="34">
        <v>6</v>
      </c>
      <c r="P38" s="35">
        <v>3</v>
      </c>
      <c r="Q38" s="36">
        <v>62</v>
      </c>
    </row>
    <row r="39" spans="2:17" ht="11.25" customHeight="1" x14ac:dyDescent="0.2">
      <c r="B39" s="48" t="s">
        <v>30</v>
      </c>
      <c r="C39" s="51" t="s">
        <v>31</v>
      </c>
      <c r="D39" s="26" t="s">
        <v>0</v>
      </c>
      <c r="E39" s="17">
        <v>3692</v>
      </c>
      <c r="F39" s="18">
        <v>3382</v>
      </c>
      <c r="G39" s="18">
        <v>3808</v>
      </c>
      <c r="H39" s="18">
        <v>3644</v>
      </c>
      <c r="I39" s="18">
        <v>3739</v>
      </c>
      <c r="J39" s="18">
        <v>4063</v>
      </c>
      <c r="K39" s="18">
        <v>3314</v>
      </c>
      <c r="L39" s="18">
        <v>3161</v>
      </c>
      <c r="M39" s="18">
        <v>3981</v>
      </c>
      <c r="N39" s="18">
        <v>3979</v>
      </c>
      <c r="O39" s="18">
        <v>3826</v>
      </c>
      <c r="P39" s="19">
        <v>3466</v>
      </c>
      <c r="Q39" s="22">
        <f t="shared" si="0"/>
        <v>44055</v>
      </c>
    </row>
    <row r="40" spans="2:17" x14ac:dyDescent="0.2">
      <c r="B40" s="49"/>
      <c r="C40" s="52"/>
      <c r="D40" s="25" t="s">
        <v>1</v>
      </c>
      <c r="E40" s="5">
        <v>4161797.92</v>
      </c>
      <c r="F40" s="2">
        <v>3816294.76</v>
      </c>
      <c r="G40" s="2">
        <v>4295883.38</v>
      </c>
      <c r="H40" s="2">
        <v>4110918.15</v>
      </c>
      <c r="I40" s="2">
        <v>4222164.3099999996</v>
      </c>
      <c r="J40" s="2">
        <v>4582037.97</v>
      </c>
      <c r="K40" s="2">
        <v>3745355.38</v>
      </c>
      <c r="L40" s="2">
        <v>3361044.53</v>
      </c>
      <c r="M40" s="2">
        <v>4229654.29</v>
      </c>
      <c r="N40" s="2">
        <v>4227547.6900000004</v>
      </c>
      <c r="O40" s="2">
        <v>4064081.41</v>
      </c>
      <c r="P40" s="3">
        <v>3681711.46</v>
      </c>
      <c r="Q40" s="21">
        <f t="shared" si="0"/>
        <v>48498491.249999993</v>
      </c>
    </row>
    <row r="41" spans="2:17" x14ac:dyDescent="0.2">
      <c r="B41" s="50"/>
      <c r="C41" s="53"/>
      <c r="D41" s="32" t="s">
        <v>9</v>
      </c>
      <c r="E41" s="33">
        <v>1425</v>
      </c>
      <c r="F41" s="34">
        <v>1304</v>
      </c>
      <c r="G41" s="34">
        <v>1454</v>
      </c>
      <c r="H41" s="34">
        <v>1417</v>
      </c>
      <c r="I41" s="34">
        <v>1429</v>
      </c>
      <c r="J41" s="34">
        <v>1565</v>
      </c>
      <c r="K41" s="34">
        <v>1267</v>
      </c>
      <c r="L41" s="34">
        <v>1248</v>
      </c>
      <c r="M41" s="34">
        <v>1640</v>
      </c>
      <c r="N41" s="34">
        <v>1627</v>
      </c>
      <c r="O41" s="34">
        <v>1481</v>
      </c>
      <c r="P41" s="35">
        <v>1415</v>
      </c>
      <c r="Q41" s="36">
        <v>6242</v>
      </c>
    </row>
    <row r="42" spans="2:17" ht="11.25" customHeight="1" x14ac:dyDescent="0.2">
      <c r="B42" s="48" t="s">
        <v>33</v>
      </c>
      <c r="C42" s="51" t="s">
        <v>31</v>
      </c>
      <c r="D42" s="26" t="s">
        <v>0</v>
      </c>
      <c r="E42" s="17"/>
      <c r="F42" s="18"/>
      <c r="G42" s="18">
        <v>2</v>
      </c>
      <c r="H42" s="18">
        <v>1</v>
      </c>
      <c r="I42" s="18"/>
      <c r="J42" s="18"/>
      <c r="K42" s="18"/>
      <c r="L42" s="18"/>
      <c r="M42" s="18"/>
      <c r="N42" s="18"/>
      <c r="O42" s="18"/>
      <c r="P42" s="19"/>
      <c r="Q42" s="22">
        <f t="shared" si="0"/>
        <v>3</v>
      </c>
    </row>
    <row r="43" spans="2:17" x14ac:dyDescent="0.2">
      <c r="B43" s="49"/>
      <c r="C43" s="52"/>
      <c r="D43" s="25" t="s">
        <v>1</v>
      </c>
      <c r="E43" s="5"/>
      <c r="F43" s="2"/>
      <c r="G43" s="2">
        <v>7165.04</v>
      </c>
      <c r="H43" s="2">
        <v>3583</v>
      </c>
      <c r="I43" s="2"/>
      <c r="J43" s="2"/>
      <c r="K43" s="2"/>
      <c r="L43" s="2"/>
      <c r="M43" s="2"/>
      <c r="N43" s="2"/>
      <c r="O43" s="2"/>
      <c r="P43" s="3"/>
      <c r="Q43" s="21">
        <f t="shared" si="0"/>
        <v>10748.04</v>
      </c>
    </row>
    <row r="44" spans="2:17" x14ac:dyDescent="0.2">
      <c r="B44" s="50"/>
      <c r="C44" s="53"/>
      <c r="D44" s="32" t="s">
        <v>9</v>
      </c>
      <c r="E44" s="33"/>
      <c r="F44" s="34"/>
      <c r="G44" s="34">
        <v>2</v>
      </c>
      <c r="H44" s="34">
        <v>1</v>
      </c>
      <c r="I44" s="34"/>
      <c r="J44" s="34"/>
      <c r="K44" s="34"/>
      <c r="L44" s="34"/>
      <c r="M44" s="34"/>
      <c r="N44" s="34"/>
      <c r="O44" s="34"/>
      <c r="P44" s="35"/>
      <c r="Q44" s="36">
        <v>3</v>
      </c>
    </row>
    <row r="45" spans="2:17" x14ac:dyDescent="0.2">
      <c r="B45" s="48" t="s">
        <v>35</v>
      </c>
      <c r="C45" s="51" t="s">
        <v>36</v>
      </c>
      <c r="D45" s="26" t="s">
        <v>0</v>
      </c>
      <c r="E45" s="17">
        <v>2</v>
      </c>
      <c r="F45" s="18">
        <v>3</v>
      </c>
      <c r="G45" s="18">
        <v>7</v>
      </c>
      <c r="H45" s="18">
        <v>3</v>
      </c>
      <c r="I45" s="18">
        <v>7</v>
      </c>
      <c r="J45" s="18"/>
      <c r="K45" s="18"/>
      <c r="L45" s="18"/>
      <c r="M45" s="18"/>
      <c r="N45" s="18"/>
      <c r="O45" s="18"/>
      <c r="P45" s="19"/>
      <c r="Q45" s="22">
        <f t="shared" ref="Q45:Q46" si="1">SUM(E45:P45)</f>
        <v>22</v>
      </c>
    </row>
    <row r="46" spans="2:17" x14ac:dyDescent="0.2">
      <c r="B46" s="49"/>
      <c r="C46" s="52"/>
      <c r="D46" s="25" t="s">
        <v>1</v>
      </c>
      <c r="E46" s="5">
        <v>575.58000000000004</v>
      </c>
      <c r="F46" s="2">
        <v>1607.62</v>
      </c>
      <c r="G46" s="2">
        <v>3875.23</v>
      </c>
      <c r="H46" s="2">
        <v>1979.79</v>
      </c>
      <c r="I46" s="2">
        <v>3130.92</v>
      </c>
      <c r="J46" s="2"/>
      <c r="K46" s="2"/>
      <c r="L46" s="2"/>
      <c r="M46" s="2"/>
      <c r="N46" s="2"/>
      <c r="O46" s="2"/>
      <c r="P46" s="3"/>
      <c r="Q46" s="21">
        <f t="shared" si="1"/>
        <v>11169.14</v>
      </c>
    </row>
    <row r="47" spans="2:17" x14ac:dyDescent="0.2">
      <c r="B47" s="50"/>
      <c r="C47" s="53"/>
      <c r="D47" s="32" t="s">
        <v>9</v>
      </c>
      <c r="E47" s="33">
        <v>2</v>
      </c>
      <c r="F47" s="34">
        <v>3</v>
      </c>
      <c r="G47" s="34">
        <v>6</v>
      </c>
      <c r="H47" s="34">
        <v>1</v>
      </c>
      <c r="I47" s="34">
        <v>5</v>
      </c>
      <c r="J47" s="34"/>
      <c r="K47" s="34"/>
      <c r="L47" s="34"/>
      <c r="M47" s="34"/>
      <c r="N47" s="34"/>
      <c r="O47" s="34"/>
      <c r="P47" s="35"/>
      <c r="Q47" s="36">
        <v>16</v>
      </c>
    </row>
    <row r="48" spans="2:17" x14ac:dyDescent="0.2">
      <c r="B48" s="48" t="s">
        <v>38</v>
      </c>
      <c r="C48" s="51" t="s">
        <v>39</v>
      </c>
      <c r="D48" s="26" t="s">
        <v>0</v>
      </c>
      <c r="E48" s="17">
        <v>17</v>
      </c>
      <c r="F48" s="18">
        <v>37</v>
      </c>
      <c r="G48" s="18">
        <v>24</v>
      </c>
      <c r="H48" s="18">
        <v>16</v>
      </c>
      <c r="I48" s="18">
        <v>20</v>
      </c>
      <c r="J48" s="18">
        <v>9</v>
      </c>
      <c r="K48" s="18">
        <v>11</v>
      </c>
      <c r="L48" s="18">
        <v>11</v>
      </c>
      <c r="M48" s="18">
        <v>13</v>
      </c>
      <c r="N48" s="18">
        <v>13</v>
      </c>
      <c r="O48" s="18">
        <v>15</v>
      </c>
      <c r="P48" s="19">
        <v>9</v>
      </c>
      <c r="Q48" s="22">
        <f>SUM(E48:P48)</f>
        <v>195</v>
      </c>
    </row>
    <row r="49" spans="2:17" x14ac:dyDescent="0.2">
      <c r="B49" s="49"/>
      <c r="C49" s="52"/>
      <c r="D49" s="25" t="s">
        <v>1</v>
      </c>
      <c r="E49" s="5">
        <v>30048.23</v>
      </c>
      <c r="F49" s="2">
        <v>67672.98</v>
      </c>
      <c r="G49" s="2">
        <v>44082.85</v>
      </c>
      <c r="H49" s="2">
        <v>24915</v>
      </c>
      <c r="I49" s="2">
        <v>36243.51</v>
      </c>
      <c r="J49" s="2">
        <v>16700.88</v>
      </c>
      <c r="K49" s="2">
        <v>17088.740000000002</v>
      </c>
      <c r="L49" s="2">
        <v>17587.5</v>
      </c>
      <c r="M49" s="2">
        <v>20374.52</v>
      </c>
      <c r="N49" s="2">
        <v>21209.73</v>
      </c>
      <c r="O49" s="2">
        <v>21968.14</v>
      </c>
      <c r="P49" s="3">
        <v>13848.02</v>
      </c>
      <c r="Q49" s="21">
        <f>SUM(E49:P49)</f>
        <v>331740.10000000003</v>
      </c>
    </row>
    <row r="50" spans="2:17" x14ac:dyDescent="0.2">
      <c r="B50" s="50"/>
      <c r="C50" s="53"/>
      <c r="D50" s="32" t="s">
        <v>9</v>
      </c>
      <c r="E50" s="33">
        <v>17</v>
      </c>
      <c r="F50" s="34">
        <v>33</v>
      </c>
      <c r="G50" s="34">
        <v>24</v>
      </c>
      <c r="H50" s="34">
        <v>16</v>
      </c>
      <c r="I50" s="34">
        <v>16</v>
      </c>
      <c r="J50" s="34">
        <v>8</v>
      </c>
      <c r="K50" s="34">
        <v>11</v>
      </c>
      <c r="L50" s="34">
        <v>7</v>
      </c>
      <c r="M50" s="34">
        <v>10</v>
      </c>
      <c r="N50" s="34">
        <v>14</v>
      </c>
      <c r="O50" s="34">
        <v>13</v>
      </c>
      <c r="P50" s="35">
        <v>9</v>
      </c>
      <c r="Q50" s="36">
        <v>169</v>
      </c>
    </row>
    <row r="51" spans="2:17" x14ac:dyDescent="0.2">
      <c r="B51" s="48" t="s">
        <v>40</v>
      </c>
      <c r="C51" s="51" t="s">
        <v>66</v>
      </c>
      <c r="D51" s="26" t="s">
        <v>0</v>
      </c>
      <c r="E51" s="17">
        <v>567</v>
      </c>
      <c r="F51" s="18">
        <v>527</v>
      </c>
      <c r="G51" s="18">
        <v>627</v>
      </c>
      <c r="H51" s="18">
        <v>567</v>
      </c>
      <c r="I51" s="18">
        <v>528</v>
      </c>
      <c r="J51" s="18">
        <v>635</v>
      </c>
      <c r="K51" s="18">
        <v>542</v>
      </c>
      <c r="L51" s="18">
        <v>442</v>
      </c>
      <c r="M51" s="18">
        <v>575</v>
      </c>
      <c r="N51" s="18">
        <v>489</v>
      </c>
      <c r="O51" s="18">
        <v>549</v>
      </c>
      <c r="P51" s="19">
        <v>516</v>
      </c>
      <c r="Q51" s="22">
        <f t="shared" ref="Q51:Q52" si="2">SUM(E51:P51)</f>
        <v>6564</v>
      </c>
    </row>
    <row r="52" spans="2:17" x14ac:dyDescent="0.2">
      <c r="B52" s="49"/>
      <c r="C52" s="52"/>
      <c r="D52" s="25" t="s">
        <v>1</v>
      </c>
      <c r="E52" s="5">
        <v>1188811.71</v>
      </c>
      <c r="F52" s="2">
        <v>1093115.94</v>
      </c>
      <c r="G52" s="2">
        <v>1309452.57</v>
      </c>
      <c r="H52" s="2">
        <v>1184831.43</v>
      </c>
      <c r="I52" s="2">
        <v>1107740.93</v>
      </c>
      <c r="J52" s="2">
        <v>1356837.24</v>
      </c>
      <c r="K52" s="2">
        <v>1123321.67</v>
      </c>
      <c r="L52" s="2">
        <v>868628.16</v>
      </c>
      <c r="M52" s="2">
        <v>1151601.92</v>
      </c>
      <c r="N52" s="2">
        <v>949680.25</v>
      </c>
      <c r="O52" s="2">
        <v>1114826.72</v>
      </c>
      <c r="P52" s="3">
        <v>1021607.62</v>
      </c>
      <c r="Q52" s="21">
        <f t="shared" si="2"/>
        <v>13470456.159999998</v>
      </c>
    </row>
    <row r="53" spans="2:17" x14ac:dyDescent="0.2">
      <c r="B53" s="50"/>
      <c r="C53" s="53"/>
      <c r="D53" s="32" t="s">
        <v>9</v>
      </c>
      <c r="E53" s="33">
        <v>242</v>
      </c>
      <c r="F53" s="34">
        <v>240</v>
      </c>
      <c r="G53" s="34">
        <v>261</v>
      </c>
      <c r="H53" s="34">
        <v>246</v>
      </c>
      <c r="I53" s="34">
        <v>234</v>
      </c>
      <c r="J53" s="34">
        <v>260</v>
      </c>
      <c r="K53" s="34">
        <v>226</v>
      </c>
      <c r="L53" s="34">
        <v>196</v>
      </c>
      <c r="M53" s="34">
        <v>236</v>
      </c>
      <c r="N53" s="34">
        <v>206</v>
      </c>
      <c r="O53" s="34">
        <v>223</v>
      </c>
      <c r="P53" s="35">
        <v>213</v>
      </c>
      <c r="Q53" s="36">
        <v>853</v>
      </c>
    </row>
    <row r="54" spans="2:17" x14ac:dyDescent="0.2">
      <c r="B54" s="48" t="s">
        <v>43</v>
      </c>
      <c r="C54" s="51" t="s">
        <v>44</v>
      </c>
      <c r="D54" s="26" t="s">
        <v>0</v>
      </c>
      <c r="E54" s="17">
        <v>779</v>
      </c>
      <c r="F54" s="18">
        <v>605</v>
      </c>
      <c r="G54" s="18">
        <v>687</v>
      </c>
      <c r="H54" s="18">
        <v>629</v>
      </c>
      <c r="I54" s="18">
        <v>587</v>
      </c>
      <c r="J54" s="18">
        <v>634</v>
      </c>
      <c r="K54" s="18">
        <v>580</v>
      </c>
      <c r="L54" s="18">
        <v>478</v>
      </c>
      <c r="M54" s="18">
        <v>598</v>
      </c>
      <c r="N54" s="18">
        <v>536</v>
      </c>
      <c r="O54" s="18">
        <v>528</v>
      </c>
      <c r="P54" s="19">
        <v>429</v>
      </c>
      <c r="Q54" s="22">
        <f t="shared" ref="Q54:Q55" si="3">SUM(E54:P54)</f>
        <v>7070</v>
      </c>
    </row>
    <row r="55" spans="2:17" x14ac:dyDescent="0.2">
      <c r="B55" s="49"/>
      <c r="C55" s="52"/>
      <c r="D55" s="25" t="s">
        <v>1</v>
      </c>
      <c r="E55" s="5">
        <v>919942.03</v>
      </c>
      <c r="F55" s="2">
        <v>714453.15</v>
      </c>
      <c r="G55" s="2">
        <v>811451.99</v>
      </c>
      <c r="H55" s="2">
        <v>742772.19</v>
      </c>
      <c r="I55" s="2">
        <v>694386.5</v>
      </c>
      <c r="J55" s="2">
        <v>748708.98</v>
      </c>
      <c r="K55" s="2">
        <v>684825.95</v>
      </c>
      <c r="L55" s="2">
        <v>544234.73</v>
      </c>
      <c r="M55" s="2">
        <v>680673.95</v>
      </c>
      <c r="N55" s="2">
        <v>613468.18999999994</v>
      </c>
      <c r="O55" s="2">
        <v>600888.72</v>
      </c>
      <c r="P55" s="3">
        <v>488216.03</v>
      </c>
      <c r="Q55" s="21">
        <f t="shared" si="3"/>
        <v>8244022.4100000001</v>
      </c>
    </row>
    <row r="56" spans="2:17" x14ac:dyDescent="0.2">
      <c r="B56" s="50"/>
      <c r="C56" s="53"/>
      <c r="D56" s="32" t="s">
        <v>9</v>
      </c>
      <c r="E56" s="33">
        <v>275</v>
      </c>
      <c r="F56" s="34">
        <v>203</v>
      </c>
      <c r="G56" s="34">
        <v>236</v>
      </c>
      <c r="H56" s="34">
        <v>214</v>
      </c>
      <c r="I56" s="34">
        <v>213</v>
      </c>
      <c r="J56" s="34">
        <v>209</v>
      </c>
      <c r="K56" s="34">
        <v>196</v>
      </c>
      <c r="L56" s="34">
        <v>162</v>
      </c>
      <c r="M56" s="34">
        <v>213</v>
      </c>
      <c r="N56" s="34">
        <v>193</v>
      </c>
      <c r="O56" s="34">
        <v>175</v>
      </c>
      <c r="P56" s="35">
        <v>147</v>
      </c>
      <c r="Q56" s="36">
        <v>1050</v>
      </c>
    </row>
    <row r="57" spans="2:17" x14ac:dyDescent="0.2">
      <c r="B57" s="48" t="s">
        <v>46</v>
      </c>
      <c r="C57" s="51" t="s">
        <v>44</v>
      </c>
      <c r="D57" s="26" t="s">
        <v>0</v>
      </c>
      <c r="E57" s="17">
        <v>287</v>
      </c>
      <c r="F57" s="18">
        <v>299</v>
      </c>
      <c r="G57" s="18">
        <v>288</v>
      </c>
      <c r="H57" s="18">
        <v>248</v>
      </c>
      <c r="I57" s="18">
        <v>281</v>
      </c>
      <c r="J57" s="18">
        <v>266</v>
      </c>
      <c r="K57" s="18">
        <v>215</v>
      </c>
      <c r="L57" s="18">
        <v>194</v>
      </c>
      <c r="M57" s="18">
        <v>203</v>
      </c>
      <c r="N57" s="18">
        <v>240</v>
      </c>
      <c r="O57" s="18">
        <v>217</v>
      </c>
      <c r="P57" s="19">
        <v>186</v>
      </c>
      <c r="Q57" s="22">
        <f t="shared" ref="Q57:Q58" si="4">SUM(E57:P57)</f>
        <v>2924</v>
      </c>
    </row>
    <row r="58" spans="2:17" x14ac:dyDescent="0.2">
      <c r="B58" s="49"/>
      <c r="C58" s="52"/>
      <c r="D58" s="25" t="s">
        <v>1</v>
      </c>
      <c r="E58" s="5">
        <v>1062656.6599999999</v>
      </c>
      <c r="F58" s="2">
        <v>1106566.6299999999</v>
      </c>
      <c r="G58" s="2">
        <v>1065447.52</v>
      </c>
      <c r="H58" s="2">
        <v>917779.57</v>
      </c>
      <c r="I58" s="2">
        <v>1039682.63</v>
      </c>
      <c r="J58" s="2">
        <v>983755.27</v>
      </c>
      <c r="K58" s="2">
        <v>795123.06</v>
      </c>
      <c r="L58" s="2">
        <v>664905.93999999994</v>
      </c>
      <c r="M58" s="2">
        <v>692638.32</v>
      </c>
      <c r="N58" s="2">
        <v>819415.26</v>
      </c>
      <c r="O58" s="2">
        <v>741261.12</v>
      </c>
      <c r="P58" s="3">
        <v>635335.89</v>
      </c>
      <c r="Q58" s="21">
        <f t="shared" si="4"/>
        <v>10524567.869999999</v>
      </c>
    </row>
    <row r="59" spans="2:17" x14ac:dyDescent="0.2">
      <c r="B59" s="50"/>
      <c r="C59" s="53"/>
      <c r="D59" s="32" t="s">
        <v>9</v>
      </c>
      <c r="E59" s="33">
        <v>265</v>
      </c>
      <c r="F59" s="34">
        <v>274</v>
      </c>
      <c r="G59" s="34">
        <v>252</v>
      </c>
      <c r="H59" s="34">
        <v>227</v>
      </c>
      <c r="I59" s="34">
        <v>248</v>
      </c>
      <c r="J59" s="34">
        <v>243</v>
      </c>
      <c r="K59" s="34">
        <v>200</v>
      </c>
      <c r="L59" s="34">
        <v>180</v>
      </c>
      <c r="M59" s="34">
        <v>189</v>
      </c>
      <c r="N59" s="34">
        <v>227</v>
      </c>
      <c r="O59" s="34">
        <v>203</v>
      </c>
      <c r="P59" s="35">
        <v>170</v>
      </c>
      <c r="Q59" s="36">
        <v>1144</v>
      </c>
    </row>
    <row r="60" spans="2:17" x14ac:dyDescent="0.2">
      <c r="B60" s="48" t="s">
        <v>48</v>
      </c>
      <c r="C60" s="51" t="s">
        <v>49</v>
      </c>
      <c r="D60" s="26" t="s">
        <v>0</v>
      </c>
      <c r="E60" s="17">
        <v>968</v>
      </c>
      <c r="F60" s="18">
        <v>868</v>
      </c>
      <c r="G60" s="18">
        <v>1093</v>
      </c>
      <c r="H60" s="18">
        <v>1224</v>
      </c>
      <c r="I60" s="18">
        <v>1170</v>
      </c>
      <c r="J60" s="18">
        <v>1372</v>
      </c>
      <c r="K60" s="18">
        <v>1078</v>
      </c>
      <c r="L60" s="18">
        <v>1010</v>
      </c>
      <c r="M60" s="18">
        <v>1461</v>
      </c>
      <c r="N60" s="18">
        <v>1449</v>
      </c>
      <c r="O60" s="18">
        <v>1308</v>
      </c>
      <c r="P60" s="19">
        <v>1408</v>
      </c>
      <c r="Q60" s="22">
        <f t="shared" ref="Q60:Q61" si="5">SUM(E60:P60)</f>
        <v>14409</v>
      </c>
    </row>
    <row r="61" spans="2:17" x14ac:dyDescent="0.2">
      <c r="B61" s="49"/>
      <c r="C61" s="52"/>
      <c r="D61" s="25" t="s">
        <v>1</v>
      </c>
      <c r="E61" s="5">
        <v>1196274.99</v>
      </c>
      <c r="F61" s="2">
        <v>1070526.53</v>
      </c>
      <c r="G61" s="2">
        <v>1346524.85</v>
      </c>
      <c r="H61" s="2">
        <v>1509704.62</v>
      </c>
      <c r="I61" s="2">
        <v>1442867.86</v>
      </c>
      <c r="J61" s="2">
        <v>1691903.53</v>
      </c>
      <c r="K61" s="2">
        <v>1329636.6599999999</v>
      </c>
      <c r="L61" s="2">
        <v>1151565.8899999999</v>
      </c>
      <c r="M61" s="2">
        <v>1662926.79</v>
      </c>
      <c r="N61" s="2">
        <v>1649139.31</v>
      </c>
      <c r="O61" s="2">
        <v>1488663.63</v>
      </c>
      <c r="P61" s="3">
        <v>1603638.59</v>
      </c>
      <c r="Q61" s="21">
        <f t="shared" si="5"/>
        <v>17143373.250000004</v>
      </c>
    </row>
    <row r="62" spans="2:17" x14ac:dyDescent="0.2">
      <c r="B62" s="50"/>
      <c r="C62" s="53"/>
      <c r="D62" s="32" t="s">
        <v>9</v>
      </c>
      <c r="E62" s="33">
        <v>436</v>
      </c>
      <c r="F62" s="34">
        <v>391</v>
      </c>
      <c r="G62" s="34">
        <v>500</v>
      </c>
      <c r="H62" s="34">
        <v>531</v>
      </c>
      <c r="I62" s="34">
        <v>505</v>
      </c>
      <c r="J62" s="34">
        <v>565</v>
      </c>
      <c r="K62" s="34">
        <v>480</v>
      </c>
      <c r="L62" s="34">
        <v>480</v>
      </c>
      <c r="M62" s="34">
        <v>663</v>
      </c>
      <c r="N62" s="34">
        <v>626</v>
      </c>
      <c r="O62" s="34">
        <v>589</v>
      </c>
      <c r="P62" s="35">
        <v>635</v>
      </c>
      <c r="Q62" s="36">
        <v>3627</v>
      </c>
    </row>
    <row r="63" spans="2:17" x14ac:dyDescent="0.2">
      <c r="B63" s="48" t="s">
        <v>51</v>
      </c>
      <c r="C63" s="51" t="s">
        <v>49</v>
      </c>
      <c r="D63" s="26" t="s">
        <v>0</v>
      </c>
      <c r="E63" s="17">
        <v>1794</v>
      </c>
      <c r="F63" s="18">
        <v>1744</v>
      </c>
      <c r="G63" s="18">
        <v>1941</v>
      </c>
      <c r="H63" s="18">
        <v>1857</v>
      </c>
      <c r="I63" s="18">
        <v>1885</v>
      </c>
      <c r="J63" s="18">
        <v>2174</v>
      </c>
      <c r="K63" s="18">
        <v>1844</v>
      </c>
      <c r="L63" s="18">
        <v>1716</v>
      </c>
      <c r="M63" s="18">
        <v>2146</v>
      </c>
      <c r="N63" s="18">
        <v>2205</v>
      </c>
      <c r="O63" s="18">
        <v>2008</v>
      </c>
      <c r="P63" s="19">
        <v>2079</v>
      </c>
      <c r="Q63" s="22">
        <f t="shared" ref="Q63:Q64" si="6">SUM(E63:P63)</f>
        <v>23393</v>
      </c>
    </row>
    <row r="64" spans="2:17" x14ac:dyDescent="0.2">
      <c r="B64" s="49"/>
      <c r="C64" s="52"/>
      <c r="D64" s="25" t="s">
        <v>1</v>
      </c>
      <c r="E64" s="5">
        <v>6635450.79</v>
      </c>
      <c r="F64" s="2">
        <v>6461002.2699999996</v>
      </c>
      <c r="G64" s="2">
        <v>7181703.9299999997</v>
      </c>
      <c r="H64" s="2">
        <v>6870622.0199999996</v>
      </c>
      <c r="I64" s="2">
        <v>6974113.2699999996</v>
      </c>
      <c r="J64" s="2">
        <v>8047248.21</v>
      </c>
      <c r="K64" s="2">
        <v>6822668.29</v>
      </c>
      <c r="L64" s="2">
        <v>5882921.3799999999</v>
      </c>
      <c r="M64" s="2">
        <v>7326908.9800000004</v>
      </c>
      <c r="N64" s="2">
        <v>7541395.4299999997</v>
      </c>
      <c r="O64" s="2">
        <v>6855445.0099999998</v>
      </c>
      <c r="P64" s="3">
        <v>7100065.3099999996</v>
      </c>
      <c r="Q64" s="21">
        <f t="shared" si="6"/>
        <v>83699544.890000001</v>
      </c>
    </row>
    <row r="65" spans="2:18" x14ac:dyDescent="0.2">
      <c r="B65" s="50"/>
      <c r="C65" s="53"/>
      <c r="D65" s="32" t="s">
        <v>9</v>
      </c>
      <c r="E65" s="33">
        <v>1678</v>
      </c>
      <c r="F65" s="34">
        <v>1631</v>
      </c>
      <c r="G65" s="34">
        <v>1809</v>
      </c>
      <c r="H65" s="34">
        <v>1760</v>
      </c>
      <c r="I65" s="34">
        <v>1740</v>
      </c>
      <c r="J65" s="34">
        <v>1989</v>
      </c>
      <c r="K65" s="34">
        <v>1716</v>
      </c>
      <c r="L65" s="34">
        <v>1613</v>
      </c>
      <c r="M65" s="34">
        <v>1985</v>
      </c>
      <c r="N65" s="34">
        <v>2052</v>
      </c>
      <c r="O65" s="34">
        <v>1887</v>
      </c>
      <c r="P65" s="35">
        <v>1940</v>
      </c>
      <c r="Q65" s="36">
        <v>8575</v>
      </c>
    </row>
    <row r="66" spans="2:18" x14ac:dyDescent="0.2">
      <c r="B66" s="48" t="s">
        <v>53</v>
      </c>
      <c r="C66" s="51" t="s">
        <v>54</v>
      </c>
      <c r="D66" s="26" t="s">
        <v>0</v>
      </c>
      <c r="E66" s="17">
        <v>1506</v>
      </c>
      <c r="F66" s="18">
        <v>1492</v>
      </c>
      <c r="G66" s="18">
        <v>1875</v>
      </c>
      <c r="H66" s="18">
        <v>1527</v>
      </c>
      <c r="I66" s="18">
        <v>1661</v>
      </c>
      <c r="J66" s="18">
        <v>1852</v>
      </c>
      <c r="K66" s="18">
        <v>1687</v>
      </c>
      <c r="L66" s="18">
        <v>493</v>
      </c>
      <c r="M66" s="18">
        <v>301</v>
      </c>
      <c r="N66" s="18">
        <v>266</v>
      </c>
      <c r="O66" s="18">
        <v>198</v>
      </c>
      <c r="P66" s="19">
        <v>209</v>
      </c>
      <c r="Q66" s="22">
        <f t="shared" ref="Q66:Q67" si="7">SUM(E66:P66)</f>
        <v>13067</v>
      </c>
    </row>
    <row r="67" spans="2:18" x14ac:dyDescent="0.2">
      <c r="B67" s="49"/>
      <c r="C67" s="52"/>
      <c r="D67" s="25" t="s">
        <v>1</v>
      </c>
      <c r="E67" s="5">
        <v>5901045.0300000003</v>
      </c>
      <c r="F67" s="2">
        <v>5806620.9500000002</v>
      </c>
      <c r="G67" s="2">
        <v>7369018.6799999997</v>
      </c>
      <c r="H67" s="2">
        <v>5949982.9199999999</v>
      </c>
      <c r="I67" s="2">
        <v>6480867.5899999999</v>
      </c>
      <c r="J67" s="2">
        <v>7253522.4699999997</v>
      </c>
      <c r="K67" s="2">
        <v>6769882.71</v>
      </c>
      <c r="L67" s="2">
        <v>1503615.82</v>
      </c>
      <c r="M67" s="2">
        <v>823515.94</v>
      </c>
      <c r="N67" s="2">
        <v>711891.17</v>
      </c>
      <c r="O67" s="2">
        <v>464405.36</v>
      </c>
      <c r="P67" s="3">
        <v>542828.30000000005</v>
      </c>
      <c r="Q67" s="21">
        <f t="shared" si="7"/>
        <v>49577196.939999998</v>
      </c>
    </row>
    <row r="68" spans="2:18" x14ac:dyDescent="0.2">
      <c r="B68" s="50"/>
      <c r="C68" s="53"/>
      <c r="D68" s="32" t="s">
        <v>9</v>
      </c>
      <c r="E68" s="33">
        <v>836</v>
      </c>
      <c r="F68" s="34">
        <v>796</v>
      </c>
      <c r="G68" s="34">
        <v>973</v>
      </c>
      <c r="H68" s="34">
        <v>828</v>
      </c>
      <c r="I68" s="34">
        <v>876</v>
      </c>
      <c r="J68" s="34">
        <v>957</v>
      </c>
      <c r="K68" s="34">
        <v>843</v>
      </c>
      <c r="L68" s="34">
        <v>284</v>
      </c>
      <c r="M68" s="34">
        <v>240</v>
      </c>
      <c r="N68" s="34">
        <v>213</v>
      </c>
      <c r="O68" s="34">
        <v>133</v>
      </c>
      <c r="P68" s="35">
        <v>133</v>
      </c>
      <c r="Q68" s="36">
        <v>2934</v>
      </c>
    </row>
    <row r="69" spans="2:18" x14ac:dyDescent="0.2">
      <c r="B69" s="48" t="s">
        <v>56</v>
      </c>
      <c r="C69" s="51" t="s">
        <v>57</v>
      </c>
      <c r="D69" s="26" t="s">
        <v>0</v>
      </c>
      <c r="E69" s="17">
        <v>160</v>
      </c>
      <c r="F69" s="18">
        <v>234</v>
      </c>
      <c r="G69" s="18">
        <v>289</v>
      </c>
      <c r="H69" s="18">
        <v>267</v>
      </c>
      <c r="I69" s="18">
        <v>339</v>
      </c>
      <c r="J69" s="18">
        <v>351</v>
      </c>
      <c r="K69" s="18">
        <v>329</v>
      </c>
      <c r="L69" s="18">
        <v>393</v>
      </c>
      <c r="M69" s="18">
        <v>333</v>
      </c>
      <c r="N69" s="18">
        <v>416</v>
      </c>
      <c r="O69" s="18">
        <v>571</v>
      </c>
      <c r="P69" s="19">
        <v>532</v>
      </c>
      <c r="Q69" s="22">
        <f t="shared" ref="Q69:Q70" si="8">SUM(E69:P69)</f>
        <v>4214</v>
      </c>
    </row>
    <row r="70" spans="2:18" x14ac:dyDescent="0.2">
      <c r="B70" s="49"/>
      <c r="C70" s="52"/>
      <c r="D70" s="25" t="s">
        <v>1</v>
      </c>
      <c r="E70" s="5">
        <v>91928.29</v>
      </c>
      <c r="F70" s="2">
        <v>134669.85</v>
      </c>
      <c r="G70" s="2">
        <v>166297.82</v>
      </c>
      <c r="H70" s="2">
        <v>153658.10999999999</v>
      </c>
      <c r="I70" s="2">
        <v>195093.19</v>
      </c>
      <c r="J70" s="2">
        <v>202002.83</v>
      </c>
      <c r="K70" s="2">
        <v>189322.9</v>
      </c>
      <c r="L70" s="2">
        <v>209388.23</v>
      </c>
      <c r="M70" s="2">
        <v>176854.93</v>
      </c>
      <c r="N70" s="2">
        <v>220852.1</v>
      </c>
      <c r="O70" s="2">
        <v>303255.55</v>
      </c>
      <c r="P70" s="3">
        <v>282425.90999999997</v>
      </c>
      <c r="Q70" s="21">
        <f>SUM(E70:P70)</f>
        <v>2325749.71</v>
      </c>
    </row>
    <row r="71" spans="2:18" x14ac:dyDescent="0.2">
      <c r="B71" s="50"/>
      <c r="C71" s="53"/>
      <c r="D71" s="32" t="s">
        <v>9</v>
      </c>
      <c r="E71" s="33">
        <v>56</v>
      </c>
      <c r="F71" s="34">
        <v>76</v>
      </c>
      <c r="G71" s="34">
        <v>91</v>
      </c>
      <c r="H71" s="34">
        <v>88</v>
      </c>
      <c r="I71" s="34">
        <v>104</v>
      </c>
      <c r="J71" s="34">
        <v>110</v>
      </c>
      <c r="K71" s="34">
        <v>99</v>
      </c>
      <c r="L71" s="34">
        <v>113</v>
      </c>
      <c r="M71" s="34">
        <v>106</v>
      </c>
      <c r="N71" s="34">
        <v>122</v>
      </c>
      <c r="O71" s="34">
        <v>174</v>
      </c>
      <c r="P71" s="35">
        <v>157</v>
      </c>
      <c r="Q71" s="36">
        <v>653</v>
      </c>
    </row>
    <row r="72" spans="2:18" x14ac:dyDescent="0.2">
      <c r="B72" s="48" t="s">
        <v>59</v>
      </c>
      <c r="C72" s="51" t="s">
        <v>60</v>
      </c>
      <c r="D72" s="26" t="s">
        <v>0</v>
      </c>
      <c r="E72" s="17">
        <v>2324</v>
      </c>
      <c r="F72" s="18">
        <v>2838</v>
      </c>
      <c r="G72" s="18">
        <v>3763</v>
      </c>
      <c r="H72" s="18">
        <v>3912</v>
      </c>
      <c r="I72" s="18">
        <v>3573</v>
      </c>
      <c r="J72" s="18">
        <v>4229</v>
      </c>
      <c r="K72" s="18">
        <v>3634</v>
      </c>
      <c r="L72" s="18">
        <v>3421</v>
      </c>
      <c r="M72" s="18">
        <v>3856</v>
      </c>
      <c r="N72" s="18">
        <v>4838</v>
      </c>
      <c r="O72" s="18">
        <v>4816</v>
      </c>
      <c r="P72" s="19">
        <v>4361</v>
      </c>
      <c r="Q72" s="22">
        <f t="shared" ref="Q72:Q73" si="9">SUM(E72:P72)</f>
        <v>45565</v>
      </c>
    </row>
    <row r="73" spans="2:18" x14ac:dyDescent="0.2">
      <c r="B73" s="49"/>
      <c r="C73" s="52"/>
      <c r="D73" s="25" t="s">
        <v>1</v>
      </c>
      <c r="E73" s="5">
        <v>2345310.84</v>
      </c>
      <c r="F73" s="2">
        <v>2863081.79</v>
      </c>
      <c r="G73" s="2">
        <v>3796311.47</v>
      </c>
      <c r="H73" s="2">
        <v>3946653.9</v>
      </c>
      <c r="I73" s="2">
        <v>3604408.79</v>
      </c>
      <c r="J73" s="2">
        <v>4264242.6500000004</v>
      </c>
      <c r="K73" s="2">
        <v>3666004.05</v>
      </c>
      <c r="L73" s="2">
        <v>3453665.17</v>
      </c>
      <c r="M73" s="2">
        <v>3965305.14</v>
      </c>
      <c r="N73" s="2">
        <v>5039585.4400000004</v>
      </c>
      <c r="O73" s="2">
        <v>5029444.9400000004</v>
      </c>
      <c r="P73" s="3">
        <v>4553892.59</v>
      </c>
      <c r="Q73" s="21">
        <f>SUM(E73:P73)</f>
        <v>46527906.769999996</v>
      </c>
    </row>
    <row r="74" spans="2:18" ht="12" thickBot="1" x14ac:dyDescent="0.25">
      <c r="B74" s="50"/>
      <c r="C74" s="53"/>
      <c r="D74" s="32" t="s">
        <v>9</v>
      </c>
      <c r="E74" s="33">
        <v>734</v>
      </c>
      <c r="F74" s="34">
        <v>884</v>
      </c>
      <c r="G74" s="34">
        <v>1136</v>
      </c>
      <c r="H74" s="34">
        <v>1132</v>
      </c>
      <c r="I74" s="34">
        <v>1054</v>
      </c>
      <c r="J74" s="34">
        <v>1218</v>
      </c>
      <c r="K74" s="34">
        <v>1054</v>
      </c>
      <c r="L74" s="34">
        <v>1009</v>
      </c>
      <c r="M74" s="34">
        <v>1169</v>
      </c>
      <c r="N74" s="34">
        <v>1367</v>
      </c>
      <c r="O74" s="34">
        <v>1341</v>
      </c>
      <c r="P74" s="35">
        <v>1287</v>
      </c>
      <c r="Q74" s="36">
        <v>5615</v>
      </c>
    </row>
    <row r="75" spans="2:18" ht="12" customHeight="1" thickTop="1" x14ac:dyDescent="0.2">
      <c r="B75" s="62" t="s">
        <v>8</v>
      </c>
      <c r="C75" s="63"/>
      <c r="D75" s="26" t="s">
        <v>0</v>
      </c>
      <c r="E75" s="42">
        <f>SUMIFS(E$27:E$74,$D$27:$D$74,$D75)</f>
        <v>12540</v>
      </c>
      <c r="F75" s="42">
        <f>SUMIFS(F$27:F$74,$D$27:$D$74,$D75)</f>
        <v>12537</v>
      </c>
      <c r="G75" s="42">
        <f>SUMIFS(G$27:G$74,$D$27:$D$74,$D75)</f>
        <v>14965</v>
      </c>
      <c r="H75" s="42">
        <f t="shared" ref="E75:K76" si="10">SUMIFS(H$27:H$74,$D$27:$D$74,$D75)</f>
        <v>14370</v>
      </c>
      <c r="I75" s="42">
        <f t="shared" si="10"/>
        <v>14337</v>
      </c>
      <c r="J75" s="42">
        <f t="shared" si="10"/>
        <v>16102</v>
      </c>
      <c r="K75" s="42">
        <f t="shared" si="10"/>
        <v>13735</v>
      </c>
      <c r="L75" s="42">
        <f t="shared" ref="L75:P76" si="11">SUMIFS(L$27:L$74,$D$27:$D$74,$D75)</f>
        <v>11746</v>
      </c>
      <c r="M75" s="42">
        <f t="shared" si="11"/>
        <v>13967</v>
      </c>
      <c r="N75" s="42">
        <f t="shared" si="11"/>
        <v>14905</v>
      </c>
      <c r="O75" s="42">
        <f t="shared" si="11"/>
        <v>14454</v>
      </c>
      <c r="P75" s="42">
        <f t="shared" si="11"/>
        <v>13671</v>
      </c>
      <c r="Q75" s="22">
        <f>SUM(E75:P75)</f>
        <v>167329</v>
      </c>
    </row>
    <row r="76" spans="2:18" customFormat="1" ht="15" x14ac:dyDescent="0.25">
      <c r="B76" s="64"/>
      <c r="C76" s="49"/>
      <c r="D76" s="25" t="s">
        <v>1</v>
      </c>
      <c r="E76" s="5">
        <f>SUMIFS(E$27:E$74,$D$27:$D$74,$D76)</f>
        <v>24409997.57</v>
      </c>
      <c r="F76" s="2">
        <f t="shared" si="10"/>
        <v>24194607.850000001</v>
      </c>
      <c r="G76" s="2">
        <f t="shared" si="10"/>
        <v>28616075.689999998</v>
      </c>
      <c r="H76" s="2">
        <f t="shared" si="10"/>
        <v>26393837.769999996</v>
      </c>
      <c r="I76" s="2">
        <f t="shared" si="10"/>
        <v>26975800.690000001</v>
      </c>
      <c r="J76" s="2">
        <f t="shared" si="10"/>
        <v>30256114.999999993</v>
      </c>
      <c r="K76" s="2">
        <f t="shared" si="10"/>
        <v>26200156.91</v>
      </c>
      <c r="L76" s="2">
        <f t="shared" si="11"/>
        <v>18510465.780000001</v>
      </c>
      <c r="M76" s="2">
        <f t="shared" si="11"/>
        <v>21734561.970000003</v>
      </c>
      <c r="N76" s="2">
        <f t="shared" si="11"/>
        <v>22772010.280000005</v>
      </c>
      <c r="O76" s="2">
        <f t="shared" si="11"/>
        <v>21530900.469999999</v>
      </c>
      <c r="P76" s="3">
        <f t="shared" si="11"/>
        <v>20902439.890000001</v>
      </c>
      <c r="Q76" s="21">
        <f>SUM(E76:P76)</f>
        <v>292496969.87</v>
      </c>
    </row>
    <row r="77" spans="2:18" customFormat="1" ht="15.75" thickBot="1" x14ac:dyDescent="0.3">
      <c r="B77" s="65"/>
      <c r="C77" s="66"/>
      <c r="D77" s="27" t="s">
        <v>9</v>
      </c>
      <c r="E77" s="4">
        <v>6075</v>
      </c>
      <c r="F77" s="4">
        <v>5986</v>
      </c>
      <c r="G77" s="4">
        <v>6897</v>
      </c>
      <c r="H77" s="4">
        <v>6587</v>
      </c>
      <c r="I77" s="4">
        <v>6581</v>
      </c>
      <c r="J77" s="4">
        <v>7247</v>
      </c>
      <c r="K77" s="4">
        <v>6226</v>
      </c>
      <c r="L77" s="4">
        <v>5414</v>
      </c>
      <c r="M77" s="4">
        <v>6579</v>
      </c>
      <c r="N77" s="4">
        <v>6736</v>
      </c>
      <c r="O77" s="4">
        <v>6311</v>
      </c>
      <c r="P77" s="4">
        <v>6236</v>
      </c>
      <c r="Q77" s="23">
        <v>27151</v>
      </c>
      <c r="R77" s="44"/>
    </row>
    <row r="78" spans="2:18" customFormat="1" ht="15.75" thickTop="1" x14ac:dyDescent="0.25">
      <c r="B78" s="1" t="s">
        <v>10</v>
      </c>
    </row>
    <row r="80" spans="2:18" x14ac:dyDescent="0.2">
      <c r="G80" s="1" t="s">
        <v>67</v>
      </c>
    </row>
  </sheetData>
  <mergeCells count="39">
    <mergeCell ref="C33:C35"/>
    <mergeCell ref="B75:C77"/>
    <mergeCell ref="B33:B35"/>
    <mergeCell ref="B45:B47"/>
    <mergeCell ref="C45:C47"/>
    <mergeCell ref="B48:B50"/>
    <mergeCell ref="C48:C50"/>
    <mergeCell ref="B51:B53"/>
    <mergeCell ref="C51:C53"/>
    <mergeCell ref="B54:B56"/>
    <mergeCell ref="C54:C56"/>
    <mergeCell ref="B57:B59"/>
    <mergeCell ref="C57:C59"/>
    <mergeCell ref="B2:Q2"/>
    <mergeCell ref="Q25:Q26"/>
    <mergeCell ref="B42:B44"/>
    <mergeCell ref="C42:C44"/>
    <mergeCell ref="B27:B29"/>
    <mergeCell ref="C27:C29"/>
    <mergeCell ref="E25:P25"/>
    <mergeCell ref="B25:B26"/>
    <mergeCell ref="C25:C26"/>
    <mergeCell ref="D25:D26"/>
    <mergeCell ref="C30:C32"/>
    <mergeCell ref="B30:B32"/>
    <mergeCell ref="B36:B38"/>
    <mergeCell ref="C36:C38"/>
    <mergeCell ref="B39:B41"/>
    <mergeCell ref="C39:C41"/>
    <mergeCell ref="B69:B71"/>
    <mergeCell ref="C69:C71"/>
    <mergeCell ref="B72:B74"/>
    <mergeCell ref="C72:C74"/>
    <mergeCell ref="B60:B62"/>
    <mergeCell ref="C60:C62"/>
    <mergeCell ref="B63:B65"/>
    <mergeCell ref="C63:C65"/>
    <mergeCell ref="B66:B68"/>
    <mergeCell ref="C66:C68"/>
  </mergeCells>
  <pageMargins left="0.78740157499999996" right="0.78740157499999996" top="0.984251969" bottom="0.984251969" header="0.4921259845" footer="0.492125984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Bydureon a Byetta</vt:lpstr>
      <vt:lpstr>'Bydureon a Byetta'!Oblast_tisku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Avastin</dc:title>
  <dc:creator>Jankůj Miroslav Ing. (VZP ČR Ústředí)</dc:creator>
  <cp:lastModifiedBy>Jana Křížová</cp:lastModifiedBy>
  <cp:lastPrinted>2015-12-15T13:26:06Z</cp:lastPrinted>
  <dcterms:created xsi:type="dcterms:W3CDTF">2014-03-14T10:14:50Z</dcterms:created>
  <dcterms:modified xsi:type="dcterms:W3CDTF">2016-02-10T14:49:58Z</dcterms:modified>
</cp:coreProperties>
</file>