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24240" windowHeight="12435"/>
  </bookViews>
  <sheets>
    <sheet name="Victrelis a Isentress" sheetId="4" r:id="rId1"/>
  </sheets>
  <definedNames>
    <definedName name="_xlnm.Print_Area" localSheetId="0">'Victrelis a Isentress'!$A$1:$R$49</definedName>
  </definedNames>
  <calcPr calcId="145621"/>
</workbook>
</file>

<file path=xl/calcChain.xml><?xml version="1.0" encoding="utf-8"?>
<calcChain xmlns="http://schemas.openxmlformats.org/spreadsheetml/2006/main">
  <c r="Q23" i="4" l="1"/>
  <c r="Q20" i="4"/>
  <c r="Q44" i="4"/>
  <c r="Q41" i="4"/>
  <c r="Q38" i="4"/>
  <c r="Q47" i="4"/>
  <c r="E46" i="4" l="1"/>
  <c r="Q37" i="4"/>
  <c r="Q40" i="4"/>
  <c r="Q43" i="4"/>
  <c r="Q35" i="4"/>
  <c r="Q32" i="4"/>
  <c r="Q28" i="4"/>
  <c r="Q26" i="4"/>
  <c r="F46" i="4" l="1"/>
  <c r="G46" i="4"/>
  <c r="H46" i="4"/>
  <c r="I46" i="4"/>
  <c r="J46" i="4"/>
  <c r="K46" i="4"/>
  <c r="L46" i="4"/>
  <c r="M46" i="4"/>
  <c r="N46" i="4"/>
  <c r="O46" i="4"/>
  <c r="P46" i="4"/>
  <c r="F47" i="4"/>
  <c r="G47" i="4"/>
  <c r="H47" i="4"/>
  <c r="I47" i="4"/>
  <c r="J47" i="4"/>
  <c r="K47" i="4"/>
  <c r="L47" i="4"/>
  <c r="M47" i="4"/>
  <c r="N47" i="4"/>
  <c r="O47" i="4"/>
  <c r="P47" i="4"/>
  <c r="E47" i="4"/>
  <c r="Q34" i="4"/>
  <c r="Q29" i="4" l="1"/>
  <c r="Q25" i="4"/>
  <c r="Q22" i="4" l="1"/>
  <c r="Q31" i="4"/>
  <c r="Q19" i="4"/>
  <c r="Q46" i="4" s="1"/>
</calcChain>
</file>

<file path=xl/sharedStrings.xml><?xml version="1.0" encoding="utf-8"?>
<sst xmlns="http://schemas.openxmlformats.org/spreadsheetml/2006/main" count="99" uniqueCount="49">
  <si>
    <t>Počet balení</t>
  </si>
  <si>
    <t>Úhrada v Kč</t>
  </si>
  <si>
    <t>Kód LP</t>
  </si>
  <si>
    <t>Název LP</t>
  </si>
  <si>
    <t>Ukazatel</t>
  </si>
  <si>
    <t>Doplněk názvu</t>
  </si>
  <si>
    <t>Období zpracování (rok/měsíc)</t>
  </si>
  <si>
    <t>Celkem</t>
  </si>
  <si>
    <t>CELKEM</t>
  </si>
  <si>
    <t>Počet UOP*</t>
  </si>
  <si>
    <t xml:space="preserve">* Počet unikátně ošetřených pojištěnců - přepočítáváni na měsíc, na rok a na kód 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</si>
  <si>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</si>
  <si>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</si>
  <si>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</si>
  <si>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</si>
  <si>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</si>
  <si>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</si>
  <si>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</si>
  <si>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</si>
  <si>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</si>
  <si>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</si>
  <si>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</si>
  <si>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</si>
  <si>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VICTRELIS 200 MG</t>
  </si>
  <si>
    <t>POR CPS DUR 336(4X84)X200MG</t>
  </si>
  <si>
    <t>ISENTRESS 400 MG</t>
  </si>
  <si>
    <t>POR TBL FLM 60X400MG</t>
  </si>
  <si>
    <t>EMEND 125 MG + 80 MG</t>
  </si>
  <si>
    <t>POR CPS DUR 1(125MG)+2(80MG)</t>
  </si>
  <si>
    <t>TIENAM 500 MG/500 MG I.V.</t>
  </si>
  <si>
    <t>INF PLV SOL 1X10LAH/20ML</t>
  </si>
  <si>
    <t>FOSAMAX 70 MG 1X TÝDNĚ</t>
  </si>
  <si>
    <t>POR TBL NOB 12X70MG</t>
  </si>
  <si>
    <t>POR TBL NOB 4X70MG</t>
  </si>
  <si>
    <t>FOSAVANCE 70 MG/2800 IU</t>
  </si>
  <si>
    <t>POR TBL NOB 12</t>
  </si>
  <si>
    <t>POR TBL NOB 4</t>
  </si>
  <si>
    <t>FOSAVANCE 70 MG/5600 IU</t>
  </si>
  <si>
    <t>Seznam kódů LP Victrelis a Isentress</t>
  </si>
  <si>
    <t>Úhrada, počet balení a počet UOP u LP Victrelis a Isentress vykázaná v období 1-12/2015 dle období VZP</t>
  </si>
  <si>
    <t>0185107</t>
  </si>
  <si>
    <t>0029951</t>
  </si>
  <si>
    <t>0026637</t>
  </si>
  <si>
    <t>0142077</t>
  </si>
  <si>
    <t>0199162</t>
  </si>
  <si>
    <t>0199161</t>
  </si>
  <si>
    <t>0025414</t>
  </si>
  <si>
    <t>0025416</t>
  </si>
  <si>
    <t>0029955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</si>
</sst>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8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0000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rgb="FFFF0000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rgb="FFFF0000"/>
      </top>
      <bottom style="medium">
        <color rgb="FFFF0000"/>
      </bottom>
      <diagonal/>
    </border>
    <border>
      <left style="thin">
        <color theme="0" tint="-0.34998626667073579"/>
      </left>
      <right/>
      <top style="thick">
        <color rgb="FFFF0000"/>
      </top>
      <bottom style="medium">
        <color rgb="FFFF0000"/>
      </bottom>
      <diagonal/>
    </border>
    <border>
      <left style="thin">
        <color theme="0" tint="-0.34998626667073579"/>
      </left>
      <right style="thin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FF0000"/>
      </right>
      <top style="thin">
        <color theme="0" tint="-0.34998626667073579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/>
      <right style="thin">
        <color theme="0" tint="-0.34998626667073579"/>
      </right>
      <top style="thin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FF0000"/>
      </right>
      <top style="thin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medium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/>
      <top style="thin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thin">
        <color theme="0" tint="-0.34998626667073579"/>
      </top>
      <bottom style="thick">
        <color rgb="FFFF0000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FF0000"/>
      </right>
      <top style="medium">
        <color rgb="FFFF000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rgb="FFFF000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FF0000"/>
      </bottom>
      <diagonal/>
    </border>
    <border>
      <left style="thin">
        <color theme="0" tint="-0.34998626667073579"/>
      </left>
      <right style="thin">
        <color rgb="FFFF0000"/>
      </right>
      <top style="thin">
        <color theme="0" tint="-0.34998626667073579"/>
      </top>
      <bottom style="thin">
        <color rgb="FFFF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rgb="FFFF0000"/>
      </bottom>
      <diagonal/>
    </border>
    <border>
      <left style="thin">
        <color rgb="FFFF0000"/>
      </left>
      <right/>
      <top style="thin">
        <color theme="0" tint="-0.34998626667073579"/>
      </top>
      <bottom style="thin">
        <color rgb="FFFF0000"/>
      </bottom>
      <diagonal/>
    </border>
    <border>
      <left/>
      <right style="thin">
        <color theme="0" tint="-0.34998626667073579"/>
      </right>
      <top style="thin">
        <color rgb="FFFF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FF0000"/>
      </top>
      <bottom/>
      <diagonal/>
    </border>
    <border>
      <left/>
      <right style="thin">
        <color theme="0" tint="-0.34998626667073579"/>
      </right>
      <top/>
      <bottom style="thin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FF0000"/>
      </bottom>
      <diagonal/>
    </border>
    <border>
      <left/>
      <right style="thin">
        <color theme="0" tint="-0.34998626667073579"/>
      </right>
      <top style="medium">
        <color rgb="FFFF0000"/>
      </top>
      <bottom/>
      <diagonal/>
    </border>
    <border>
      <left/>
      <right style="thin">
        <color theme="0" tint="-0.34998626667073579"/>
      </right>
      <top/>
      <bottom style="thick">
        <color rgb="FFFF0000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rgb="FFFF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rgb="FFFF0000"/>
      </bottom>
      <diagonal/>
    </border>
    <border>
      <left/>
      <right style="thin">
        <color theme="0" tint="-0.34998626667073579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DE0000"/>
      </top>
      <bottom/>
      <diagonal/>
    </border>
    <border>
      <left style="thin">
        <color theme="0" tint="-0.34998626667073579"/>
      </left>
      <right style="thin">
        <color rgb="FFFF0000"/>
      </right>
      <top style="thick">
        <color rgb="FFFF0000"/>
      </top>
      <bottom style="thin">
        <color theme="0" tint="-0.34998626667073579"/>
      </bottom>
      <diagonal/>
    </border>
    <border>
      <left style="thin">
        <color rgb="FFFF0000"/>
      </left>
      <right/>
      <top style="thick">
        <color rgb="FFFF0000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4" fillId="0" borderId="0"/>
  </cellStyleXfs>
  <cellXfs count="70">
    <xf numFmtId="0" fontId="0" fillId="0" borderId="0" xfId="0"/>
    <xf numFmtId="0" fontId="20" fillId="0" borderId="0" xfId="0" applyFont="1"/>
    <xf numFmtId="3" fontId="20" fillId="33" borderId="11" xfId="0" applyNumberFormat="1" applyFont="1" applyFill="1" applyBorder="1" applyAlignment="1">
      <alignment horizontal="right" wrapText="1"/>
    </xf>
    <xf numFmtId="3" fontId="20" fillId="33" borderId="12" xfId="0" applyNumberFormat="1" applyFont="1" applyFill="1" applyBorder="1" applyAlignment="1">
      <alignment horizontal="right" wrapText="1"/>
    </xf>
    <xf numFmtId="3" fontId="20" fillId="33" borderId="14" xfId="0" applyNumberFormat="1" applyFont="1" applyFill="1" applyBorder="1" applyAlignment="1">
      <alignment horizontal="right" wrapText="1"/>
    </xf>
    <xf numFmtId="3" fontId="20" fillId="33" borderId="15" xfId="0" applyNumberFormat="1" applyFont="1" applyFill="1" applyBorder="1" applyAlignment="1">
      <alignment horizontal="right" wrapText="1"/>
    </xf>
    <xf numFmtId="3" fontId="20" fillId="33" borderId="10" xfId="0" applyNumberFormat="1" applyFont="1" applyFill="1" applyBorder="1" applyAlignment="1">
      <alignment horizontal="right" wrapText="1"/>
    </xf>
    <xf numFmtId="3" fontId="20" fillId="33" borderId="13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164" fontId="20" fillId="0" borderId="0" xfId="0" applyNumberFormat="1" applyFont="1" applyFill="1" applyBorder="1"/>
    <xf numFmtId="49" fontId="20" fillId="0" borderId="13" xfId="0" applyNumberFormat="1" applyFont="1" applyFill="1" applyBorder="1"/>
    <xf numFmtId="164" fontId="20" fillId="0" borderId="14" xfId="0" applyNumberFormat="1" applyFont="1" applyFill="1" applyBorder="1"/>
    <xf numFmtId="164" fontId="20" fillId="0" borderId="15" xfId="0" applyNumberFormat="1" applyFont="1" applyFill="1" applyBorder="1"/>
    <xf numFmtId="49" fontId="20" fillId="0" borderId="16" xfId="0" applyNumberFormat="1" applyFont="1" applyFill="1" applyBorder="1"/>
    <xf numFmtId="164" fontId="20" fillId="0" borderId="17" xfId="0" applyNumberFormat="1" applyFont="1" applyFill="1" applyBorder="1"/>
    <xf numFmtId="164" fontId="20" fillId="0" borderId="18" xfId="0" applyNumberFormat="1" applyFont="1" applyFill="1" applyBorder="1"/>
    <xf numFmtId="49" fontId="22" fillId="34" borderId="19" xfId="0" applyNumberFormat="1" applyFont="1" applyFill="1" applyBorder="1" applyAlignment="1">
      <alignment horizontal="center"/>
    </xf>
    <xf numFmtId="164" fontId="22" fillId="34" borderId="20" xfId="0" applyNumberFormat="1" applyFont="1" applyFill="1" applyBorder="1" applyAlignment="1">
      <alignment horizontal="center"/>
    </xf>
    <xf numFmtId="164" fontId="22" fillId="34" borderId="21" xfId="0" applyNumberFormat="1" applyFont="1" applyFill="1" applyBorder="1" applyAlignment="1">
      <alignment horizontal="center"/>
    </xf>
    <xf numFmtId="3" fontId="20" fillId="33" borderId="28" xfId="0" applyNumberFormat="1" applyFont="1" applyFill="1" applyBorder="1" applyAlignment="1">
      <alignment horizontal="right" wrapText="1"/>
    </xf>
    <xf numFmtId="3" fontId="20" fillId="33" borderId="29" xfId="0" applyNumberFormat="1" applyFont="1" applyFill="1" applyBorder="1" applyAlignment="1">
      <alignment horizontal="right" wrapText="1"/>
    </xf>
    <xf numFmtId="3" fontId="20" fillId="33" borderId="31" xfId="0" applyNumberFormat="1" applyFont="1" applyFill="1" applyBorder="1" applyAlignment="1">
      <alignment horizontal="right" wrapText="1"/>
    </xf>
    <xf numFmtId="3" fontId="22" fillId="33" borderId="32" xfId="0" applyNumberFormat="1" applyFont="1" applyFill="1" applyBorder="1" applyAlignment="1">
      <alignment horizontal="right" wrapText="1"/>
    </xf>
    <xf numFmtId="3" fontId="22" fillId="33" borderId="33" xfId="0" applyNumberFormat="1" applyFont="1" applyFill="1" applyBorder="1" applyAlignment="1">
      <alignment horizontal="right" wrapText="1"/>
    </xf>
    <xf numFmtId="3" fontId="22" fillId="33" borderId="34" xfId="0" applyNumberFormat="1" applyFont="1" applyFill="1" applyBorder="1" applyAlignment="1">
      <alignment horizontal="right" wrapText="1"/>
    </xf>
    <xf numFmtId="3" fontId="22" fillId="33" borderId="35" xfId="0" applyNumberFormat="1" applyFont="1" applyFill="1" applyBorder="1" applyAlignment="1">
      <alignment horizontal="right" wrapText="1"/>
    </xf>
    <xf numFmtId="0" fontId="22" fillId="0" borderId="0" xfId="0" applyFont="1"/>
    <xf numFmtId="0" fontId="21" fillId="0" borderId="22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3" fontId="20" fillId="33" borderId="38" xfId="0" applyNumberFormat="1" applyFont="1" applyFill="1" applyBorder="1" applyAlignment="1">
      <alignment horizontal="right" wrapText="1"/>
    </xf>
    <xf numFmtId="3" fontId="20" fillId="33" borderId="39" xfId="0" applyNumberFormat="1" applyFont="1" applyFill="1" applyBorder="1" applyAlignment="1">
      <alignment horizontal="right" wrapText="1"/>
    </xf>
    <xf numFmtId="3" fontId="20" fillId="33" borderId="41" xfId="0" applyNumberFormat="1" applyFont="1" applyFill="1" applyBorder="1" applyAlignment="1">
      <alignment horizontal="right" wrapText="1"/>
    </xf>
    <xf numFmtId="0" fontId="21" fillId="0" borderId="44" xfId="0" applyFont="1" applyFill="1" applyBorder="1" applyAlignment="1">
      <alignment horizontal="center" vertical="center" wrapText="1"/>
    </xf>
    <xf numFmtId="3" fontId="20" fillId="33" borderId="42" xfId="0" applyNumberFormat="1" applyFont="1" applyFill="1" applyBorder="1" applyAlignment="1">
      <alignment horizontal="right" wrapText="1"/>
    </xf>
    <xf numFmtId="3" fontId="20" fillId="33" borderId="43" xfId="0" applyNumberFormat="1" applyFont="1" applyFill="1" applyBorder="1" applyAlignment="1">
      <alignment horizontal="right" wrapText="1"/>
    </xf>
    <xf numFmtId="3" fontId="20" fillId="33" borderId="45" xfId="0" applyNumberFormat="1" applyFont="1" applyFill="1" applyBorder="1" applyAlignment="1">
      <alignment horizontal="right" wrapText="1"/>
    </xf>
    <xf numFmtId="3" fontId="22" fillId="33" borderId="46" xfId="0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/>
    <xf numFmtId="164" fontId="20" fillId="0" borderId="11" xfId="0" applyNumberFormat="1" applyFont="1" applyFill="1" applyBorder="1"/>
    <xf numFmtId="164" fontId="20" fillId="0" borderId="12" xfId="0" applyNumberFormat="1" applyFont="1" applyFill="1" applyBorder="1"/>
    <xf numFmtId="3" fontId="20" fillId="33" borderId="47" xfId="0" applyNumberFormat="1" applyFont="1" applyFill="1" applyBorder="1" applyAlignment="1">
      <alignment horizontal="right" wrapText="1"/>
    </xf>
    <xf numFmtId="49" fontId="21" fillId="36" borderId="27" xfId="0" applyNumberFormat="1" applyFont="1" applyFill="1" applyBorder="1" applyAlignment="1">
      <alignment horizontal="center" vertical="center" wrapText="1"/>
    </xf>
    <xf numFmtId="3" fontId="20" fillId="0" borderId="0" xfId="0" applyNumberFormat="1" applyFont="1"/>
    <xf numFmtId="3" fontId="20" fillId="33" borderId="0" xfId="0" applyNumberFormat="1" applyFont="1" applyFill="1" applyBorder="1" applyAlignment="1">
      <alignment horizontal="right" wrapText="1"/>
    </xf>
    <xf numFmtId="4" fontId="20" fillId="0" borderId="0" xfId="0" applyNumberFormat="1" applyFont="1"/>
    <xf numFmtId="3" fontId="20" fillId="33" borderId="58" xfId="0" applyNumberFormat="1" applyFont="1" applyFill="1" applyBorder="1" applyAlignment="1">
      <alignment horizontal="right" wrapText="1"/>
    </xf>
    <xf numFmtId="3" fontId="20" fillId="33" borderId="22" xfId="0" applyNumberFormat="1" applyFont="1" applyFill="1" applyBorder="1" applyAlignment="1">
      <alignment horizontal="right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55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 wrapText="1"/>
    </xf>
    <xf numFmtId="49" fontId="21" fillId="0" borderId="56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49" fontId="21" fillId="0" borderId="49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37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54" xfId="0" applyNumberFormat="1" applyFont="1" applyFill="1" applyBorder="1" applyAlignment="1">
      <alignment horizontal="center" vertical="center" wrapText="1"/>
    </xf>
    <xf numFmtId="0" fontId="23" fillId="35" borderId="57" xfId="44" applyFont="1" applyFill="1" applyBorder="1" applyAlignment="1">
      <alignment horizontal="center" vertical="center"/>
    </xf>
    <xf numFmtId="49" fontId="21" fillId="34" borderId="24" xfId="0" applyNumberFormat="1" applyFont="1" applyFill="1" applyBorder="1" applyAlignment="1">
      <alignment horizontal="center" vertical="center" wrapText="1"/>
    </xf>
    <xf numFmtId="49" fontId="21" fillId="34" borderId="0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53" xfId="0" applyNumberFormat="1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3" fontId="22" fillId="33" borderId="59" xfId="0" applyNumberFormat="1" applyFont="1" applyFill="1" applyBorder="1" applyAlignment="1">
      <alignment horizontal="right" wrapText="1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5"/>
    <cellStyle name="Normální 4" xfId="44"/>
    <cellStyle name="Použitý hypertextový odkaz" xfId="43" builtinId="9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1"/>
  <sheetViews>
    <sheetView showGridLines="0" tabSelected="1" zoomScaleNormal="100" workbookViewId="0"/>
  </sheetViews>
  <sheetFormatPr defaultRowHeight="11.25" x14ac:dyDescent="0.2"/>
  <cols>
    <col min="1" max="1" width="9.140625" style="1"/>
    <col min="2" max="2" width="12.28515625" style="1" customWidth="1"/>
    <col min="3" max="3" width="22.7109375" style="1" bestFit="1" customWidth="1"/>
    <col min="4" max="4" width="25.28515625" style="1" bestFit="1" customWidth="1"/>
    <col min="5" max="5" width="11.85546875" style="1" bestFit="1" customWidth="1"/>
    <col min="6" max="6" width="12" style="1" bestFit="1" customWidth="1"/>
    <col min="7" max="7" width="8.7109375" style="1" bestFit="1" customWidth="1"/>
    <col min="8" max="8" width="9.42578125" style="1" bestFit="1" customWidth="1"/>
    <col min="9" max="9" width="12" style="1" bestFit="1" customWidth="1"/>
    <col min="10" max="10" width="11.28515625" style="1" customWidth="1"/>
    <col min="11" max="11" width="9.5703125" style="1" bestFit="1" customWidth="1"/>
    <col min="12" max="12" width="11.7109375" style="1" customWidth="1"/>
    <col min="13" max="14" width="10" style="1" bestFit="1" customWidth="1"/>
    <col min="15" max="15" width="12" style="1" bestFit="1" customWidth="1"/>
    <col min="16" max="16" width="10" style="1" bestFit="1" customWidth="1"/>
    <col min="17" max="17" width="11" style="1" customWidth="1"/>
    <col min="18" max="18" width="9.140625" style="1"/>
    <col min="19" max="19" width="8.85546875" style="1" customWidth="1"/>
    <col min="20" max="16384" width="9.140625" style="1"/>
  </cols>
  <sheetData>
    <row r="1" spans="2:17" ht="12" thickBot="1" x14ac:dyDescent="0.25"/>
    <row r="2" spans="2:17" ht="24" thickTop="1" x14ac:dyDescent="0.2">
      <c r="B2" s="61" t="s">
        <v>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4" spans="2:17" ht="15" x14ac:dyDescent="0.25">
      <c r="I4"/>
      <c r="J4"/>
      <c r="K4"/>
      <c r="L4"/>
      <c r="M4"/>
      <c r="N4"/>
    </row>
    <row r="5" spans="2:17" ht="15.75" thickBot="1" x14ac:dyDescent="0.3">
      <c r="B5" s="26" t="s">
        <v>38</v>
      </c>
      <c r="E5"/>
      <c r="I5"/>
      <c r="J5"/>
      <c r="K5"/>
      <c r="L5"/>
      <c r="M5"/>
      <c r="N5"/>
    </row>
    <row r="6" spans="2:17" ht="16.5" thickTop="1" thickBot="1" x14ac:dyDescent="0.3">
      <c r="B6" s="16" t="s">
        <v>2</v>
      </c>
      <c r="C6" s="17" t="s">
        <v>3</v>
      </c>
      <c r="D6" s="18" t="s">
        <v>5</v>
      </c>
      <c r="E6"/>
      <c r="I6"/>
      <c r="J6"/>
      <c r="K6"/>
      <c r="L6"/>
      <c r="M6"/>
      <c r="N6"/>
    </row>
    <row r="7" spans="2:17" ht="15" x14ac:dyDescent="0.25">
      <c r="B7" s="13" t="s">
        <v>40</v>
      </c>
      <c r="C7" s="14" t="s">
        <v>23</v>
      </c>
      <c r="D7" s="15" t="s">
        <v>24</v>
      </c>
      <c r="E7"/>
      <c r="I7"/>
      <c r="J7"/>
      <c r="K7"/>
      <c r="L7"/>
      <c r="M7"/>
      <c r="N7"/>
    </row>
    <row r="8" spans="2:17" ht="15" x14ac:dyDescent="0.25">
      <c r="B8" s="39" t="s">
        <v>41</v>
      </c>
      <c r="C8" s="40" t="s">
        <v>25</v>
      </c>
      <c r="D8" s="41" t="s">
        <v>26</v>
      </c>
      <c r="E8"/>
      <c r="I8"/>
      <c r="J8"/>
      <c r="K8"/>
      <c r="L8"/>
      <c r="M8"/>
      <c r="N8"/>
    </row>
    <row r="9" spans="2:17" ht="15" x14ac:dyDescent="0.25">
      <c r="B9" s="39" t="s">
        <v>42</v>
      </c>
      <c r="C9" s="40" t="s">
        <v>27</v>
      </c>
      <c r="D9" s="41" t="s">
        <v>28</v>
      </c>
      <c r="E9"/>
      <c r="I9"/>
      <c r="J9"/>
      <c r="K9"/>
      <c r="L9"/>
      <c r="M9"/>
      <c r="N9"/>
    </row>
    <row r="10" spans="2:17" ht="15" x14ac:dyDescent="0.25">
      <c r="B10" s="39" t="s">
        <v>43</v>
      </c>
      <c r="C10" s="40" t="s">
        <v>29</v>
      </c>
      <c r="D10" s="41" t="s">
        <v>30</v>
      </c>
      <c r="E10"/>
      <c r="I10"/>
      <c r="J10"/>
      <c r="K10"/>
      <c r="L10"/>
      <c r="M10"/>
      <c r="N10"/>
    </row>
    <row r="11" spans="2:17" ht="15" x14ac:dyDescent="0.25">
      <c r="B11" s="39" t="s">
        <v>44</v>
      </c>
      <c r="C11" s="40" t="s">
        <v>31</v>
      </c>
      <c r="D11" s="41" t="s">
        <v>32</v>
      </c>
      <c r="E11"/>
      <c r="I11"/>
      <c r="J11"/>
      <c r="K11"/>
      <c r="L11"/>
      <c r="M11"/>
      <c r="N11"/>
    </row>
    <row r="12" spans="2:17" ht="15" x14ac:dyDescent="0.25">
      <c r="B12" s="39" t="s">
        <v>45</v>
      </c>
      <c r="C12" s="40" t="s">
        <v>31</v>
      </c>
      <c r="D12" s="41" t="s">
        <v>33</v>
      </c>
      <c r="E12"/>
      <c r="I12"/>
      <c r="J12"/>
      <c r="K12"/>
      <c r="L12"/>
      <c r="M12"/>
      <c r="N12"/>
    </row>
    <row r="13" spans="2:17" ht="15" x14ac:dyDescent="0.25">
      <c r="B13" s="13" t="s">
        <v>47</v>
      </c>
      <c r="C13" s="14" t="s">
        <v>34</v>
      </c>
      <c r="D13" s="15" t="s">
        <v>35</v>
      </c>
      <c r="E13"/>
      <c r="I13"/>
      <c r="J13"/>
      <c r="K13"/>
      <c r="L13"/>
      <c r="M13"/>
      <c r="N13"/>
    </row>
    <row r="14" spans="2:17" ht="15" x14ac:dyDescent="0.25">
      <c r="B14" s="39" t="s">
        <v>46</v>
      </c>
      <c r="C14" s="40" t="s">
        <v>34</v>
      </c>
      <c r="D14" s="41" t="s">
        <v>36</v>
      </c>
      <c r="E14"/>
      <c r="I14"/>
      <c r="J14"/>
      <c r="K14"/>
      <c r="L14"/>
      <c r="M14"/>
      <c r="N14"/>
    </row>
    <row r="15" spans="2:17" ht="15.75" thickBot="1" x14ac:dyDescent="0.3">
      <c r="B15" s="10" t="s">
        <v>48</v>
      </c>
      <c r="C15" s="11" t="s">
        <v>37</v>
      </c>
      <c r="D15" s="12" t="s">
        <v>35</v>
      </c>
      <c r="E15"/>
      <c r="I15"/>
      <c r="J15"/>
      <c r="K15"/>
      <c r="L15"/>
      <c r="M15"/>
      <c r="N15"/>
    </row>
    <row r="16" spans="2:17" ht="16.5" thickTop="1" thickBot="1" x14ac:dyDescent="0.3">
      <c r="B16" s="8"/>
      <c r="C16" s="9"/>
      <c r="D16" s="9"/>
      <c r="E16"/>
    </row>
    <row r="17" spans="2:17" ht="15.75" customHeight="1" thickTop="1" x14ac:dyDescent="0.2">
      <c r="B17" s="67" t="s">
        <v>2</v>
      </c>
      <c r="C17" s="67" t="s">
        <v>3</v>
      </c>
      <c r="D17" s="67" t="s">
        <v>4</v>
      </c>
      <c r="E17" s="66" t="s">
        <v>6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2" t="s">
        <v>7</v>
      </c>
    </row>
    <row r="18" spans="2:17" ht="12" thickBot="1" x14ac:dyDescent="0.25">
      <c r="B18" s="68"/>
      <c r="C18" s="68"/>
      <c r="D18" s="68"/>
      <c r="E18" s="43" t="s">
        <v>11</v>
      </c>
      <c r="F18" s="43" t="s">
        <v>12</v>
      </c>
      <c r="G18" s="43" t="s">
        <v>13</v>
      </c>
      <c r="H18" s="43" t="s">
        <v>14</v>
      </c>
      <c r="I18" s="43" t="s">
        <v>15</v>
      </c>
      <c r="J18" s="43" t="s">
        <v>16</v>
      </c>
      <c r="K18" s="43" t="s">
        <v>17</v>
      </c>
      <c r="L18" s="43" t="s">
        <v>18</v>
      </c>
      <c r="M18" s="43" t="s">
        <v>19</v>
      </c>
      <c r="N18" s="43" t="s">
        <v>20</v>
      </c>
      <c r="O18" s="43" t="s">
        <v>21</v>
      </c>
      <c r="P18" s="43" t="s">
        <v>22</v>
      </c>
      <c r="Q18" s="63"/>
    </row>
    <row r="19" spans="2:17" ht="11.25" customHeight="1" x14ac:dyDescent="0.2">
      <c r="B19" s="64" t="s">
        <v>40</v>
      </c>
      <c r="C19" s="65" t="s">
        <v>23</v>
      </c>
      <c r="D19" s="30" t="s">
        <v>0</v>
      </c>
      <c r="E19" s="31">
        <v>40</v>
      </c>
      <c r="F19" s="32">
        <v>21</v>
      </c>
      <c r="G19" s="32">
        <v>35</v>
      </c>
      <c r="H19" s="32">
        <v>41</v>
      </c>
      <c r="I19" s="32">
        <v>20</v>
      </c>
      <c r="J19" s="32">
        <v>41</v>
      </c>
      <c r="K19" s="32">
        <v>66</v>
      </c>
      <c r="L19" s="32">
        <v>41</v>
      </c>
      <c r="M19" s="32">
        <v>42</v>
      </c>
      <c r="N19" s="32">
        <v>94</v>
      </c>
      <c r="O19" s="32">
        <v>42</v>
      </c>
      <c r="P19" s="33">
        <v>109</v>
      </c>
      <c r="Q19" s="22">
        <f>SUM(E19:P19)</f>
        <v>592</v>
      </c>
    </row>
    <row r="20" spans="2:17" x14ac:dyDescent="0.2">
      <c r="B20" s="52"/>
      <c r="C20" s="58"/>
      <c r="D20" s="27" t="s">
        <v>1</v>
      </c>
      <c r="E20" s="6">
        <v>3332389.09</v>
      </c>
      <c r="F20" s="2">
        <v>1377938.76</v>
      </c>
      <c r="G20" s="2">
        <v>2222759.83</v>
      </c>
      <c r="H20" s="2">
        <v>2436056.85</v>
      </c>
      <c r="I20" s="2">
        <v>1193123.83</v>
      </c>
      <c r="J20" s="2">
        <v>2404431.2599999998</v>
      </c>
      <c r="K20" s="2">
        <v>3870547.66</v>
      </c>
      <c r="L20" s="2">
        <v>2404430.2200000002</v>
      </c>
      <c r="M20" s="2">
        <v>2463076.27</v>
      </c>
      <c r="N20" s="2">
        <v>5512600.5199999996</v>
      </c>
      <c r="O20" s="2">
        <v>2463076.6</v>
      </c>
      <c r="P20" s="3">
        <v>6392228.1100000003</v>
      </c>
      <c r="Q20" s="23">
        <f>SUM(E20:P20)</f>
        <v>36072659</v>
      </c>
    </row>
    <row r="21" spans="2:17" x14ac:dyDescent="0.2">
      <c r="B21" s="56"/>
      <c r="C21" s="59"/>
      <c r="D21" s="34" t="s">
        <v>9</v>
      </c>
      <c r="E21" s="35">
        <v>19</v>
      </c>
      <c r="F21" s="36">
        <v>11</v>
      </c>
      <c r="G21" s="36">
        <v>20</v>
      </c>
      <c r="H21" s="36">
        <v>23</v>
      </c>
      <c r="I21" s="36">
        <v>14</v>
      </c>
      <c r="J21" s="36">
        <v>23</v>
      </c>
      <c r="K21" s="36">
        <v>28</v>
      </c>
      <c r="L21" s="36">
        <v>20</v>
      </c>
      <c r="M21" s="36">
        <v>18</v>
      </c>
      <c r="N21" s="36">
        <v>37</v>
      </c>
      <c r="O21" s="36">
        <v>18</v>
      </c>
      <c r="P21" s="37">
        <v>40</v>
      </c>
      <c r="Q21" s="38">
        <v>134</v>
      </c>
    </row>
    <row r="22" spans="2:17" ht="11.25" customHeight="1" x14ac:dyDescent="0.2">
      <c r="B22" s="55" t="s">
        <v>41</v>
      </c>
      <c r="C22" s="57" t="s">
        <v>25</v>
      </c>
      <c r="D22" s="28" t="s">
        <v>0</v>
      </c>
      <c r="E22" s="19">
        <v>162</v>
      </c>
      <c r="F22" s="20">
        <v>175</v>
      </c>
      <c r="G22" s="20">
        <v>125</v>
      </c>
      <c r="H22" s="20">
        <v>244</v>
      </c>
      <c r="I22" s="20">
        <v>194</v>
      </c>
      <c r="J22" s="20">
        <v>197</v>
      </c>
      <c r="K22" s="20">
        <v>222</v>
      </c>
      <c r="L22" s="20">
        <v>156.03</v>
      </c>
      <c r="M22" s="20">
        <v>225</v>
      </c>
      <c r="N22" s="20">
        <v>201</v>
      </c>
      <c r="O22" s="20">
        <v>182</v>
      </c>
      <c r="P22" s="21">
        <v>215</v>
      </c>
      <c r="Q22" s="24">
        <f t="shared" ref="Q22:Q31" si="0">SUM(E22:P22)</f>
        <v>2298.0299999999997</v>
      </c>
    </row>
    <row r="23" spans="2:17" x14ac:dyDescent="0.2">
      <c r="B23" s="52"/>
      <c r="C23" s="58"/>
      <c r="D23" s="27" t="s">
        <v>1</v>
      </c>
      <c r="E23" s="6">
        <v>2746560.39</v>
      </c>
      <c r="F23" s="2">
        <v>2969383.89</v>
      </c>
      <c r="G23" s="2">
        <v>2119057.5</v>
      </c>
      <c r="H23" s="2">
        <v>4136848.73</v>
      </c>
      <c r="I23" s="2">
        <v>3289270.88</v>
      </c>
      <c r="J23" s="2">
        <v>3339776.09</v>
      </c>
      <c r="K23" s="2">
        <v>3754797.39</v>
      </c>
      <c r="L23" s="2">
        <v>2645200.7799999998</v>
      </c>
      <c r="M23" s="2">
        <v>3814438.95</v>
      </c>
      <c r="N23" s="2">
        <v>3407597.97</v>
      </c>
      <c r="O23" s="2">
        <v>3085353.74</v>
      </c>
      <c r="P23" s="3">
        <v>3637390.37</v>
      </c>
      <c r="Q23" s="23">
        <f>SUM(E23:P23)</f>
        <v>38945676.68</v>
      </c>
    </row>
    <row r="24" spans="2:17" x14ac:dyDescent="0.2">
      <c r="B24" s="56"/>
      <c r="C24" s="59"/>
      <c r="D24" s="34" t="s">
        <v>9</v>
      </c>
      <c r="E24" s="35">
        <v>54</v>
      </c>
      <c r="F24" s="36">
        <v>59</v>
      </c>
      <c r="G24" s="36">
        <v>43</v>
      </c>
      <c r="H24" s="36">
        <v>82</v>
      </c>
      <c r="I24" s="36">
        <v>65</v>
      </c>
      <c r="J24" s="36">
        <v>66</v>
      </c>
      <c r="K24" s="36">
        <v>74</v>
      </c>
      <c r="L24" s="36">
        <v>53</v>
      </c>
      <c r="M24" s="36">
        <v>76</v>
      </c>
      <c r="N24" s="36">
        <v>68</v>
      </c>
      <c r="O24" s="36">
        <v>67</v>
      </c>
      <c r="P24" s="37">
        <v>70</v>
      </c>
      <c r="Q24" s="38">
        <v>234</v>
      </c>
    </row>
    <row r="25" spans="2:17" ht="11.25" customHeight="1" x14ac:dyDescent="0.2">
      <c r="B25" s="55" t="s">
        <v>42</v>
      </c>
      <c r="C25" s="57" t="s">
        <v>27</v>
      </c>
      <c r="D25" s="28" t="s">
        <v>0</v>
      </c>
      <c r="E25" s="19">
        <v>839</v>
      </c>
      <c r="F25" s="20">
        <v>889</v>
      </c>
      <c r="G25" s="20">
        <v>951</v>
      </c>
      <c r="H25" s="20">
        <v>954</v>
      </c>
      <c r="I25" s="20">
        <v>1007</v>
      </c>
      <c r="J25" s="20">
        <v>921</v>
      </c>
      <c r="K25" s="20">
        <v>979</v>
      </c>
      <c r="L25" s="20">
        <v>964</v>
      </c>
      <c r="M25" s="20">
        <v>933</v>
      </c>
      <c r="N25" s="20">
        <v>939</v>
      </c>
      <c r="O25" s="20">
        <v>874</v>
      </c>
      <c r="P25" s="21">
        <v>993</v>
      </c>
      <c r="Q25" s="24">
        <f t="shared" si="0"/>
        <v>11243</v>
      </c>
    </row>
    <row r="26" spans="2:17" x14ac:dyDescent="0.2">
      <c r="B26" s="52"/>
      <c r="C26" s="58"/>
      <c r="D26" s="27" t="s">
        <v>1</v>
      </c>
      <c r="E26" s="6">
        <v>1292877.3700000001</v>
      </c>
      <c r="F26" s="2">
        <v>1379015.66</v>
      </c>
      <c r="G26" s="2">
        <v>1465894.86</v>
      </c>
      <c r="H26" s="2">
        <v>1469529.16</v>
      </c>
      <c r="I26" s="2">
        <v>1551656.46</v>
      </c>
      <c r="J26" s="2">
        <v>1419252.44</v>
      </c>
      <c r="K26" s="2">
        <v>1508376.43</v>
      </c>
      <c r="L26" s="2">
        <v>1485335.61</v>
      </c>
      <c r="M26" s="2">
        <v>1437571.82</v>
      </c>
      <c r="N26" s="2">
        <v>1446814.81</v>
      </c>
      <c r="O26" s="2">
        <v>1346663.7</v>
      </c>
      <c r="P26" s="3">
        <v>1530019.89</v>
      </c>
      <c r="Q26" s="23">
        <f>SUM(E26:P26)</f>
        <v>17333008.210000001</v>
      </c>
    </row>
    <row r="27" spans="2:17" x14ac:dyDescent="0.2">
      <c r="B27" s="56"/>
      <c r="C27" s="59"/>
      <c r="D27" s="34" t="s">
        <v>9</v>
      </c>
      <c r="E27" s="35">
        <v>416</v>
      </c>
      <c r="F27" s="36">
        <v>457</v>
      </c>
      <c r="G27" s="36">
        <v>488</v>
      </c>
      <c r="H27" s="36">
        <v>504</v>
      </c>
      <c r="I27" s="36">
        <v>501</v>
      </c>
      <c r="J27" s="36">
        <v>474</v>
      </c>
      <c r="K27" s="36">
        <v>500</v>
      </c>
      <c r="L27" s="36">
        <v>483</v>
      </c>
      <c r="M27" s="36">
        <v>498</v>
      </c>
      <c r="N27" s="36">
        <v>500</v>
      </c>
      <c r="O27" s="36">
        <v>435</v>
      </c>
      <c r="P27" s="37">
        <v>486</v>
      </c>
      <c r="Q27" s="38">
        <v>2793</v>
      </c>
    </row>
    <row r="28" spans="2:17" ht="11.25" customHeight="1" x14ac:dyDescent="0.2">
      <c r="B28" s="55" t="s">
        <v>43</v>
      </c>
      <c r="C28" s="57" t="s">
        <v>29</v>
      </c>
      <c r="D28" s="28" t="s">
        <v>0</v>
      </c>
      <c r="E28" s="19">
        <v>635.1</v>
      </c>
      <c r="F28" s="20">
        <v>624.6</v>
      </c>
      <c r="G28" s="20">
        <v>970</v>
      </c>
      <c r="H28" s="20">
        <v>702.7</v>
      </c>
      <c r="I28" s="20">
        <v>662.46</v>
      </c>
      <c r="J28" s="20">
        <v>646</v>
      </c>
      <c r="K28" s="20">
        <v>507</v>
      </c>
      <c r="L28" s="20">
        <v>707.9</v>
      </c>
      <c r="M28" s="20">
        <v>528.5</v>
      </c>
      <c r="N28" s="20">
        <v>521.20000000000005</v>
      </c>
      <c r="O28" s="20">
        <v>495.7</v>
      </c>
      <c r="P28" s="21">
        <v>562.70000000000005</v>
      </c>
      <c r="Q28" s="24">
        <f>SUM(E28:P28)</f>
        <v>7563.8599999999988</v>
      </c>
    </row>
    <row r="29" spans="2:17" x14ac:dyDescent="0.2">
      <c r="B29" s="52"/>
      <c r="C29" s="58"/>
      <c r="D29" s="27" t="s">
        <v>1</v>
      </c>
      <c r="E29" s="6">
        <v>1278327.26</v>
      </c>
      <c r="F29" s="2">
        <v>1295058.8700000001</v>
      </c>
      <c r="G29" s="2">
        <v>1956204.48</v>
      </c>
      <c r="H29" s="2">
        <v>1446639.66</v>
      </c>
      <c r="I29" s="2">
        <v>1366722.73</v>
      </c>
      <c r="J29" s="2">
        <v>1330035.04</v>
      </c>
      <c r="K29" s="2">
        <v>1046977.58</v>
      </c>
      <c r="L29" s="2">
        <v>1288220.99</v>
      </c>
      <c r="M29" s="2">
        <v>1028464.92</v>
      </c>
      <c r="N29" s="2">
        <v>891313.77</v>
      </c>
      <c r="O29" s="2">
        <v>814980.93</v>
      </c>
      <c r="P29" s="3">
        <v>939444.13</v>
      </c>
      <c r="Q29" s="23">
        <f t="shared" si="0"/>
        <v>14682390.359999999</v>
      </c>
    </row>
    <row r="30" spans="2:17" x14ac:dyDescent="0.2">
      <c r="B30" s="56"/>
      <c r="C30" s="59"/>
      <c r="D30" s="34" t="s">
        <v>9</v>
      </c>
      <c r="E30" s="35">
        <v>118</v>
      </c>
      <c r="F30" s="36">
        <v>116</v>
      </c>
      <c r="G30" s="36">
        <v>128</v>
      </c>
      <c r="H30" s="36">
        <v>120</v>
      </c>
      <c r="I30" s="36">
        <v>111</v>
      </c>
      <c r="J30" s="36">
        <v>120</v>
      </c>
      <c r="K30" s="36">
        <v>97</v>
      </c>
      <c r="L30" s="36">
        <v>102</v>
      </c>
      <c r="M30" s="36">
        <v>98</v>
      </c>
      <c r="N30" s="36">
        <v>82</v>
      </c>
      <c r="O30" s="36">
        <v>85</v>
      </c>
      <c r="P30" s="37">
        <v>84</v>
      </c>
      <c r="Q30" s="38">
        <v>1100</v>
      </c>
    </row>
    <row r="31" spans="2:17" ht="11.25" customHeight="1" x14ac:dyDescent="0.2">
      <c r="B31" s="55" t="s">
        <v>44</v>
      </c>
      <c r="C31" s="57" t="s">
        <v>31</v>
      </c>
      <c r="D31" s="28" t="s">
        <v>0</v>
      </c>
      <c r="E31" s="19">
        <v>26</v>
      </c>
      <c r="F31" s="20">
        <v>13</v>
      </c>
      <c r="G31" s="20">
        <v>18</v>
      </c>
      <c r="H31" s="20">
        <v>22</v>
      </c>
      <c r="I31" s="20">
        <v>16</v>
      </c>
      <c r="J31" s="20">
        <v>12</v>
      </c>
      <c r="K31" s="20">
        <v>19</v>
      </c>
      <c r="L31" s="20">
        <v>20</v>
      </c>
      <c r="M31" s="20">
        <v>12</v>
      </c>
      <c r="N31" s="20">
        <v>18</v>
      </c>
      <c r="O31" s="20">
        <v>10</v>
      </c>
      <c r="P31" s="21">
        <v>10</v>
      </c>
      <c r="Q31" s="24">
        <f t="shared" si="0"/>
        <v>196</v>
      </c>
    </row>
    <row r="32" spans="2:17" x14ac:dyDescent="0.2">
      <c r="B32" s="52"/>
      <c r="C32" s="58"/>
      <c r="D32" s="27" t="s">
        <v>1</v>
      </c>
      <c r="E32" s="6">
        <v>16109.59</v>
      </c>
      <c r="F32" s="2">
        <v>8054.8</v>
      </c>
      <c r="G32" s="2">
        <v>11152.8</v>
      </c>
      <c r="H32" s="2">
        <v>13631.2</v>
      </c>
      <c r="I32" s="2">
        <v>9913.59</v>
      </c>
      <c r="J32" s="2">
        <v>7435.2</v>
      </c>
      <c r="K32" s="2">
        <v>12983.43</v>
      </c>
      <c r="L32" s="2">
        <v>12391.8</v>
      </c>
      <c r="M32" s="2">
        <v>7435.19</v>
      </c>
      <c r="N32" s="2">
        <v>11152.8</v>
      </c>
      <c r="O32" s="2">
        <v>6196</v>
      </c>
      <c r="P32" s="3">
        <v>6196</v>
      </c>
      <c r="Q32" s="23">
        <f>SUM(E32:P32)</f>
        <v>122652.4</v>
      </c>
    </row>
    <row r="33" spans="2:18" x14ac:dyDescent="0.2">
      <c r="B33" s="56"/>
      <c r="C33" s="59"/>
      <c r="D33" s="34" t="s">
        <v>9</v>
      </c>
      <c r="E33" s="35">
        <v>25</v>
      </c>
      <c r="F33" s="36">
        <v>13</v>
      </c>
      <c r="G33" s="36">
        <v>18</v>
      </c>
      <c r="H33" s="36">
        <v>22</v>
      </c>
      <c r="I33" s="36">
        <v>15</v>
      </c>
      <c r="J33" s="36">
        <v>11</v>
      </c>
      <c r="K33" s="36">
        <v>25</v>
      </c>
      <c r="L33" s="36">
        <v>20</v>
      </c>
      <c r="M33" s="36">
        <v>12</v>
      </c>
      <c r="N33" s="36">
        <v>16</v>
      </c>
      <c r="O33" s="36">
        <v>11</v>
      </c>
      <c r="P33" s="37">
        <v>9</v>
      </c>
      <c r="Q33" s="38">
        <v>101</v>
      </c>
    </row>
    <row r="34" spans="2:18" ht="11.25" customHeight="1" x14ac:dyDescent="0.2">
      <c r="B34" s="55" t="s">
        <v>45</v>
      </c>
      <c r="C34" s="57" t="s">
        <v>31</v>
      </c>
      <c r="D34" s="28" t="s">
        <v>0</v>
      </c>
      <c r="E34" s="19">
        <v>12</v>
      </c>
      <c r="F34" s="20">
        <v>2</v>
      </c>
      <c r="G34" s="20">
        <v>8</v>
      </c>
      <c r="H34" s="20">
        <v>11</v>
      </c>
      <c r="I34" s="20">
        <v>11</v>
      </c>
      <c r="J34" s="20">
        <v>5</v>
      </c>
      <c r="K34" s="20"/>
      <c r="L34" s="20"/>
      <c r="M34" s="20">
        <v>5</v>
      </c>
      <c r="N34" s="20">
        <v>12</v>
      </c>
      <c r="O34" s="20">
        <v>8</v>
      </c>
      <c r="P34" s="21">
        <v>4</v>
      </c>
      <c r="Q34" s="24">
        <f t="shared" ref="Q34" si="1">SUM(E34:P34)</f>
        <v>78</v>
      </c>
    </row>
    <row r="35" spans="2:18" x14ac:dyDescent="0.2">
      <c r="B35" s="52"/>
      <c r="C35" s="58"/>
      <c r="D35" s="27" t="s">
        <v>1</v>
      </c>
      <c r="E35" s="6">
        <v>2478.35</v>
      </c>
      <c r="F35" s="2">
        <v>413.06</v>
      </c>
      <c r="G35" s="2">
        <v>1652.12</v>
      </c>
      <c r="H35" s="2">
        <v>2271.64</v>
      </c>
      <c r="I35" s="2">
        <v>2271.83</v>
      </c>
      <c r="J35" s="2">
        <v>1032.6500000000001</v>
      </c>
      <c r="K35" s="2"/>
      <c r="L35" s="2"/>
      <c r="M35" s="2">
        <v>1032.6199999999999</v>
      </c>
      <c r="N35" s="2">
        <v>2478.27</v>
      </c>
      <c r="O35" s="2">
        <v>1652.21</v>
      </c>
      <c r="P35" s="3">
        <v>826.12</v>
      </c>
      <c r="Q35" s="23">
        <f>SUM(E35:P35)</f>
        <v>16108.87</v>
      </c>
    </row>
    <row r="36" spans="2:18" x14ac:dyDescent="0.2">
      <c r="B36" s="56"/>
      <c r="C36" s="59"/>
      <c r="D36" s="34" t="s">
        <v>9</v>
      </c>
      <c r="E36" s="35">
        <v>6</v>
      </c>
      <c r="F36" s="36">
        <v>2</v>
      </c>
      <c r="G36" s="36">
        <v>4</v>
      </c>
      <c r="H36" s="36">
        <v>7</v>
      </c>
      <c r="I36" s="36">
        <v>9</v>
      </c>
      <c r="J36" s="36">
        <v>3</v>
      </c>
      <c r="K36" s="36"/>
      <c r="L36" s="36"/>
      <c r="M36" s="36">
        <v>4</v>
      </c>
      <c r="N36" s="36">
        <v>7</v>
      </c>
      <c r="O36" s="36">
        <v>6</v>
      </c>
      <c r="P36" s="37">
        <v>4</v>
      </c>
      <c r="Q36" s="38">
        <v>41</v>
      </c>
    </row>
    <row r="37" spans="2:18" x14ac:dyDescent="0.2">
      <c r="B37" s="55" t="s">
        <v>47</v>
      </c>
      <c r="C37" s="57" t="s">
        <v>34</v>
      </c>
      <c r="D37" s="28" t="s">
        <v>0</v>
      </c>
      <c r="E37" s="19">
        <v>1095</v>
      </c>
      <c r="F37" s="20">
        <v>1018</v>
      </c>
      <c r="G37" s="20">
        <v>1112</v>
      </c>
      <c r="H37" s="20">
        <v>1102</v>
      </c>
      <c r="I37" s="20">
        <v>1065</v>
      </c>
      <c r="J37" s="20">
        <v>1077</v>
      </c>
      <c r="K37" s="20">
        <v>779</v>
      </c>
      <c r="L37" s="20">
        <v>755</v>
      </c>
      <c r="M37" s="20">
        <v>908</v>
      </c>
      <c r="N37" s="20">
        <v>953</v>
      </c>
      <c r="O37" s="20">
        <v>959</v>
      </c>
      <c r="P37" s="21">
        <v>833</v>
      </c>
      <c r="Q37" s="24">
        <f>SUM(E37:P37)</f>
        <v>11656</v>
      </c>
    </row>
    <row r="38" spans="2:18" x14ac:dyDescent="0.2">
      <c r="B38" s="52"/>
      <c r="C38" s="58"/>
      <c r="D38" s="27" t="s">
        <v>1</v>
      </c>
      <c r="E38" s="6">
        <v>1756511.11</v>
      </c>
      <c r="F38" s="2">
        <v>1632734.43</v>
      </c>
      <c r="G38" s="2">
        <v>1782831.08</v>
      </c>
      <c r="H38" s="2">
        <v>1770330.86</v>
      </c>
      <c r="I38" s="2">
        <v>1706443.77</v>
      </c>
      <c r="J38" s="2">
        <v>1725445.81</v>
      </c>
      <c r="K38" s="2">
        <v>1245404.81</v>
      </c>
      <c r="L38" s="2">
        <v>1208339.24</v>
      </c>
      <c r="M38" s="2">
        <v>1454115.85</v>
      </c>
      <c r="N38" s="2">
        <v>1525670.03</v>
      </c>
      <c r="O38" s="2">
        <v>1533581.25</v>
      </c>
      <c r="P38" s="3">
        <v>1332746.94</v>
      </c>
      <c r="Q38" s="23">
        <f>SUM(E38:P38)</f>
        <v>18674155.180000003</v>
      </c>
    </row>
    <row r="39" spans="2:18" x14ac:dyDescent="0.2">
      <c r="B39" s="56"/>
      <c r="C39" s="59"/>
      <c r="D39" s="34" t="s">
        <v>9</v>
      </c>
      <c r="E39" s="35">
        <v>905</v>
      </c>
      <c r="F39" s="36">
        <v>827</v>
      </c>
      <c r="G39" s="36">
        <v>899</v>
      </c>
      <c r="H39" s="36">
        <v>883</v>
      </c>
      <c r="I39" s="36">
        <v>869</v>
      </c>
      <c r="J39" s="36">
        <v>874</v>
      </c>
      <c r="K39" s="36">
        <v>642</v>
      </c>
      <c r="L39" s="36">
        <v>640</v>
      </c>
      <c r="M39" s="36">
        <v>773</v>
      </c>
      <c r="N39" s="36">
        <v>776</v>
      </c>
      <c r="O39" s="36">
        <v>792</v>
      </c>
      <c r="P39" s="37">
        <v>704</v>
      </c>
      <c r="Q39" s="38">
        <v>4240</v>
      </c>
    </row>
    <row r="40" spans="2:18" x14ac:dyDescent="0.2">
      <c r="B40" s="55" t="s">
        <v>46</v>
      </c>
      <c r="C40" s="57" t="s">
        <v>34</v>
      </c>
      <c r="D40" s="28" t="s">
        <v>0</v>
      </c>
      <c r="E40" s="19">
        <v>73</v>
      </c>
      <c r="F40" s="20">
        <v>73</v>
      </c>
      <c r="G40" s="20">
        <v>74</v>
      </c>
      <c r="H40" s="20">
        <v>40</v>
      </c>
      <c r="I40" s="20">
        <v>68</v>
      </c>
      <c r="J40" s="20">
        <v>77</v>
      </c>
      <c r="K40" s="20">
        <v>47</v>
      </c>
      <c r="L40" s="20">
        <v>91</v>
      </c>
      <c r="M40" s="20">
        <v>275</v>
      </c>
      <c r="N40" s="20">
        <v>175</v>
      </c>
      <c r="O40" s="20">
        <v>128</v>
      </c>
      <c r="P40" s="21">
        <v>248</v>
      </c>
      <c r="Q40" s="24">
        <f>SUM(E40:P40)</f>
        <v>1369</v>
      </c>
    </row>
    <row r="41" spans="2:18" x14ac:dyDescent="0.2">
      <c r="B41" s="52"/>
      <c r="C41" s="58"/>
      <c r="D41" s="27" t="s">
        <v>1</v>
      </c>
      <c r="E41" s="6">
        <v>37766.129999999997</v>
      </c>
      <c r="F41" s="2">
        <v>37696.120000000003</v>
      </c>
      <c r="G41" s="2">
        <v>38213.519999999997</v>
      </c>
      <c r="H41" s="2">
        <v>20655.68</v>
      </c>
      <c r="I41" s="2">
        <v>35138</v>
      </c>
      <c r="J41" s="2">
        <v>39762.53</v>
      </c>
      <c r="K41" s="2">
        <v>24270.57</v>
      </c>
      <c r="L41" s="2">
        <v>46992.51</v>
      </c>
      <c r="M41" s="2">
        <v>142011.88</v>
      </c>
      <c r="N41" s="2">
        <v>90370.1</v>
      </c>
      <c r="O41" s="2">
        <v>65882.81</v>
      </c>
      <c r="P41" s="3">
        <v>128069.05</v>
      </c>
      <c r="Q41" s="23">
        <f>SUM(E41:P41)</f>
        <v>706828.90000000014</v>
      </c>
    </row>
    <row r="42" spans="2:18" x14ac:dyDescent="0.2">
      <c r="B42" s="56"/>
      <c r="C42" s="59"/>
      <c r="D42" s="34" t="s">
        <v>9</v>
      </c>
      <c r="E42" s="35">
        <v>43</v>
      </c>
      <c r="F42" s="36">
        <v>40</v>
      </c>
      <c r="G42" s="36">
        <v>40</v>
      </c>
      <c r="H42" s="36">
        <v>23</v>
      </c>
      <c r="I42" s="36">
        <v>34</v>
      </c>
      <c r="J42" s="36">
        <v>29</v>
      </c>
      <c r="K42" s="36">
        <v>24</v>
      </c>
      <c r="L42" s="36">
        <v>38</v>
      </c>
      <c r="M42" s="36">
        <v>79</v>
      </c>
      <c r="N42" s="36">
        <v>59</v>
      </c>
      <c r="O42" s="36">
        <v>46</v>
      </c>
      <c r="P42" s="37">
        <v>76</v>
      </c>
      <c r="Q42" s="38">
        <v>420</v>
      </c>
    </row>
    <row r="43" spans="2:18" x14ac:dyDescent="0.2">
      <c r="B43" s="55" t="s">
        <v>48</v>
      </c>
      <c r="C43" s="57" t="s">
        <v>37</v>
      </c>
      <c r="D43" s="28" t="s">
        <v>0</v>
      </c>
      <c r="E43" s="19">
        <v>499</v>
      </c>
      <c r="F43" s="20">
        <v>408</v>
      </c>
      <c r="G43" s="20">
        <v>502</v>
      </c>
      <c r="H43" s="20">
        <v>540</v>
      </c>
      <c r="I43" s="20">
        <v>458</v>
      </c>
      <c r="J43" s="20">
        <v>516</v>
      </c>
      <c r="K43" s="20">
        <v>358</v>
      </c>
      <c r="L43" s="20">
        <v>398</v>
      </c>
      <c r="M43" s="20">
        <v>486</v>
      </c>
      <c r="N43" s="20">
        <v>525</v>
      </c>
      <c r="O43" s="20">
        <v>467</v>
      </c>
      <c r="P43" s="21">
        <v>425</v>
      </c>
      <c r="Q43" s="24">
        <f>SUM(E43:P43)</f>
        <v>5582</v>
      </c>
    </row>
    <row r="44" spans="2:18" x14ac:dyDescent="0.2">
      <c r="B44" s="52"/>
      <c r="C44" s="58"/>
      <c r="D44" s="27" t="s">
        <v>1</v>
      </c>
      <c r="E44" s="6">
        <v>793611.34</v>
      </c>
      <c r="F44" s="2">
        <v>651745.73</v>
      </c>
      <c r="G44" s="2">
        <v>803219.49</v>
      </c>
      <c r="H44" s="2">
        <v>865043.94</v>
      </c>
      <c r="I44" s="2">
        <v>734119.67</v>
      </c>
      <c r="J44" s="2">
        <v>827138.17</v>
      </c>
      <c r="K44" s="2">
        <v>573850.48</v>
      </c>
      <c r="L44" s="2">
        <v>639706.56000000006</v>
      </c>
      <c r="M44" s="2">
        <v>779157.24</v>
      </c>
      <c r="N44" s="2">
        <v>843285.77</v>
      </c>
      <c r="O44" s="2">
        <v>748742.3</v>
      </c>
      <c r="P44" s="3">
        <v>681455.01</v>
      </c>
      <c r="Q44" s="23">
        <f>SUM(E44:P44)</f>
        <v>8941075.7000000011</v>
      </c>
    </row>
    <row r="45" spans="2:18" ht="12" thickBot="1" x14ac:dyDescent="0.25">
      <c r="B45" s="54"/>
      <c r="C45" s="60"/>
      <c r="D45" s="29" t="s">
        <v>9</v>
      </c>
      <c r="E45" s="7">
        <v>395</v>
      </c>
      <c r="F45" s="4">
        <v>326</v>
      </c>
      <c r="G45" s="4">
        <v>383</v>
      </c>
      <c r="H45" s="4">
        <v>408</v>
      </c>
      <c r="I45" s="4">
        <v>357</v>
      </c>
      <c r="J45" s="4">
        <v>413</v>
      </c>
      <c r="K45" s="4">
        <v>294</v>
      </c>
      <c r="L45" s="4">
        <v>322</v>
      </c>
      <c r="M45" s="4">
        <v>378</v>
      </c>
      <c r="N45" s="4">
        <v>412</v>
      </c>
      <c r="O45" s="4">
        <v>384</v>
      </c>
      <c r="P45" s="5">
        <v>339</v>
      </c>
      <c r="Q45" s="25">
        <v>2103</v>
      </c>
    </row>
    <row r="46" spans="2:18" ht="12" customHeight="1" thickTop="1" x14ac:dyDescent="0.2">
      <c r="B46" s="49" t="s">
        <v>8</v>
      </c>
      <c r="C46" s="50"/>
      <c r="D46" s="28" t="s">
        <v>0</v>
      </c>
      <c r="E46" s="42">
        <f>SUMIFS(E$19:E$45,$D$19:$D$45,$D46)</f>
        <v>3381.1</v>
      </c>
      <c r="F46" s="42">
        <f t="shared" ref="E46:Q47" si="2">SUMIFS(F$19:F$45,$D$19:$D$45,$D46)</f>
        <v>3223.6</v>
      </c>
      <c r="G46" s="42">
        <f t="shared" si="2"/>
        <v>3795</v>
      </c>
      <c r="H46" s="42">
        <f t="shared" si="2"/>
        <v>3656.7</v>
      </c>
      <c r="I46" s="42">
        <f t="shared" si="2"/>
        <v>3501.46</v>
      </c>
      <c r="J46" s="42">
        <f t="shared" si="2"/>
        <v>3492</v>
      </c>
      <c r="K46" s="42">
        <f t="shared" si="2"/>
        <v>2977</v>
      </c>
      <c r="L46" s="42">
        <f t="shared" si="2"/>
        <v>3132.93</v>
      </c>
      <c r="M46" s="42">
        <f t="shared" si="2"/>
        <v>3414.5</v>
      </c>
      <c r="N46" s="42">
        <f t="shared" si="2"/>
        <v>3438.2</v>
      </c>
      <c r="O46" s="42">
        <f t="shared" si="2"/>
        <v>3165.7</v>
      </c>
      <c r="P46" s="47">
        <f t="shared" si="2"/>
        <v>3399.7</v>
      </c>
      <c r="Q46" s="69">
        <f t="shared" si="2"/>
        <v>40577.89</v>
      </c>
    </row>
    <row r="47" spans="2:18" customFormat="1" ht="15" x14ac:dyDescent="0.25">
      <c r="B47" s="51"/>
      <c r="C47" s="52"/>
      <c r="D47" s="27" t="s">
        <v>1</v>
      </c>
      <c r="E47" s="2">
        <f t="shared" si="2"/>
        <v>11256630.630000001</v>
      </c>
      <c r="F47" s="2">
        <f t="shared" si="2"/>
        <v>9352041.3200000003</v>
      </c>
      <c r="G47" s="2">
        <f t="shared" si="2"/>
        <v>10400985.68</v>
      </c>
      <c r="H47" s="2">
        <f t="shared" si="2"/>
        <v>12161007.719999999</v>
      </c>
      <c r="I47" s="2">
        <f t="shared" si="2"/>
        <v>9888660.7599999998</v>
      </c>
      <c r="J47" s="2">
        <f t="shared" si="2"/>
        <v>11094309.189999998</v>
      </c>
      <c r="K47" s="2">
        <f t="shared" si="2"/>
        <v>12037208.350000001</v>
      </c>
      <c r="L47" s="2">
        <f t="shared" si="2"/>
        <v>9730617.7100000009</v>
      </c>
      <c r="M47" s="2">
        <f t="shared" si="2"/>
        <v>11127304.74</v>
      </c>
      <c r="N47" s="2">
        <f t="shared" si="2"/>
        <v>13731284.039999999</v>
      </c>
      <c r="O47" s="2">
        <f t="shared" si="2"/>
        <v>10066129.540000001</v>
      </c>
      <c r="P47" s="48">
        <f t="shared" si="2"/>
        <v>14648375.620000001</v>
      </c>
      <c r="Q47" s="23">
        <f>SUMIFS(Q$19:Q$45,$D$19:$D$45,$D47)</f>
        <v>135494555.30000004</v>
      </c>
    </row>
    <row r="48" spans="2:18" customFormat="1" ht="15.75" thickBot="1" x14ac:dyDescent="0.3">
      <c r="B48" s="53"/>
      <c r="C48" s="54"/>
      <c r="D48" s="29" t="s">
        <v>9</v>
      </c>
      <c r="E48" s="4">
        <v>1976</v>
      </c>
      <c r="F48" s="4">
        <v>1845</v>
      </c>
      <c r="G48" s="4">
        <v>2018</v>
      </c>
      <c r="H48" s="4">
        <v>2068</v>
      </c>
      <c r="I48" s="4">
        <v>1972</v>
      </c>
      <c r="J48" s="4">
        <v>2011</v>
      </c>
      <c r="K48" s="4">
        <v>1683</v>
      </c>
      <c r="L48" s="4">
        <v>1672</v>
      </c>
      <c r="M48" s="4">
        <v>1933</v>
      </c>
      <c r="N48" s="4">
        <v>1952</v>
      </c>
      <c r="O48" s="4">
        <v>1841</v>
      </c>
      <c r="P48" s="5">
        <v>1809</v>
      </c>
      <c r="Q48" s="25">
        <v>10409</v>
      </c>
      <c r="R48" s="45"/>
    </row>
    <row r="49" spans="2:15" customFormat="1" ht="15.75" thickTop="1" x14ac:dyDescent="0.25">
      <c r="B49" s="1" t="s">
        <v>10</v>
      </c>
    </row>
    <row r="50" spans="2:15" x14ac:dyDescent="0.2">
      <c r="E50" s="44"/>
    </row>
    <row r="53" spans="2:15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6"/>
      <c r="M53" s="46"/>
      <c r="N53" s="46"/>
      <c r="O53" s="46"/>
    </row>
    <row r="54" spans="2:15" x14ac:dyDescent="0.2">
      <c r="C54" s="46"/>
      <c r="D54" s="46"/>
      <c r="E54" s="46"/>
      <c r="F54" s="46"/>
      <c r="G54" s="46"/>
      <c r="H54" s="46"/>
      <c r="I54" s="46"/>
      <c r="J54" s="46"/>
      <c r="L54" s="46"/>
      <c r="M54" s="46"/>
    </row>
    <row r="55" spans="2:15" x14ac:dyDescent="0.2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5" x14ac:dyDescent="0.2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2:15" x14ac:dyDescent="0.2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2:15" x14ac:dyDescent="0.2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2:15" x14ac:dyDescent="0.2">
      <c r="C59" s="46"/>
      <c r="E59" s="46"/>
      <c r="F59" s="46"/>
      <c r="G59" s="46"/>
      <c r="H59" s="46"/>
      <c r="K59" s="46"/>
      <c r="L59" s="46"/>
      <c r="M59" s="46"/>
    </row>
    <row r="60" spans="2:15" x14ac:dyDescent="0.2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2:15" x14ac:dyDescent="0.2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</sheetData>
  <mergeCells count="25">
    <mergeCell ref="B2:Q2"/>
    <mergeCell ref="Q17:Q18"/>
    <mergeCell ref="B19:B21"/>
    <mergeCell ref="C19:C21"/>
    <mergeCell ref="E17:P17"/>
    <mergeCell ref="B17:B18"/>
    <mergeCell ref="C17:C18"/>
    <mergeCell ref="D17:D18"/>
    <mergeCell ref="C22:C24"/>
    <mergeCell ref="B22:B24"/>
    <mergeCell ref="B28:B30"/>
    <mergeCell ref="B34:B36"/>
    <mergeCell ref="C34:C36"/>
    <mergeCell ref="C28:C30"/>
    <mergeCell ref="B31:B33"/>
    <mergeCell ref="C31:C33"/>
    <mergeCell ref="C25:C27"/>
    <mergeCell ref="B46:C48"/>
    <mergeCell ref="B25:B27"/>
    <mergeCell ref="B37:B39"/>
    <mergeCell ref="C37:C39"/>
    <mergeCell ref="B40:B42"/>
    <mergeCell ref="C40:C42"/>
    <mergeCell ref="B43:B45"/>
    <mergeCell ref="C43:C45"/>
  </mergeCells>
  <pageMargins left="0.78740157499999996" right="0.78740157499999996" top="0.984251969" bottom="0.984251969" header="0.4921259845" footer="0.4921259845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Victrelis a Isentress</vt:lpstr>
      <vt:lpstr>'Victrelis a Isentress'!Oblast_tisku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Avastin</dc:title>
  <dc:creator>Jankůj Miroslav Ing. (VZP ČR Ústředí)</dc:creator>
  <cp:lastModifiedBy>Jana Křížová</cp:lastModifiedBy>
  <cp:lastPrinted>2015-12-15T13:26:06Z</cp:lastPrinted>
  <dcterms:created xsi:type="dcterms:W3CDTF">2014-03-14T10:14:50Z</dcterms:created>
  <dcterms:modified xsi:type="dcterms:W3CDTF">2016-02-10T15:00:49Z</dcterms:modified>
</cp:coreProperties>
</file>