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5230" windowHeight="6030"/>
  </bookViews>
  <sheets>
    <sheet name="Januvia a Janumet" sheetId="4" r:id="rId1"/>
    <sheet name="List1" sheetId="5" r:id="rId2"/>
  </sheets>
  <definedNames>
    <definedName name="_xlnm.Print_Area" localSheetId="0">'Januvia a Janumet'!$A$1:$R$37</definedName>
  </definedNames>
  <calcPr calcId="145621"/>
</workbook>
</file>

<file path=xl/calcChain.xml><?xml version="1.0" encoding="utf-8"?>
<calcChain xmlns="http://schemas.openxmlformats.org/spreadsheetml/2006/main">
  <c r="O34" i="4" l="1"/>
  <c r="Q17" i="4"/>
  <c r="E35" i="4"/>
  <c r="Q26" i="4" l="1"/>
  <c r="Q22" i="4"/>
  <c r="G34" i="4" l="1"/>
  <c r="H34" i="4"/>
  <c r="I34" i="4"/>
  <c r="J34" i="4"/>
  <c r="K34" i="4"/>
  <c r="L34" i="4"/>
  <c r="M34" i="4"/>
  <c r="N34" i="4"/>
  <c r="P34" i="4"/>
  <c r="G35" i="4"/>
  <c r="H35" i="4"/>
  <c r="I35" i="4"/>
  <c r="J35" i="4"/>
  <c r="K35" i="4"/>
  <c r="L35" i="4"/>
  <c r="M35" i="4"/>
  <c r="N35" i="4"/>
  <c r="O35" i="4"/>
  <c r="P35" i="4"/>
  <c r="F34" i="4" l="1"/>
  <c r="F35" i="4"/>
  <c r="E34" i="4"/>
  <c r="Q19" i="4" l="1"/>
  <c r="Q20" i="4"/>
  <c r="Q23" i="4"/>
  <c r="Q25" i="4"/>
  <c r="Q28" i="4"/>
  <c r="Q29" i="4"/>
  <c r="Q31" i="4"/>
  <c r="Q32" i="4"/>
  <c r="Q16" i="4"/>
  <c r="Q34" i="4" l="1"/>
  <c r="Q35" i="4"/>
</calcChain>
</file>

<file path=xl/sharedStrings.xml><?xml version="1.0" encoding="utf-8"?>
<sst xmlns="http://schemas.openxmlformats.org/spreadsheetml/2006/main" count="75" uniqueCount="40">
  <si>
    <t>Počet balení</t>
  </si>
  <si>
    <t>Úhrada v Kč</t>
  </si>
  <si>
    <t>Kód LP</t>
  </si>
  <si>
    <t>Název LP</t>
  </si>
  <si>
    <t>Ukazatel</t>
  </si>
  <si>
    <t>Doplněk názvu</t>
  </si>
  <si>
    <t>Období zpracování (rok/měsíc)</t>
  </si>
  <si>
    <t>Celkem</t>
  </si>
  <si>
    <t>CELKEM</t>
  </si>
  <si>
    <t>Počet UOP*</t>
  </si>
  <si>
    <t xml:space="preserve">* Počet unikátně ošetřených pojištěnců - přepočítáváni na měsíc, na rok a na kód 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</si>
  <si>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</si>
  <si>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</si>
  <si>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</si>
  <si>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</si>
  <si>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</si>
  <si>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</si>
  <si>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</si>
  <si>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</si>
  <si>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</si>
  <si>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</si>
  <si>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</si>
  <si>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</si>
  <si>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JANUVIA 100 MG</t>
  </si>
  <si>
    <t>JANUMET 50 MG/850 MG</t>
  </si>
  <si>
    <t>JANUMET 50 MG/1000 MG</t>
  </si>
  <si>
    <t>28740</t>
  </si>
  <si>
    <t>28743</t>
  </si>
  <si>
    <t>500133</t>
  </si>
  <si>
    <t>500140</t>
  </si>
  <si>
    <t>500550</t>
  </si>
  <si>
    <t>500551</t>
  </si>
  <si>
    <t>Seznam kódů LPJanuvia a Janumet</t>
  </si>
  <si>
    <t>Úhrada, počet balení a počet UOP u LP Januvia a Janumet vykázaná v období 1-12/2015 dle období VZP</t>
  </si>
  <si>
    <t>POR TBL FLM 28X100MG</t>
  </si>
  <si>
    <t>POR TBL FLM 98X100MG</t>
  </si>
  <si>
    <t>POR TBL FLM 56X50/1000MG</t>
  </si>
  <si>
    <t>POR TBL FLM 196X50/1000MG</t>
  </si>
  <si>
    <t>POR TBL FLM 56X50/850MG</t>
  </si>
  <si>
    <t>POR TBL FLM 196X50/850MG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</si>
</sst>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medium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rgb="FFFF000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FF0000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/>
      <diagonal/>
    </border>
    <border>
      <left/>
      <right style="thin">
        <color theme="0" tint="-0.34998626667073579"/>
      </right>
      <top/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FF0000"/>
      </bottom>
      <diagonal/>
    </border>
    <border>
      <left/>
      <right style="thin">
        <color theme="0" tint="-0.34998626667073579"/>
      </right>
      <top style="medium">
        <color rgb="FFFF0000"/>
      </top>
      <bottom/>
      <diagonal/>
    </border>
    <border>
      <left/>
      <right style="thin">
        <color theme="0" tint="-0.34998626667073579"/>
      </right>
      <top/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rgb="FFFF0000"/>
      </bottom>
      <diagonal/>
    </border>
    <border>
      <left/>
      <right style="thin">
        <color theme="0" tint="-0.34998626667073579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rgb="FFDE000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/>
  </cellStyleXfs>
  <cellXfs count="70">
    <xf numFmtId="0" fontId="0" fillId="0" borderId="0" xfId="0"/>
    <xf numFmtId="0" fontId="20" fillId="0" borderId="0" xfId="0" applyFont="1"/>
    <xf numFmtId="3" fontId="20" fillId="33" borderId="11" xfId="0" applyNumberFormat="1" applyFont="1" applyFill="1" applyBorder="1" applyAlignment="1">
      <alignment horizontal="right" wrapText="1"/>
    </xf>
    <xf numFmtId="3" fontId="20" fillId="33" borderId="12" xfId="0" applyNumberFormat="1" applyFont="1" applyFill="1" applyBorder="1" applyAlignment="1">
      <alignment horizontal="right" wrapText="1"/>
    </xf>
    <xf numFmtId="3" fontId="20" fillId="33" borderId="14" xfId="0" applyNumberFormat="1" applyFont="1" applyFill="1" applyBorder="1" applyAlignment="1">
      <alignment horizontal="right" wrapText="1"/>
    </xf>
    <xf numFmtId="3" fontId="20" fillId="33" borderId="15" xfId="0" applyNumberFormat="1" applyFont="1" applyFill="1" applyBorder="1" applyAlignment="1">
      <alignment horizontal="right" wrapText="1"/>
    </xf>
    <xf numFmtId="3" fontId="20" fillId="33" borderId="10" xfId="0" applyNumberFormat="1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164" fontId="20" fillId="0" borderId="0" xfId="0" applyNumberFormat="1" applyFont="1" applyFill="1" applyBorder="1"/>
    <xf numFmtId="49" fontId="20" fillId="0" borderId="13" xfId="0" applyNumberFormat="1" applyFont="1" applyFill="1" applyBorder="1"/>
    <xf numFmtId="164" fontId="20" fillId="0" borderId="14" xfId="0" applyNumberFormat="1" applyFont="1" applyFill="1" applyBorder="1"/>
    <xf numFmtId="164" fontId="20" fillId="0" borderId="15" xfId="0" applyNumberFormat="1" applyFont="1" applyFill="1" applyBorder="1"/>
    <xf numFmtId="49" fontId="20" fillId="0" borderId="16" xfId="0" applyNumberFormat="1" applyFont="1" applyFill="1" applyBorder="1"/>
    <xf numFmtId="164" fontId="20" fillId="0" borderId="17" xfId="0" applyNumberFormat="1" applyFont="1" applyFill="1" applyBorder="1"/>
    <xf numFmtId="164" fontId="20" fillId="0" borderId="18" xfId="0" applyNumberFormat="1" applyFont="1" applyFill="1" applyBorder="1"/>
    <xf numFmtId="49" fontId="22" fillId="34" borderId="19" xfId="0" applyNumberFormat="1" applyFont="1" applyFill="1" applyBorder="1" applyAlignment="1">
      <alignment horizontal="center"/>
    </xf>
    <xf numFmtId="164" fontId="22" fillId="34" borderId="20" xfId="0" applyNumberFormat="1" applyFont="1" applyFill="1" applyBorder="1" applyAlignment="1">
      <alignment horizontal="center"/>
    </xf>
    <xf numFmtId="164" fontId="22" fillId="34" borderId="21" xfId="0" applyNumberFormat="1" applyFont="1" applyFill="1" applyBorder="1" applyAlignment="1">
      <alignment horizontal="center"/>
    </xf>
    <xf numFmtId="3" fontId="20" fillId="33" borderId="28" xfId="0" applyNumberFormat="1" applyFont="1" applyFill="1" applyBorder="1" applyAlignment="1">
      <alignment horizontal="right" wrapText="1"/>
    </xf>
    <xf numFmtId="3" fontId="20" fillId="33" borderId="29" xfId="0" applyNumberFormat="1" applyFont="1" applyFill="1" applyBorder="1" applyAlignment="1">
      <alignment horizontal="right" wrapText="1"/>
    </xf>
    <xf numFmtId="3" fontId="20" fillId="33" borderId="31" xfId="0" applyNumberFormat="1" applyFont="1" applyFill="1" applyBorder="1" applyAlignment="1">
      <alignment horizontal="right" wrapText="1"/>
    </xf>
    <xf numFmtId="3" fontId="22" fillId="33" borderId="32" xfId="0" applyNumberFormat="1" applyFont="1" applyFill="1" applyBorder="1" applyAlignment="1">
      <alignment horizontal="right" wrapText="1"/>
    </xf>
    <xf numFmtId="3" fontId="22" fillId="33" borderId="33" xfId="0" applyNumberFormat="1" applyFont="1" applyFill="1" applyBorder="1" applyAlignment="1">
      <alignment horizontal="right" wrapText="1"/>
    </xf>
    <xf numFmtId="3" fontId="22" fillId="33" borderId="34" xfId="0" applyNumberFormat="1" applyFont="1" applyFill="1" applyBorder="1" applyAlignment="1">
      <alignment horizontal="right" wrapText="1"/>
    </xf>
    <xf numFmtId="3" fontId="22" fillId="33" borderId="35" xfId="0" applyNumberFormat="1" applyFont="1" applyFill="1" applyBorder="1" applyAlignment="1">
      <alignment horizontal="right" wrapText="1"/>
    </xf>
    <xf numFmtId="0" fontId="22" fillId="0" borderId="0" xfId="0" applyFont="1"/>
    <xf numFmtId="0" fontId="21" fillId="0" borderId="2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3" fontId="20" fillId="33" borderId="38" xfId="0" applyNumberFormat="1" applyFont="1" applyFill="1" applyBorder="1" applyAlignment="1">
      <alignment horizontal="right" wrapText="1"/>
    </xf>
    <xf numFmtId="3" fontId="20" fillId="33" borderId="39" xfId="0" applyNumberFormat="1" applyFont="1" applyFill="1" applyBorder="1" applyAlignment="1">
      <alignment horizontal="right" wrapText="1"/>
    </xf>
    <xf numFmtId="3" fontId="20" fillId="33" borderId="41" xfId="0" applyNumberFormat="1" applyFont="1" applyFill="1" applyBorder="1" applyAlignment="1">
      <alignment horizontal="right" wrapText="1"/>
    </xf>
    <xf numFmtId="0" fontId="21" fillId="0" borderId="44" xfId="0" applyFont="1" applyFill="1" applyBorder="1" applyAlignment="1">
      <alignment horizontal="center" vertical="center" wrapText="1"/>
    </xf>
    <xf numFmtId="3" fontId="20" fillId="33" borderId="42" xfId="0" applyNumberFormat="1" applyFont="1" applyFill="1" applyBorder="1" applyAlignment="1">
      <alignment horizontal="right" wrapText="1"/>
    </xf>
    <xf numFmtId="3" fontId="20" fillId="33" borderId="43" xfId="0" applyNumberFormat="1" applyFont="1" applyFill="1" applyBorder="1" applyAlignment="1">
      <alignment horizontal="right" wrapText="1"/>
    </xf>
    <xf numFmtId="3" fontId="20" fillId="33" borderId="45" xfId="0" applyNumberFormat="1" applyFont="1" applyFill="1" applyBorder="1" applyAlignment="1">
      <alignment horizontal="right" wrapText="1"/>
    </xf>
    <xf numFmtId="3" fontId="22" fillId="33" borderId="46" xfId="0" applyNumberFormat="1" applyFont="1" applyFill="1" applyBorder="1" applyAlignment="1">
      <alignment horizontal="right" wrapText="1"/>
    </xf>
    <xf numFmtId="49" fontId="20" fillId="0" borderId="0" xfId="0" applyNumberFormat="1" applyFont="1" applyBorder="1"/>
    <xf numFmtId="3" fontId="20" fillId="0" borderId="0" xfId="0" applyNumberFormat="1" applyFont="1" applyBorder="1"/>
    <xf numFmtId="49" fontId="20" fillId="0" borderId="10" xfId="0" applyNumberFormat="1" applyFont="1" applyFill="1" applyBorder="1"/>
    <xf numFmtId="164" fontId="20" fillId="0" borderId="11" xfId="0" applyNumberFormat="1" applyFont="1" applyFill="1" applyBorder="1"/>
    <xf numFmtId="164" fontId="20" fillId="0" borderId="12" xfId="0" applyNumberFormat="1" applyFont="1" applyFill="1" applyBorder="1"/>
    <xf numFmtId="3" fontId="20" fillId="33" borderId="47" xfId="0" applyNumberFormat="1" applyFont="1" applyFill="1" applyBorder="1" applyAlignment="1">
      <alignment horizontal="right" wrapText="1"/>
    </xf>
    <xf numFmtId="3" fontId="20" fillId="33" borderId="57" xfId="0" applyNumberFormat="1" applyFont="1" applyFill="1" applyBorder="1" applyAlignment="1">
      <alignment horizontal="right" wrapText="1"/>
    </xf>
    <xf numFmtId="49" fontId="21" fillId="36" borderId="27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0" fillId="33" borderId="0" xfId="0" applyNumberFormat="1" applyFont="1" applyFill="1" applyBorder="1" applyAlignment="1">
      <alignment horizontal="right" wrapText="1"/>
    </xf>
    <xf numFmtId="4" fontId="20" fillId="0" borderId="0" xfId="0" applyNumberFormat="1" applyFont="1"/>
    <xf numFmtId="0" fontId="23" fillId="35" borderId="58" xfId="44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54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56" xfId="0" applyNumberFormat="1" applyFont="1" applyFill="1" applyBorder="1" applyAlignment="1">
      <alignment horizontal="center" vertical="center" wrapText="1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5"/>
    <cellStyle name="Normální 4" xfId="44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showGridLines="0" tabSelected="1" zoomScaleNormal="100" workbookViewId="0"/>
  </sheetViews>
  <sheetFormatPr defaultRowHeight="11.25" x14ac:dyDescent="0.2"/>
  <cols>
    <col min="1" max="1" width="9.140625" style="1"/>
    <col min="2" max="2" width="12.28515625" style="1" customWidth="1"/>
    <col min="3" max="3" width="22.7109375" style="1" bestFit="1" customWidth="1"/>
    <col min="4" max="4" width="22.42578125" style="1" customWidth="1"/>
    <col min="5" max="5" width="11.85546875" style="1" bestFit="1" customWidth="1"/>
    <col min="6" max="6" width="12" style="1" bestFit="1" customWidth="1"/>
    <col min="7" max="7" width="8.7109375" style="1" bestFit="1" customWidth="1"/>
    <col min="8" max="8" width="9.42578125" style="1" bestFit="1" customWidth="1"/>
    <col min="9" max="9" width="12" style="1" bestFit="1" customWidth="1"/>
    <col min="10" max="10" width="11.28515625" style="1" customWidth="1"/>
    <col min="11" max="11" width="9.5703125" style="1" bestFit="1" customWidth="1"/>
    <col min="12" max="12" width="11.7109375" style="1" customWidth="1"/>
    <col min="13" max="14" width="10" style="1" bestFit="1" customWidth="1"/>
    <col min="15" max="15" width="12" style="1" bestFit="1" customWidth="1"/>
    <col min="16" max="16" width="10" style="1" bestFit="1" customWidth="1"/>
    <col min="17" max="17" width="11" style="1" customWidth="1"/>
    <col min="18" max="18" width="9.140625" style="1"/>
    <col min="19" max="19" width="8.85546875" style="1" customWidth="1"/>
    <col min="20" max="16384" width="9.140625" style="1"/>
  </cols>
  <sheetData>
    <row r="1" spans="2:17" ht="12" thickBot="1" x14ac:dyDescent="0.25"/>
    <row r="2" spans="2:17" ht="24" thickTop="1" x14ac:dyDescent="0.2">
      <c r="B2" s="50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2:17" ht="15" x14ac:dyDescent="0.25">
      <c r="I4"/>
      <c r="J4"/>
      <c r="K4"/>
      <c r="L4"/>
      <c r="M4"/>
      <c r="N4"/>
    </row>
    <row r="5" spans="2:17" ht="15.75" thickBot="1" x14ac:dyDescent="0.3">
      <c r="B5" s="26" t="s">
        <v>32</v>
      </c>
      <c r="E5"/>
      <c r="I5"/>
      <c r="J5"/>
      <c r="K5"/>
      <c r="L5"/>
      <c r="M5"/>
      <c r="N5"/>
    </row>
    <row r="6" spans="2:17" ht="16.5" thickTop="1" thickBot="1" x14ac:dyDescent="0.3">
      <c r="B6" s="16" t="s">
        <v>2</v>
      </c>
      <c r="C6" s="17" t="s">
        <v>3</v>
      </c>
      <c r="D6" s="18" t="s">
        <v>5</v>
      </c>
      <c r="E6"/>
      <c r="I6"/>
      <c r="J6"/>
      <c r="K6"/>
      <c r="L6"/>
      <c r="M6"/>
      <c r="N6"/>
    </row>
    <row r="7" spans="2:17" ht="15" x14ac:dyDescent="0.25">
      <c r="B7" s="13" t="s">
        <v>26</v>
      </c>
      <c r="C7" s="14" t="s">
        <v>23</v>
      </c>
      <c r="D7" s="15" t="s">
        <v>34</v>
      </c>
      <c r="E7"/>
      <c r="I7"/>
      <c r="J7"/>
      <c r="K7"/>
      <c r="L7"/>
      <c r="M7"/>
      <c r="N7"/>
    </row>
    <row r="8" spans="2:17" ht="15" x14ac:dyDescent="0.25">
      <c r="B8" s="41" t="s">
        <v>27</v>
      </c>
      <c r="C8" s="42" t="s">
        <v>23</v>
      </c>
      <c r="D8" s="43" t="s">
        <v>35</v>
      </c>
      <c r="E8"/>
      <c r="I8"/>
      <c r="J8"/>
      <c r="K8"/>
      <c r="L8"/>
      <c r="M8"/>
      <c r="N8"/>
    </row>
    <row r="9" spans="2:17" ht="15" x14ac:dyDescent="0.25">
      <c r="B9" s="41" t="s">
        <v>28</v>
      </c>
      <c r="C9" s="42" t="s">
        <v>24</v>
      </c>
      <c r="D9" s="43" t="s">
        <v>36</v>
      </c>
      <c r="E9"/>
      <c r="I9"/>
      <c r="J9"/>
      <c r="K9"/>
      <c r="L9"/>
      <c r="M9"/>
      <c r="N9"/>
    </row>
    <row r="10" spans="2:17" ht="15" x14ac:dyDescent="0.25">
      <c r="B10" s="41" t="s">
        <v>29</v>
      </c>
      <c r="C10" s="42" t="s">
        <v>25</v>
      </c>
      <c r="D10" s="43" t="s">
        <v>37</v>
      </c>
      <c r="E10"/>
      <c r="J10" s="39"/>
      <c r="K10" s="40"/>
      <c r="L10" s="40"/>
    </row>
    <row r="11" spans="2:17" ht="15" x14ac:dyDescent="0.25">
      <c r="B11" s="41" t="s">
        <v>30</v>
      </c>
      <c r="C11" s="42" t="s">
        <v>24</v>
      </c>
      <c r="D11" s="43" t="s">
        <v>38</v>
      </c>
      <c r="E11"/>
      <c r="J11" s="39"/>
      <c r="K11" s="40"/>
      <c r="L11" s="40"/>
    </row>
    <row r="12" spans="2:17" ht="15.75" thickBot="1" x14ac:dyDescent="0.3">
      <c r="B12" s="10" t="s">
        <v>31</v>
      </c>
      <c r="C12" s="11" t="s">
        <v>25</v>
      </c>
      <c r="D12" s="12" t="s">
        <v>39</v>
      </c>
      <c r="E12"/>
      <c r="J12"/>
      <c r="K12"/>
      <c r="L12"/>
    </row>
    <row r="13" spans="2:17" ht="16.5" thickTop="1" thickBot="1" x14ac:dyDescent="0.3">
      <c r="B13" s="8"/>
      <c r="C13" s="9"/>
      <c r="D13" s="9"/>
      <c r="E13"/>
    </row>
    <row r="14" spans="2:17" ht="15.75" customHeight="1" thickTop="1" x14ac:dyDescent="0.2">
      <c r="B14" s="64" t="s">
        <v>2</v>
      </c>
      <c r="C14" s="64" t="s">
        <v>3</v>
      </c>
      <c r="D14" s="64" t="s">
        <v>4</v>
      </c>
      <c r="E14" s="63" t="s">
        <v>6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51" t="s">
        <v>7</v>
      </c>
    </row>
    <row r="15" spans="2:17" ht="12" thickBot="1" x14ac:dyDescent="0.25">
      <c r="B15" s="65"/>
      <c r="C15" s="65"/>
      <c r="D15" s="65"/>
      <c r="E15" s="46" t="s">
        <v>11</v>
      </c>
      <c r="F15" s="46" t="s">
        <v>12</v>
      </c>
      <c r="G15" s="46" t="s">
        <v>13</v>
      </c>
      <c r="H15" s="46" t="s">
        <v>14</v>
      </c>
      <c r="I15" s="46" t="s">
        <v>15</v>
      </c>
      <c r="J15" s="46" t="s">
        <v>16</v>
      </c>
      <c r="K15" s="46" t="s">
        <v>17</v>
      </c>
      <c r="L15" s="46" t="s">
        <v>18</v>
      </c>
      <c r="M15" s="46" t="s">
        <v>19</v>
      </c>
      <c r="N15" s="46" t="s">
        <v>20</v>
      </c>
      <c r="O15" s="46" t="s">
        <v>21</v>
      </c>
      <c r="P15" s="46" t="s">
        <v>22</v>
      </c>
      <c r="Q15" s="52"/>
    </row>
    <row r="16" spans="2:17" ht="11.25" customHeight="1" x14ac:dyDescent="0.2">
      <c r="B16" s="59" t="s">
        <v>26</v>
      </c>
      <c r="C16" s="61" t="s">
        <v>23</v>
      </c>
      <c r="D16" s="30" t="s">
        <v>0</v>
      </c>
      <c r="E16" s="31">
        <v>2190</v>
      </c>
      <c r="F16" s="32">
        <v>2357</v>
      </c>
      <c r="G16" s="32">
        <v>1790</v>
      </c>
      <c r="H16" s="32">
        <v>1728</v>
      </c>
      <c r="I16" s="32">
        <v>1760</v>
      </c>
      <c r="J16" s="32">
        <v>1938</v>
      </c>
      <c r="K16" s="32">
        <v>1529</v>
      </c>
      <c r="L16" s="32">
        <v>2579</v>
      </c>
      <c r="M16" s="32">
        <v>4968</v>
      </c>
      <c r="N16" s="32">
        <v>6835</v>
      </c>
      <c r="O16" s="32">
        <v>7728</v>
      </c>
      <c r="P16" s="33">
        <v>7914</v>
      </c>
      <c r="Q16" s="22">
        <f>SUM(E16:P16)</f>
        <v>43316</v>
      </c>
    </row>
    <row r="17" spans="2:17" x14ac:dyDescent="0.2">
      <c r="B17" s="54"/>
      <c r="C17" s="57"/>
      <c r="D17" s="27" t="s">
        <v>1</v>
      </c>
      <c r="E17" s="6">
        <v>2436520.4700000002</v>
      </c>
      <c r="F17" s="2">
        <v>2623637.83</v>
      </c>
      <c r="G17" s="2">
        <v>1990925.74</v>
      </c>
      <c r="H17" s="2">
        <v>1923076.28</v>
      </c>
      <c r="I17" s="2">
        <v>1963971.2</v>
      </c>
      <c r="J17" s="2">
        <v>2155609.7999999998</v>
      </c>
      <c r="K17" s="2">
        <v>1700731.82</v>
      </c>
      <c r="L17" s="2">
        <v>2741960.18</v>
      </c>
      <c r="M17" s="2">
        <v>5276891.24</v>
      </c>
      <c r="N17" s="2">
        <v>7256878.4199999999</v>
      </c>
      <c r="O17" s="2">
        <v>8207886.8499999996</v>
      </c>
      <c r="P17" s="3">
        <v>8399820.8399999999</v>
      </c>
      <c r="Q17" s="23">
        <f>SUM(E17:P17)</f>
        <v>46677910.670000002</v>
      </c>
    </row>
    <row r="18" spans="2:17" x14ac:dyDescent="0.2">
      <c r="B18" s="60"/>
      <c r="C18" s="62"/>
      <c r="D18" s="34" t="s">
        <v>9</v>
      </c>
      <c r="E18" s="35">
        <v>722</v>
      </c>
      <c r="F18" s="36">
        <v>748</v>
      </c>
      <c r="G18" s="36">
        <v>621</v>
      </c>
      <c r="H18" s="36">
        <v>582</v>
      </c>
      <c r="I18" s="36">
        <v>610</v>
      </c>
      <c r="J18" s="36">
        <v>634</v>
      </c>
      <c r="K18" s="36">
        <v>543</v>
      </c>
      <c r="L18" s="36">
        <v>806</v>
      </c>
      <c r="M18" s="36">
        <v>1508</v>
      </c>
      <c r="N18" s="36">
        <v>1965</v>
      </c>
      <c r="O18" s="36">
        <v>2188</v>
      </c>
      <c r="P18" s="37">
        <v>2275</v>
      </c>
      <c r="Q18" s="38">
        <v>7887</v>
      </c>
    </row>
    <row r="19" spans="2:17" ht="11.25" customHeight="1" x14ac:dyDescent="0.2">
      <c r="B19" s="53" t="s">
        <v>27</v>
      </c>
      <c r="C19" s="56" t="s">
        <v>23</v>
      </c>
      <c r="D19" s="28" t="s">
        <v>0</v>
      </c>
      <c r="E19" s="19">
        <v>1866</v>
      </c>
      <c r="F19" s="20">
        <v>1607</v>
      </c>
      <c r="G19" s="20">
        <v>2024</v>
      </c>
      <c r="H19" s="20">
        <v>1910</v>
      </c>
      <c r="I19" s="20">
        <v>1919</v>
      </c>
      <c r="J19" s="20">
        <v>2140</v>
      </c>
      <c r="K19" s="20">
        <v>1838</v>
      </c>
      <c r="L19" s="20">
        <v>1279</v>
      </c>
      <c r="M19" s="20">
        <v>1142</v>
      </c>
      <c r="N19" s="20">
        <v>709</v>
      </c>
      <c r="O19" s="20">
        <v>213</v>
      </c>
      <c r="P19" s="21">
        <v>130</v>
      </c>
      <c r="Q19" s="24">
        <f t="shared" ref="Q19:Q32" si="0">SUM(E19:P19)</f>
        <v>16777</v>
      </c>
    </row>
    <row r="20" spans="2:17" x14ac:dyDescent="0.2">
      <c r="B20" s="54"/>
      <c r="C20" s="57"/>
      <c r="D20" s="27" t="s">
        <v>1</v>
      </c>
      <c r="E20" s="6">
        <v>7519069.5899999999</v>
      </c>
      <c r="F20" s="2">
        <v>6468964.7999999998</v>
      </c>
      <c r="G20" s="2">
        <v>8149927.7400000002</v>
      </c>
      <c r="H20" s="2">
        <v>7689848.2599999998</v>
      </c>
      <c r="I20" s="2">
        <v>7740120.6799999997</v>
      </c>
      <c r="J20" s="2">
        <v>8620512.0299999993</v>
      </c>
      <c r="K20" s="2">
        <v>7404553.1699999999</v>
      </c>
      <c r="L20" s="2">
        <v>4775330.6399999997</v>
      </c>
      <c r="M20" s="2">
        <v>4249091.7</v>
      </c>
      <c r="N20" s="2">
        <v>2653177.15</v>
      </c>
      <c r="O20" s="2">
        <v>792683.6</v>
      </c>
      <c r="P20" s="3">
        <v>474730.85</v>
      </c>
      <c r="Q20" s="23">
        <f t="shared" si="0"/>
        <v>66538010.210000008</v>
      </c>
    </row>
    <row r="21" spans="2:17" x14ac:dyDescent="0.2">
      <c r="B21" s="60"/>
      <c r="C21" s="62"/>
      <c r="D21" s="34" t="s">
        <v>9</v>
      </c>
      <c r="E21" s="35">
        <v>1753</v>
      </c>
      <c r="F21" s="36">
        <v>1481</v>
      </c>
      <c r="G21" s="36">
        <v>1868</v>
      </c>
      <c r="H21" s="36">
        <v>1755</v>
      </c>
      <c r="I21" s="36">
        <v>1763</v>
      </c>
      <c r="J21" s="36">
        <v>1945</v>
      </c>
      <c r="K21" s="36">
        <v>1696</v>
      </c>
      <c r="L21" s="36">
        <v>1220</v>
      </c>
      <c r="M21" s="36">
        <v>1090</v>
      </c>
      <c r="N21" s="36">
        <v>721</v>
      </c>
      <c r="O21" s="36">
        <v>251</v>
      </c>
      <c r="P21" s="37">
        <v>129</v>
      </c>
      <c r="Q21" s="38">
        <v>7960</v>
      </c>
    </row>
    <row r="22" spans="2:17" ht="11.25" customHeight="1" x14ac:dyDescent="0.2">
      <c r="B22" s="53" t="s">
        <v>28</v>
      </c>
      <c r="C22" s="56" t="s">
        <v>24</v>
      </c>
      <c r="D22" s="28" t="s">
        <v>0</v>
      </c>
      <c r="E22" s="19">
        <v>1292</v>
      </c>
      <c r="F22" s="20">
        <v>1300</v>
      </c>
      <c r="G22" s="20">
        <v>1333</v>
      </c>
      <c r="H22" s="20">
        <v>1287</v>
      </c>
      <c r="I22" s="20">
        <v>1322</v>
      </c>
      <c r="J22" s="20">
        <v>1489</v>
      </c>
      <c r="K22" s="20">
        <v>1234</v>
      </c>
      <c r="L22" s="20">
        <v>1292</v>
      </c>
      <c r="M22" s="20">
        <v>1519</v>
      </c>
      <c r="N22" s="20">
        <v>1554</v>
      </c>
      <c r="O22" s="20">
        <v>1405</v>
      </c>
      <c r="P22" s="21">
        <v>1490</v>
      </c>
      <c r="Q22" s="24">
        <f t="shared" si="0"/>
        <v>16517</v>
      </c>
    </row>
    <row r="23" spans="2:17" x14ac:dyDescent="0.2">
      <c r="B23" s="54"/>
      <c r="C23" s="57"/>
      <c r="D23" s="27" t="s">
        <v>1</v>
      </c>
      <c r="E23" s="6">
        <v>1467006.81</v>
      </c>
      <c r="F23" s="2">
        <v>1476871.03</v>
      </c>
      <c r="G23" s="2">
        <v>1513407.35</v>
      </c>
      <c r="H23" s="2">
        <v>1461547</v>
      </c>
      <c r="I23" s="2">
        <v>1501072</v>
      </c>
      <c r="J23" s="2">
        <v>1690859.39</v>
      </c>
      <c r="K23" s="2">
        <v>1401085.12</v>
      </c>
      <c r="L23" s="2">
        <v>1467125.22</v>
      </c>
      <c r="M23" s="2">
        <v>1724931.74</v>
      </c>
      <c r="N23" s="2">
        <v>1764665.42</v>
      </c>
      <c r="O23" s="2">
        <v>1595461.93</v>
      </c>
      <c r="P23" s="3">
        <v>1691775.32</v>
      </c>
      <c r="Q23" s="23">
        <f t="shared" si="0"/>
        <v>18755808.330000002</v>
      </c>
    </row>
    <row r="24" spans="2:17" x14ac:dyDescent="0.2">
      <c r="B24" s="60"/>
      <c r="C24" s="62"/>
      <c r="D24" s="34" t="s">
        <v>9</v>
      </c>
      <c r="E24" s="35">
        <v>450</v>
      </c>
      <c r="F24" s="36">
        <v>451</v>
      </c>
      <c r="G24" s="36">
        <v>469</v>
      </c>
      <c r="H24" s="36">
        <v>439</v>
      </c>
      <c r="I24" s="36">
        <v>456</v>
      </c>
      <c r="J24" s="36">
        <v>502</v>
      </c>
      <c r="K24" s="36">
        <v>422</v>
      </c>
      <c r="L24" s="36">
        <v>451</v>
      </c>
      <c r="M24" s="36">
        <v>509</v>
      </c>
      <c r="N24" s="36">
        <v>516</v>
      </c>
      <c r="O24" s="36">
        <v>507</v>
      </c>
      <c r="P24" s="37">
        <v>511</v>
      </c>
      <c r="Q24" s="38">
        <v>2447</v>
      </c>
    </row>
    <row r="25" spans="2:17" ht="11.25" customHeight="1" x14ac:dyDescent="0.2">
      <c r="B25" s="53" t="s">
        <v>29</v>
      </c>
      <c r="C25" s="56" t="s">
        <v>25</v>
      </c>
      <c r="D25" s="28" t="s">
        <v>0</v>
      </c>
      <c r="E25" s="19">
        <v>6752</v>
      </c>
      <c r="F25" s="20">
        <v>6868</v>
      </c>
      <c r="G25" s="20">
        <v>8086</v>
      </c>
      <c r="H25" s="20">
        <v>7259</v>
      </c>
      <c r="I25" s="20">
        <v>7305</v>
      </c>
      <c r="J25" s="20">
        <v>8149</v>
      </c>
      <c r="K25" s="20">
        <v>6554</v>
      </c>
      <c r="L25" s="20">
        <v>6175</v>
      </c>
      <c r="M25" s="20">
        <v>8293</v>
      </c>
      <c r="N25" s="20">
        <v>8071</v>
      </c>
      <c r="O25" s="20">
        <v>7697</v>
      </c>
      <c r="P25" s="21">
        <v>7695</v>
      </c>
      <c r="Q25" s="24">
        <f t="shared" si="0"/>
        <v>88904</v>
      </c>
    </row>
    <row r="26" spans="2:17" x14ac:dyDescent="0.2">
      <c r="B26" s="54"/>
      <c r="C26" s="57"/>
      <c r="D26" s="27" t="s">
        <v>1</v>
      </c>
      <c r="E26" s="6">
        <v>7690654.9100000001</v>
      </c>
      <c r="F26" s="2">
        <v>7819245.8600000003</v>
      </c>
      <c r="G26" s="2">
        <v>9206110.4299999997</v>
      </c>
      <c r="H26" s="2">
        <v>8263343.9800000004</v>
      </c>
      <c r="I26" s="2">
        <v>8333507.9900000002</v>
      </c>
      <c r="J26" s="2">
        <v>9277045.1199999992</v>
      </c>
      <c r="K26" s="2">
        <v>7460494.5800000001</v>
      </c>
      <c r="L26" s="2">
        <v>7028143.8700000001</v>
      </c>
      <c r="M26" s="2">
        <v>9439927.9399999995</v>
      </c>
      <c r="N26" s="2">
        <v>9194831.6300000008</v>
      </c>
      <c r="O26" s="2">
        <v>8765545.5500000007</v>
      </c>
      <c r="P26" s="3">
        <v>8758076.5899999999</v>
      </c>
      <c r="Q26" s="23">
        <f t="shared" si="0"/>
        <v>101236928.44999999</v>
      </c>
    </row>
    <row r="27" spans="2:17" x14ac:dyDescent="0.2">
      <c r="B27" s="60"/>
      <c r="C27" s="62"/>
      <c r="D27" s="34" t="s">
        <v>9</v>
      </c>
      <c r="E27" s="35">
        <v>2146</v>
      </c>
      <c r="F27" s="36">
        <v>2167</v>
      </c>
      <c r="G27" s="36">
        <v>2477</v>
      </c>
      <c r="H27" s="36">
        <v>2271</v>
      </c>
      <c r="I27" s="36">
        <v>2274</v>
      </c>
      <c r="J27" s="36">
        <v>2483</v>
      </c>
      <c r="K27" s="36">
        <v>2058</v>
      </c>
      <c r="L27" s="36">
        <v>1996</v>
      </c>
      <c r="M27" s="36">
        <v>2590</v>
      </c>
      <c r="N27" s="36">
        <v>2524</v>
      </c>
      <c r="O27" s="36">
        <v>2459</v>
      </c>
      <c r="P27" s="37">
        <v>2467</v>
      </c>
      <c r="Q27" s="38">
        <v>10762</v>
      </c>
    </row>
    <row r="28" spans="2:17" ht="11.25" customHeight="1" x14ac:dyDescent="0.2">
      <c r="B28" s="53" t="s">
        <v>30</v>
      </c>
      <c r="C28" s="56" t="s">
        <v>24</v>
      </c>
      <c r="D28" s="28" t="s">
        <v>0</v>
      </c>
      <c r="E28" s="19">
        <v>74</v>
      </c>
      <c r="F28" s="20">
        <v>70</v>
      </c>
      <c r="G28" s="20">
        <v>67</v>
      </c>
      <c r="H28" s="20">
        <v>84</v>
      </c>
      <c r="I28" s="20">
        <v>87</v>
      </c>
      <c r="J28" s="20">
        <v>90</v>
      </c>
      <c r="K28" s="20">
        <v>81</v>
      </c>
      <c r="L28" s="20">
        <v>70</v>
      </c>
      <c r="M28" s="20">
        <v>94</v>
      </c>
      <c r="N28" s="20">
        <v>99</v>
      </c>
      <c r="O28" s="20">
        <v>92</v>
      </c>
      <c r="P28" s="21">
        <v>100</v>
      </c>
      <c r="Q28" s="24">
        <f t="shared" si="0"/>
        <v>1008</v>
      </c>
    </row>
    <row r="29" spans="2:17" x14ac:dyDescent="0.2">
      <c r="B29" s="54"/>
      <c r="C29" s="57"/>
      <c r="D29" s="27" t="s">
        <v>1</v>
      </c>
      <c r="E29" s="6">
        <v>292170.67</v>
      </c>
      <c r="F29" s="2">
        <v>277769.64</v>
      </c>
      <c r="G29" s="2">
        <v>266295.55</v>
      </c>
      <c r="H29" s="2">
        <v>333768.24</v>
      </c>
      <c r="I29" s="2">
        <v>345786.34</v>
      </c>
      <c r="J29" s="2">
        <v>357604.28</v>
      </c>
      <c r="K29" s="2">
        <v>321578.12</v>
      </c>
      <c r="L29" s="2">
        <v>278219.37</v>
      </c>
      <c r="M29" s="2">
        <v>373570.46</v>
      </c>
      <c r="N29" s="2">
        <v>393482.3</v>
      </c>
      <c r="O29" s="2">
        <v>365503.91</v>
      </c>
      <c r="P29" s="3">
        <v>397419.15</v>
      </c>
      <c r="Q29" s="23">
        <f t="shared" si="0"/>
        <v>4003168.0300000003</v>
      </c>
    </row>
    <row r="30" spans="2:17" x14ac:dyDescent="0.2">
      <c r="B30" s="60"/>
      <c r="C30" s="62"/>
      <c r="D30" s="34" t="s">
        <v>9</v>
      </c>
      <c r="E30" s="35">
        <v>70</v>
      </c>
      <c r="F30" s="36">
        <v>68</v>
      </c>
      <c r="G30" s="36">
        <v>64</v>
      </c>
      <c r="H30" s="36">
        <v>73</v>
      </c>
      <c r="I30" s="36">
        <v>79</v>
      </c>
      <c r="J30" s="36">
        <v>82</v>
      </c>
      <c r="K30" s="36">
        <v>79</v>
      </c>
      <c r="L30" s="36">
        <v>69</v>
      </c>
      <c r="M30" s="36">
        <v>88</v>
      </c>
      <c r="N30" s="36">
        <v>94</v>
      </c>
      <c r="O30" s="36">
        <v>90</v>
      </c>
      <c r="P30" s="37">
        <v>93</v>
      </c>
      <c r="Q30" s="38">
        <v>579</v>
      </c>
    </row>
    <row r="31" spans="2:17" ht="11.25" customHeight="1" x14ac:dyDescent="0.2">
      <c r="B31" s="53" t="s">
        <v>31</v>
      </c>
      <c r="C31" s="56" t="s">
        <v>25</v>
      </c>
      <c r="D31" s="28" t="s">
        <v>0</v>
      </c>
      <c r="E31" s="19">
        <v>351</v>
      </c>
      <c r="F31" s="20">
        <v>333</v>
      </c>
      <c r="G31" s="20">
        <v>300</v>
      </c>
      <c r="H31" s="20">
        <v>285</v>
      </c>
      <c r="I31" s="20">
        <v>445</v>
      </c>
      <c r="J31" s="20">
        <v>581</v>
      </c>
      <c r="K31" s="20">
        <v>510</v>
      </c>
      <c r="L31" s="20">
        <v>453</v>
      </c>
      <c r="M31" s="20">
        <v>590</v>
      </c>
      <c r="N31" s="20">
        <v>656</v>
      </c>
      <c r="O31" s="20">
        <v>576</v>
      </c>
      <c r="P31" s="21">
        <v>598</v>
      </c>
      <c r="Q31" s="24">
        <f t="shared" si="0"/>
        <v>5678</v>
      </c>
    </row>
    <row r="32" spans="2:17" x14ac:dyDescent="0.2">
      <c r="B32" s="54"/>
      <c r="C32" s="57"/>
      <c r="D32" s="27" t="s">
        <v>1</v>
      </c>
      <c r="E32" s="6">
        <v>1443817.52</v>
      </c>
      <c r="F32" s="2">
        <v>1369130.62</v>
      </c>
      <c r="G32" s="2">
        <v>1231406.75</v>
      </c>
      <c r="H32" s="2">
        <v>1169826.49</v>
      </c>
      <c r="I32" s="2">
        <v>1826406.38</v>
      </c>
      <c r="J32" s="2">
        <v>2385024.35</v>
      </c>
      <c r="K32" s="2">
        <v>2093797.06</v>
      </c>
      <c r="L32" s="2">
        <v>1859782.61</v>
      </c>
      <c r="M32" s="2">
        <v>2422233.7799999998</v>
      </c>
      <c r="N32" s="2">
        <v>2693198.56</v>
      </c>
      <c r="O32" s="2">
        <v>2364628.37</v>
      </c>
      <c r="P32" s="3">
        <v>2455078.3199999998</v>
      </c>
      <c r="Q32" s="23">
        <f t="shared" si="0"/>
        <v>23314330.809999999</v>
      </c>
    </row>
    <row r="33" spans="2:18" ht="12" thickBot="1" x14ac:dyDescent="0.25">
      <c r="B33" s="55"/>
      <c r="C33" s="58"/>
      <c r="D33" s="29" t="s">
        <v>9</v>
      </c>
      <c r="E33" s="7">
        <v>339</v>
      </c>
      <c r="F33" s="4">
        <v>319</v>
      </c>
      <c r="G33" s="4">
        <v>288</v>
      </c>
      <c r="H33" s="4">
        <v>277</v>
      </c>
      <c r="I33" s="4">
        <v>423</v>
      </c>
      <c r="J33" s="4">
        <v>536</v>
      </c>
      <c r="K33" s="4">
        <v>488</v>
      </c>
      <c r="L33" s="4">
        <v>430</v>
      </c>
      <c r="M33" s="4">
        <v>570</v>
      </c>
      <c r="N33" s="4">
        <v>614</v>
      </c>
      <c r="O33" s="4">
        <v>548</v>
      </c>
      <c r="P33" s="5">
        <v>573</v>
      </c>
      <c r="Q33" s="25">
        <v>3154</v>
      </c>
    </row>
    <row r="34" spans="2:18" ht="12" customHeight="1" thickTop="1" x14ac:dyDescent="0.2">
      <c r="B34" s="66" t="s">
        <v>8</v>
      </c>
      <c r="C34" s="67"/>
      <c r="D34" s="28" t="s">
        <v>0</v>
      </c>
      <c r="E34" s="44">
        <f>SUMIFS(E$16:E$33,$D$16:$D$33,$D34)</f>
        <v>12525</v>
      </c>
      <c r="F34" s="44">
        <f>SUMIFS(F$16:F$33,$D$16:$D$33,$D34)</f>
        <v>12535</v>
      </c>
      <c r="G34" s="44">
        <f t="shared" ref="G34:P34" si="1">SUMIFS(G$16:G$33,$D$16:$D$33,$D34)</f>
        <v>13600</v>
      </c>
      <c r="H34" s="44">
        <f t="shared" si="1"/>
        <v>12553</v>
      </c>
      <c r="I34" s="44">
        <f t="shared" si="1"/>
        <v>12838</v>
      </c>
      <c r="J34" s="44">
        <f t="shared" si="1"/>
        <v>14387</v>
      </c>
      <c r="K34" s="44">
        <f t="shared" si="1"/>
        <v>11746</v>
      </c>
      <c r="L34" s="44">
        <f t="shared" si="1"/>
        <v>11848</v>
      </c>
      <c r="M34" s="44">
        <f t="shared" si="1"/>
        <v>16606</v>
      </c>
      <c r="N34" s="44">
        <f t="shared" si="1"/>
        <v>17924</v>
      </c>
      <c r="O34" s="44">
        <f>SUMIFS(O$16:O$33,$D$16:$D$33,$D34)</f>
        <v>17711</v>
      </c>
      <c r="P34" s="44">
        <f t="shared" si="1"/>
        <v>17927</v>
      </c>
      <c r="Q34" s="24">
        <f t="shared" ref="Q34:Q35" si="2">SUM(E34:P34)</f>
        <v>172200</v>
      </c>
    </row>
    <row r="35" spans="2:18" customFormat="1" ht="15" x14ac:dyDescent="0.25">
      <c r="B35" s="68"/>
      <c r="C35" s="54"/>
      <c r="D35" s="27" t="s">
        <v>1</v>
      </c>
      <c r="E35" s="45">
        <f>SUMIFS(E$16:E$33,$D$16:$D$33,$D35)</f>
        <v>20849239.970000003</v>
      </c>
      <c r="F35" s="6">
        <f t="shared" ref="F35:P35" si="3">SUMIFS(F$16:F$33,$D$16:$D$33,$D35)</f>
        <v>20035619.780000001</v>
      </c>
      <c r="G35" s="6">
        <f t="shared" si="3"/>
        <v>22358073.559999999</v>
      </c>
      <c r="H35" s="6">
        <f t="shared" si="3"/>
        <v>20841410.249999996</v>
      </c>
      <c r="I35" s="6">
        <f t="shared" si="3"/>
        <v>21710864.589999996</v>
      </c>
      <c r="J35" s="6">
        <f t="shared" si="3"/>
        <v>24486654.969999999</v>
      </c>
      <c r="K35" s="6">
        <f t="shared" si="3"/>
        <v>20382239.869999997</v>
      </c>
      <c r="L35" s="6">
        <f t="shared" si="3"/>
        <v>18150561.890000001</v>
      </c>
      <c r="M35" s="6">
        <f t="shared" si="3"/>
        <v>23486646.860000003</v>
      </c>
      <c r="N35" s="6">
        <f t="shared" si="3"/>
        <v>23956233.48</v>
      </c>
      <c r="O35" s="6">
        <f t="shared" si="3"/>
        <v>22091710.210000001</v>
      </c>
      <c r="P35" s="6">
        <f t="shared" si="3"/>
        <v>22176901.07</v>
      </c>
      <c r="Q35" s="23">
        <f t="shared" si="2"/>
        <v>260526156.5</v>
      </c>
    </row>
    <row r="36" spans="2:18" customFormat="1" ht="15.75" thickBot="1" x14ac:dyDescent="0.3">
      <c r="B36" s="69"/>
      <c r="C36" s="55"/>
      <c r="D36" s="29" t="s">
        <v>9</v>
      </c>
      <c r="E36" s="4">
        <v>5413</v>
      </c>
      <c r="F36" s="4">
        <v>5181</v>
      </c>
      <c r="G36" s="4">
        <v>5736</v>
      </c>
      <c r="H36" s="4">
        <v>5348</v>
      </c>
      <c r="I36" s="4">
        <v>5532</v>
      </c>
      <c r="J36" s="4">
        <v>6127</v>
      </c>
      <c r="K36" s="4">
        <v>5231</v>
      </c>
      <c r="L36" s="4">
        <v>4922</v>
      </c>
      <c r="M36" s="4">
        <v>6277</v>
      </c>
      <c r="N36" s="4">
        <v>6362</v>
      </c>
      <c r="O36" s="4">
        <v>5974</v>
      </c>
      <c r="P36" s="4">
        <v>5996</v>
      </c>
      <c r="Q36" s="25">
        <v>23655</v>
      </c>
      <c r="R36" s="48"/>
    </row>
    <row r="37" spans="2:18" customFormat="1" ht="15.75" thickTop="1" x14ac:dyDescent="0.25">
      <c r="B37" s="1" t="s">
        <v>10</v>
      </c>
    </row>
    <row r="38" spans="2:18" x14ac:dyDescent="0.2">
      <c r="E38" s="47"/>
    </row>
    <row r="42" spans="2:18" x14ac:dyDescent="0.2">
      <c r="D42" s="47"/>
      <c r="E42" s="47"/>
      <c r="F42" s="47"/>
      <c r="G42" s="47"/>
      <c r="H42" s="47"/>
      <c r="I42" s="47"/>
      <c r="J42" s="47"/>
      <c r="K42" s="47"/>
      <c r="L42" s="47"/>
      <c r="M42" s="49"/>
      <c r="N42" s="49"/>
      <c r="O42" s="49"/>
      <c r="P42" s="49"/>
      <c r="Q42" s="49"/>
    </row>
    <row r="43" spans="2:18" x14ac:dyDescent="0.2">
      <c r="D43" s="49"/>
      <c r="E43" s="49"/>
      <c r="F43" s="47"/>
      <c r="G43" s="49"/>
      <c r="H43" s="49"/>
      <c r="I43" s="49"/>
      <c r="J43" s="49"/>
      <c r="K43" s="49"/>
    </row>
    <row r="44" spans="2:18" x14ac:dyDescent="0.2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2:18" x14ac:dyDescent="0.2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2:18" x14ac:dyDescent="0.2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2:18" x14ac:dyDescent="0.2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</sheetData>
  <mergeCells count="19">
    <mergeCell ref="C22:C24"/>
    <mergeCell ref="B34:C36"/>
    <mergeCell ref="B22:B24"/>
    <mergeCell ref="B2:Q2"/>
    <mergeCell ref="Q14:Q15"/>
    <mergeCell ref="B31:B33"/>
    <mergeCell ref="C31:C33"/>
    <mergeCell ref="B16:B18"/>
    <mergeCell ref="C16:C18"/>
    <mergeCell ref="E14:P14"/>
    <mergeCell ref="B14:B15"/>
    <mergeCell ref="C14:C15"/>
    <mergeCell ref="D14:D15"/>
    <mergeCell ref="C19:C21"/>
    <mergeCell ref="B19:B21"/>
    <mergeCell ref="B25:B27"/>
    <mergeCell ref="C25:C27"/>
    <mergeCell ref="B28:B30"/>
    <mergeCell ref="C28:C30"/>
  </mergeCells>
  <pageMargins left="0.78740157499999996" right="0.78740157499999996" top="0.984251969" bottom="0.984251969" header="0.4921259845" footer="0.49212598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Januvia a Janumet</vt:lpstr>
      <vt:lpstr>List1</vt:lpstr>
      <vt:lpstr>'Januvia a Janumet'!Oblast_tisku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creator>Jankůj Miroslav Ing. (VZP ČR Ústředí)</dc:creator>
  <cp:lastModifiedBy>Jana Křížová</cp:lastModifiedBy>
  <cp:lastPrinted>2015-12-15T13:26:06Z</cp:lastPrinted>
  <dcterms:created xsi:type="dcterms:W3CDTF">2014-03-14T10:14:50Z</dcterms:created>
  <dcterms:modified xsi:type="dcterms:W3CDTF">2016-02-10T14:06:03Z</dcterms:modified>
</cp:coreProperties>
</file>