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5230" windowHeight="6030"/>
  </bookViews>
  <sheets>
    <sheet name="Januvia a Janumet" sheetId="4" r:id="rId1"/>
    <sheet name="List1" sheetId="5" r:id="rId2"/>
  </sheets>
  <definedNames>
    <definedName name="_xlnm.Print_Area" localSheetId="0">'Januvia a Janumet'!$A$1:$R$37</definedName>
  </definedNames>
  <calcPr calcId="145621"/>
</workbook>
</file>

<file path=xl/calcChain.xml><?xml version="1.0" encoding="utf-8"?>
<calcChain xmlns="http://schemas.openxmlformats.org/spreadsheetml/2006/main">
  <c r="K17" i="4" l="1"/>
  <c r="K16" i="4"/>
  <c r="E35" i="4" l="1"/>
  <c r="K26" i="4" l="1"/>
  <c r="K22" i="4"/>
  <c r="G34" i="4" l="1"/>
  <c r="H34" i="4"/>
  <c r="I34" i="4"/>
  <c r="J34" i="4"/>
  <c r="G35" i="4"/>
  <c r="H35" i="4"/>
  <c r="I35" i="4"/>
  <c r="J35" i="4"/>
  <c r="F34" i="4" l="1"/>
  <c r="F35" i="4"/>
  <c r="E34" i="4"/>
  <c r="K19" i="4" l="1"/>
  <c r="K20" i="4"/>
  <c r="K23" i="4"/>
  <c r="K25" i="4"/>
  <c r="K28" i="4"/>
  <c r="K29" i="4"/>
  <c r="K31" i="4"/>
  <c r="K32" i="4"/>
  <c r="K34" i="4" l="1"/>
  <c r="K35" i="4"/>
</calcChain>
</file>

<file path=xl/sharedStrings.xml><?xml version="1.0" encoding="utf-8"?>
<sst xmlns="http://schemas.openxmlformats.org/spreadsheetml/2006/main" count="69" uniqueCount="36">
  <si>
    <t>Počet balení</t>
  </si>
  <si>
    <t>Úhrada v Kč</t>
  </si>
  <si>
    <t>Kód LP</t>
  </si>
  <si>
    <t>Název LP</t>
  </si>
  <si>
    <t>Ukazatel</t>
  </si>
  <si>
    <t>Doplněk názvu</t>
  </si>
  <si>
    <t>Celkem</t>
  </si>
  <si>
    <t>CELKEM</t>
  </si>
  <si>
    <t>Počet UOP*</t>
  </si>
  <si>
    <t xml:space="preserve">* Počet unikátně ošetřených pojištěnců - přepočítáváni na měsíc, na rok a na kód </t>
  </si>
  <si>
    <t>JANUVIA 100 MG</t>
  </si>
  <si>
    <t>JANUMET 50 MG/850 MG</t>
  </si>
  <si>
    <t>JANUMET 50 MG/1000 MG</t>
  </si>
  <si>
    <t>28740</t>
  </si>
  <si>
    <t>28743</t>
  </si>
  <si>
    <t>500133</t>
  </si>
  <si>
    <t>500140</t>
  </si>
  <si>
    <t>500550</t>
  </si>
  <si>
    <t>500551</t>
  </si>
  <si>
    <t>Seznam kódů LPJanuvia a Janumet</t>
  </si>
  <si>
    <t>POR TBL FLM 28X100MG</t>
  </si>
  <si>
    <t>POR TBL FLM 98X100MG</t>
  </si>
  <si>
    <t>POR TBL FLM 56X50/1000MG</t>
  </si>
  <si>
    <t>POR TBL FLM 196X50/1000MG</t>
  </si>
  <si>
    <t>POR TBL FLM 56X50/850MG</t>
  </si>
  <si>
    <t>POR TBL FLM 196X50/850MG</t>
  </si>
  <si>
    <t>0028740</t>
  </si>
  <si>
    <t>0028743</t>
  </si>
  <si>
    <t>2016/01</t>
  </si>
  <si>
    <t>2016/02</t>
  </si>
  <si>
    <t>2016/03</t>
  </si>
  <si>
    <t>2016/04</t>
  </si>
  <si>
    <t>2016/05</t>
  </si>
  <si>
    <t>2016/06</t>
  </si>
  <si>
    <t xml:space="preserve">Úhrada, počet balení a počet UOP u LP Januvia a Janumet vykázaná v období 1-6/2016 </t>
  </si>
  <si>
    <t>Období provedení (rok/měsíc)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</si>
</sst>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8"/>
      <color rgb="FF0000FF"/>
      <name val="Calibri"/>
      <family val="2"/>
      <charset val="238"/>
      <scheme val="minor"/>
    </font>
    <font>
      <u/>
      <sz val="8"/>
      <color rgb="FF80008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8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E0000"/>
        <bgColor indexed="64"/>
      </patternFill>
    </fill>
    <fill>
      <patternFill patternType="solid">
        <fgColor theme="9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ck">
        <color rgb="FFFF000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rgb="FFFF000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ck">
        <color rgb="FFFF0000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ck">
        <color rgb="FFFF0000"/>
      </top>
      <bottom style="medium">
        <color rgb="FFFF0000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rgb="FFFF0000"/>
      </top>
      <bottom style="medium">
        <color rgb="FFFF0000"/>
      </bottom>
      <diagonal/>
    </border>
    <border>
      <left style="thin">
        <color theme="0" tint="-0.34998626667073579"/>
      </left>
      <right/>
      <top style="thick">
        <color rgb="FFFF0000"/>
      </top>
      <bottom style="medium">
        <color rgb="FFFF0000"/>
      </bottom>
      <diagonal/>
    </border>
    <border>
      <left style="thin">
        <color theme="0" tint="-0.34998626667073579"/>
      </left>
      <right style="thin">
        <color rgb="FFFF000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rgb="FFFF0000"/>
      </right>
      <top style="thin">
        <color theme="0" tint="-0.34998626667073579"/>
      </top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/>
      <right/>
      <top style="thick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/>
      <right style="thin">
        <color theme="0" tint="-0.34998626667073579"/>
      </right>
      <top style="thin">
        <color rgb="FFFF0000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FF0000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rgb="FFFF0000"/>
      </right>
      <top style="thin">
        <color rgb="FFFF0000"/>
      </top>
      <bottom style="thin">
        <color theme="0" tint="-0.34998626667073579"/>
      </bottom>
      <diagonal/>
    </border>
    <border>
      <left style="thin">
        <color rgb="FFFF0000"/>
      </left>
      <right/>
      <top style="medium">
        <color rgb="FFFF0000"/>
      </top>
      <bottom style="thin">
        <color theme="0" tint="-0.34998626667073579"/>
      </bottom>
      <diagonal/>
    </border>
    <border>
      <left style="thin">
        <color rgb="FFFF0000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/>
      <top style="thin">
        <color rgb="FFFF0000"/>
      </top>
      <bottom style="thin">
        <color theme="0" tint="-0.34998626667073579"/>
      </bottom>
      <diagonal/>
    </border>
    <border>
      <left style="thin">
        <color rgb="FFFF0000"/>
      </left>
      <right/>
      <top style="thin">
        <color theme="0" tint="-0.34998626667073579"/>
      </top>
      <bottom style="thick">
        <color rgb="FFFF0000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medium">
        <color rgb="FFFF0000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rgb="FFFF0000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rgb="FFFF0000"/>
      </right>
      <top style="medium">
        <color rgb="FFFF0000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rgb="FFFF000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rgb="FFFF0000"/>
      </bottom>
      <diagonal/>
    </border>
    <border>
      <left style="thin">
        <color theme="0" tint="-0.34998626667073579"/>
      </left>
      <right style="thin">
        <color rgb="FFFF0000"/>
      </right>
      <top style="thin">
        <color theme="0" tint="-0.34998626667073579"/>
      </top>
      <bottom style="thin">
        <color rgb="FFFF0000"/>
      </bottom>
      <diagonal/>
    </border>
    <border>
      <left style="thin">
        <color rgb="FFFF0000"/>
      </left>
      <right/>
      <top style="thin">
        <color theme="0" tint="-0.34998626667073579"/>
      </top>
      <bottom style="thin">
        <color rgb="FFFF0000"/>
      </bottom>
      <diagonal/>
    </border>
    <border>
      <left/>
      <right style="thin">
        <color theme="0" tint="-0.34998626667073579"/>
      </right>
      <top style="thin">
        <color rgb="FFFF000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FF0000"/>
      </top>
      <bottom/>
      <diagonal/>
    </border>
    <border>
      <left/>
      <right style="thin">
        <color theme="0" tint="-0.34998626667073579"/>
      </right>
      <top/>
      <bottom style="thin">
        <color rgb="FFFF000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rgb="FFFF0000"/>
      </bottom>
      <diagonal/>
    </border>
    <border>
      <left/>
      <right style="thin">
        <color theme="0" tint="-0.34998626667073579"/>
      </right>
      <top style="medium">
        <color rgb="FFFF0000"/>
      </top>
      <bottom/>
      <diagonal/>
    </border>
    <border>
      <left/>
      <right style="thin">
        <color theme="0" tint="-0.34998626667073579"/>
      </right>
      <top/>
      <bottom style="thick">
        <color rgb="FFFF0000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rgb="FFFF000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rgb="FFFF0000"/>
      </bottom>
      <diagonal/>
    </border>
    <border>
      <left/>
      <right style="thin">
        <color theme="0" tint="-0.34998626667073579"/>
      </right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 style="thin">
        <color rgb="FFFF000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ck">
        <color rgb="FFDE0000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4" fillId="0" borderId="0"/>
  </cellStyleXfs>
  <cellXfs count="66">
    <xf numFmtId="0" fontId="0" fillId="0" borderId="0" xfId="0"/>
    <xf numFmtId="0" fontId="20" fillId="0" borderId="0" xfId="0" applyFont="1"/>
    <xf numFmtId="3" fontId="20" fillId="33" borderId="11" xfId="0" applyNumberFormat="1" applyFont="1" applyFill="1" applyBorder="1" applyAlignment="1">
      <alignment horizontal="right" wrapText="1"/>
    </xf>
    <xf numFmtId="3" fontId="20" fillId="33" borderId="14" xfId="0" applyNumberFormat="1" applyFont="1" applyFill="1" applyBorder="1" applyAlignment="1">
      <alignment horizontal="right" wrapText="1"/>
    </xf>
    <xf numFmtId="3" fontId="20" fillId="33" borderId="10" xfId="0" applyNumberFormat="1" applyFont="1" applyFill="1" applyBorder="1" applyAlignment="1">
      <alignment horizontal="right" wrapText="1"/>
    </xf>
    <xf numFmtId="3" fontId="20" fillId="33" borderId="13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/>
    <xf numFmtId="164" fontId="20" fillId="0" borderId="0" xfId="0" applyNumberFormat="1" applyFont="1" applyFill="1" applyBorder="1"/>
    <xf numFmtId="49" fontId="20" fillId="0" borderId="13" xfId="0" applyNumberFormat="1" applyFont="1" applyFill="1" applyBorder="1"/>
    <xf numFmtId="164" fontId="20" fillId="0" borderId="14" xfId="0" applyNumberFormat="1" applyFont="1" applyFill="1" applyBorder="1"/>
    <xf numFmtId="164" fontId="20" fillId="0" borderId="15" xfId="0" applyNumberFormat="1" applyFont="1" applyFill="1" applyBorder="1"/>
    <xf numFmtId="49" fontId="20" fillId="0" borderId="16" xfId="0" applyNumberFormat="1" applyFont="1" applyFill="1" applyBorder="1"/>
    <xf numFmtId="164" fontId="20" fillId="0" borderId="17" xfId="0" applyNumberFormat="1" applyFont="1" applyFill="1" applyBorder="1"/>
    <xf numFmtId="164" fontId="20" fillId="0" borderId="18" xfId="0" applyNumberFormat="1" applyFont="1" applyFill="1" applyBorder="1"/>
    <xf numFmtId="49" fontId="22" fillId="34" borderId="19" xfId="0" applyNumberFormat="1" applyFont="1" applyFill="1" applyBorder="1" applyAlignment="1">
      <alignment horizontal="center"/>
    </xf>
    <xf numFmtId="164" fontId="22" fillId="34" borderId="20" xfId="0" applyNumberFormat="1" applyFont="1" applyFill="1" applyBorder="1" applyAlignment="1">
      <alignment horizontal="center"/>
    </xf>
    <xf numFmtId="164" fontId="22" fillId="34" borderId="21" xfId="0" applyNumberFormat="1" applyFont="1" applyFill="1" applyBorder="1" applyAlignment="1">
      <alignment horizontal="center"/>
    </xf>
    <xf numFmtId="3" fontId="20" fillId="33" borderId="28" xfId="0" applyNumberFormat="1" applyFont="1" applyFill="1" applyBorder="1" applyAlignment="1">
      <alignment horizontal="right" wrapText="1"/>
    </xf>
    <xf numFmtId="3" fontId="20" fillId="33" borderId="29" xfId="0" applyNumberFormat="1" applyFont="1" applyFill="1" applyBorder="1" applyAlignment="1">
      <alignment horizontal="right" wrapText="1"/>
    </xf>
    <xf numFmtId="3" fontId="22" fillId="33" borderId="31" xfId="0" applyNumberFormat="1" applyFont="1" applyFill="1" applyBorder="1" applyAlignment="1">
      <alignment horizontal="right" wrapText="1"/>
    </xf>
    <xf numFmtId="3" fontId="22" fillId="33" borderId="32" xfId="0" applyNumberFormat="1" applyFont="1" applyFill="1" applyBorder="1" applyAlignment="1">
      <alignment horizontal="right" wrapText="1"/>
    </xf>
    <xf numFmtId="3" fontId="22" fillId="33" borderId="33" xfId="0" applyNumberFormat="1" applyFont="1" applyFill="1" applyBorder="1" applyAlignment="1">
      <alignment horizontal="right" wrapText="1"/>
    </xf>
    <xf numFmtId="3" fontId="22" fillId="33" borderId="34" xfId="0" applyNumberFormat="1" applyFont="1" applyFill="1" applyBorder="1" applyAlignment="1">
      <alignment horizontal="right" wrapText="1"/>
    </xf>
    <xf numFmtId="0" fontId="22" fillId="0" borderId="0" xfId="0" applyFont="1"/>
    <xf numFmtId="0" fontId="21" fillId="0" borderId="22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3" fontId="20" fillId="33" borderId="37" xfId="0" applyNumberFormat="1" applyFont="1" applyFill="1" applyBorder="1" applyAlignment="1">
      <alignment horizontal="right" wrapText="1"/>
    </xf>
    <xf numFmtId="3" fontId="20" fillId="33" borderId="38" xfId="0" applyNumberFormat="1" applyFont="1" applyFill="1" applyBorder="1" applyAlignment="1">
      <alignment horizontal="right" wrapText="1"/>
    </xf>
    <xf numFmtId="0" fontId="21" fillId="0" borderId="42" xfId="0" applyFont="1" applyFill="1" applyBorder="1" applyAlignment="1">
      <alignment horizontal="center" vertical="center" wrapText="1"/>
    </xf>
    <xf numFmtId="3" fontId="20" fillId="33" borderId="40" xfId="0" applyNumberFormat="1" applyFont="1" applyFill="1" applyBorder="1" applyAlignment="1">
      <alignment horizontal="right" wrapText="1"/>
    </xf>
    <xf numFmtId="3" fontId="20" fillId="33" borderId="41" xfId="0" applyNumberFormat="1" applyFont="1" applyFill="1" applyBorder="1" applyAlignment="1">
      <alignment horizontal="right" wrapText="1"/>
    </xf>
    <xf numFmtId="3" fontId="22" fillId="33" borderId="43" xfId="0" applyNumberFormat="1" applyFont="1" applyFill="1" applyBorder="1" applyAlignment="1">
      <alignment horizontal="right" wrapText="1"/>
    </xf>
    <xf numFmtId="49" fontId="20" fillId="0" borderId="0" xfId="0" applyNumberFormat="1" applyFont="1" applyBorder="1"/>
    <xf numFmtId="3" fontId="20" fillId="0" borderId="0" xfId="0" applyNumberFormat="1" applyFont="1" applyBorder="1"/>
    <xf numFmtId="49" fontId="20" fillId="0" borderId="10" xfId="0" applyNumberFormat="1" applyFont="1" applyFill="1" applyBorder="1"/>
    <xf numFmtId="164" fontId="20" fillId="0" borderId="11" xfId="0" applyNumberFormat="1" applyFont="1" applyFill="1" applyBorder="1"/>
    <xf numFmtId="164" fontId="20" fillId="0" borderId="12" xfId="0" applyNumberFormat="1" applyFont="1" applyFill="1" applyBorder="1"/>
    <xf numFmtId="3" fontId="20" fillId="33" borderId="44" xfId="0" applyNumberFormat="1" applyFont="1" applyFill="1" applyBorder="1" applyAlignment="1">
      <alignment horizontal="right" wrapText="1"/>
    </xf>
    <xf numFmtId="3" fontId="20" fillId="33" borderId="54" xfId="0" applyNumberFormat="1" applyFont="1" applyFill="1" applyBorder="1" applyAlignment="1">
      <alignment horizontal="right" wrapText="1"/>
    </xf>
    <xf numFmtId="49" fontId="21" fillId="36" borderId="27" xfId="0" applyNumberFormat="1" applyFont="1" applyFill="1" applyBorder="1" applyAlignment="1">
      <alignment horizontal="center" vertical="center" wrapText="1"/>
    </xf>
    <xf numFmtId="3" fontId="20" fillId="0" borderId="0" xfId="0" applyNumberFormat="1" applyFont="1"/>
    <xf numFmtId="3" fontId="20" fillId="33" borderId="0" xfId="0" applyNumberFormat="1" applyFont="1" applyFill="1" applyBorder="1" applyAlignment="1">
      <alignment horizontal="right" wrapText="1"/>
    </xf>
    <xf numFmtId="4" fontId="20" fillId="0" borderId="0" xfId="0" applyNumberFormat="1" applyFont="1"/>
    <xf numFmtId="49" fontId="21" fillId="34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/>
    <xf numFmtId="0" fontId="22" fillId="34" borderId="25" xfId="0" applyFont="1" applyFill="1" applyBorder="1" applyAlignment="1">
      <alignment horizontal="center"/>
    </xf>
    <xf numFmtId="49" fontId="21" fillId="0" borderId="45" xfId="0" applyNumberFormat="1" applyFont="1" applyFill="1" applyBorder="1" applyAlignment="1">
      <alignment horizontal="center" vertical="center" wrapText="1"/>
    </xf>
    <xf numFmtId="49" fontId="21" fillId="0" borderId="36" xfId="0" applyNumberFormat="1" applyFont="1" applyFill="1" applyBorder="1" applyAlignment="1">
      <alignment horizontal="center" vertical="center" wrapText="1"/>
    </xf>
    <xf numFmtId="49" fontId="21" fillId="0" borderId="47" xfId="0" applyNumberFormat="1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center" wrapText="1"/>
    </xf>
    <xf numFmtId="49" fontId="21" fillId="0" borderId="52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35" xfId="0" applyNumberFormat="1" applyFont="1" applyFill="1" applyBorder="1" applyAlignment="1">
      <alignment horizontal="center" vertical="center" wrapText="1"/>
    </xf>
    <xf numFmtId="49" fontId="21" fillId="0" borderId="53" xfId="0" applyNumberFormat="1" applyFont="1" applyFill="1" applyBorder="1" applyAlignment="1">
      <alignment horizontal="center" vertical="center" wrapText="1"/>
    </xf>
    <xf numFmtId="49" fontId="21" fillId="0" borderId="49" xfId="0" applyNumberFormat="1" applyFont="1" applyFill="1" applyBorder="1" applyAlignment="1">
      <alignment horizontal="center" vertical="center" wrapText="1"/>
    </xf>
    <xf numFmtId="49" fontId="21" fillId="0" borderId="44" xfId="0" applyNumberFormat="1" applyFont="1" applyFill="1" applyBorder="1" applyAlignment="1">
      <alignment horizontal="center" vertical="center" wrapText="1"/>
    </xf>
    <xf numFmtId="49" fontId="21" fillId="0" borderId="46" xfId="0" applyNumberFormat="1" applyFont="1" applyFill="1" applyBorder="1" applyAlignment="1">
      <alignment horizontal="center" vertical="center" wrapText="1"/>
    </xf>
    <xf numFmtId="0" fontId="23" fillId="35" borderId="55" xfId="44" applyFont="1" applyFill="1" applyBorder="1" applyAlignment="1">
      <alignment horizontal="center" vertical="center"/>
    </xf>
    <xf numFmtId="49" fontId="21" fillId="0" borderId="51" xfId="0" applyNumberFormat="1" applyFont="1" applyFill="1" applyBorder="1" applyAlignment="1">
      <alignment horizontal="center" vertical="center" wrapText="1"/>
    </xf>
    <xf numFmtId="49" fontId="21" fillId="0" borderId="48" xfId="0" applyNumberFormat="1" applyFont="1" applyFill="1" applyBorder="1" applyAlignment="1">
      <alignment horizontal="center" vertical="center" wrapText="1"/>
    </xf>
    <xf numFmtId="49" fontId="21" fillId="0" borderId="50" xfId="0" applyNumberFormat="1" applyFont="1" applyFill="1" applyBorder="1" applyAlignment="1">
      <alignment horizontal="center" vertical="center" wrapText="1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26" xfId="0" applyFont="1" applyFill="1" applyBorder="1" applyAlignment="1">
      <alignment horizontal="center" vertical="center" wrapText="1"/>
    </xf>
  </cellXfs>
  <cellStyles count="46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Hypertextový odkaz" xfId="42" builtinId="8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5"/>
    <cellStyle name="Normální 4" xfId="44"/>
    <cellStyle name="Použitý hypertextový odkaz" xfId="43" builtinId="9" customBuiltin="1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7"/>
  <sheetViews>
    <sheetView showGridLines="0" tabSelected="1" zoomScaleNormal="100" workbookViewId="0">
      <selection activeCell="A2" sqref="A2"/>
    </sheetView>
  </sheetViews>
  <sheetFormatPr defaultRowHeight="11.25" x14ac:dyDescent="0.2"/>
  <cols>
    <col min="1" max="1" width="9.140625" style="1"/>
    <col min="2" max="2" width="12.28515625" style="1" customWidth="1"/>
    <col min="3" max="3" width="22.7109375" style="1" bestFit="1" customWidth="1"/>
    <col min="4" max="4" width="22.42578125" style="1" customWidth="1"/>
    <col min="5" max="5" width="11.85546875" style="1" bestFit="1" customWidth="1"/>
    <col min="6" max="6" width="12" style="1" bestFit="1" customWidth="1"/>
    <col min="7" max="7" width="8.7109375" style="1" bestFit="1" customWidth="1"/>
    <col min="8" max="8" width="9.42578125" style="1" bestFit="1" customWidth="1"/>
    <col min="9" max="9" width="12" style="1" bestFit="1" customWidth="1"/>
    <col min="10" max="10" width="11.28515625" style="1" customWidth="1"/>
    <col min="11" max="11" width="9.5703125" style="1" bestFit="1" customWidth="1"/>
    <col min="12" max="12" width="11.7109375" style="1" customWidth="1"/>
    <col min="13" max="14" width="10" style="1" bestFit="1" customWidth="1"/>
    <col min="15" max="15" width="12" style="1" bestFit="1" customWidth="1"/>
    <col min="16" max="16" width="10" style="1" bestFit="1" customWidth="1"/>
    <col min="17" max="17" width="11" style="1" customWidth="1"/>
    <col min="18" max="18" width="9.140625" style="1"/>
    <col min="19" max="19" width="16.85546875" style="1" customWidth="1"/>
    <col min="20" max="16384" width="9.140625" style="1"/>
  </cols>
  <sheetData>
    <row r="1" spans="2:17" ht="16.5" customHeight="1" thickBot="1" x14ac:dyDescent="0.25"/>
    <row r="2" spans="2:17" ht="24" thickTop="1" x14ac:dyDescent="0.2">
      <c r="B2" s="60" t="s">
        <v>34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4" spans="2:17" ht="15" x14ac:dyDescent="0.25">
      <c r="I4"/>
      <c r="J4"/>
      <c r="K4"/>
      <c r="L4"/>
      <c r="M4"/>
      <c r="N4"/>
    </row>
    <row r="5" spans="2:17" ht="15.75" thickBot="1" x14ac:dyDescent="0.3">
      <c r="B5" s="23" t="s">
        <v>19</v>
      </c>
      <c r="E5"/>
      <c r="I5"/>
      <c r="J5"/>
      <c r="K5"/>
      <c r="L5"/>
      <c r="M5"/>
      <c r="N5"/>
    </row>
    <row r="6" spans="2:17" ht="16.5" thickTop="1" thickBot="1" x14ac:dyDescent="0.3">
      <c r="B6" s="14" t="s">
        <v>2</v>
      </c>
      <c r="C6" s="15" t="s">
        <v>3</v>
      </c>
      <c r="D6" s="16" t="s">
        <v>5</v>
      </c>
      <c r="E6"/>
      <c r="I6"/>
      <c r="J6"/>
      <c r="K6"/>
      <c r="L6"/>
      <c r="M6"/>
      <c r="N6"/>
    </row>
    <row r="7" spans="2:17" ht="15" x14ac:dyDescent="0.25">
      <c r="B7" s="11" t="s">
        <v>26</v>
      </c>
      <c r="C7" s="12" t="s">
        <v>10</v>
      </c>
      <c r="D7" s="13" t="s">
        <v>20</v>
      </c>
      <c r="E7"/>
      <c r="I7"/>
      <c r="J7"/>
      <c r="K7"/>
      <c r="L7"/>
      <c r="M7"/>
      <c r="N7"/>
    </row>
    <row r="8" spans="2:17" ht="15" x14ac:dyDescent="0.25">
      <c r="B8" s="36" t="s">
        <v>27</v>
      </c>
      <c r="C8" s="37" t="s">
        <v>10</v>
      </c>
      <c r="D8" s="38" t="s">
        <v>21</v>
      </c>
      <c r="E8"/>
      <c r="I8"/>
      <c r="J8"/>
      <c r="K8"/>
      <c r="L8"/>
      <c r="M8"/>
      <c r="N8"/>
    </row>
    <row r="9" spans="2:17" ht="15" x14ac:dyDescent="0.25">
      <c r="B9" s="36" t="s">
        <v>15</v>
      </c>
      <c r="C9" s="37" t="s">
        <v>11</v>
      </c>
      <c r="D9" s="38" t="s">
        <v>22</v>
      </c>
      <c r="E9"/>
      <c r="I9"/>
      <c r="J9"/>
      <c r="K9"/>
      <c r="L9"/>
      <c r="M9"/>
      <c r="N9"/>
    </row>
    <row r="10" spans="2:17" ht="15" x14ac:dyDescent="0.25">
      <c r="B10" s="36" t="s">
        <v>16</v>
      </c>
      <c r="C10" s="37" t="s">
        <v>12</v>
      </c>
      <c r="D10" s="38" t="s">
        <v>23</v>
      </c>
      <c r="E10"/>
      <c r="J10" s="34"/>
      <c r="K10" s="35"/>
      <c r="L10" s="35"/>
    </row>
    <row r="11" spans="2:17" ht="15" x14ac:dyDescent="0.25">
      <c r="B11" s="36" t="s">
        <v>17</v>
      </c>
      <c r="C11" s="37" t="s">
        <v>11</v>
      </c>
      <c r="D11" s="38" t="s">
        <v>24</v>
      </c>
      <c r="E11"/>
      <c r="J11" s="34"/>
      <c r="K11" s="35"/>
      <c r="L11" s="35"/>
    </row>
    <row r="12" spans="2:17" ht="15.75" thickBot="1" x14ac:dyDescent="0.3">
      <c r="B12" s="8" t="s">
        <v>18</v>
      </c>
      <c r="C12" s="9" t="s">
        <v>12</v>
      </c>
      <c r="D12" s="10" t="s">
        <v>25</v>
      </c>
      <c r="E12"/>
      <c r="J12"/>
      <c r="K12"/>
      <c r="L12"/>
    </row>
    <row r="13" spans="2:17" ht="16.5" thickTop="1" thickBot="1" x14ac:dyDescent="0.3">
      <c r="B13" s="6"/>
      <c r="C13" s="7"/>
      <c r="D13" s="7"/>
      <c r="E13"/>
    </row>
    <row r="14" spans="2:17" ht="15.75" customHeight="1" thickTop="1" x14ac:dyDescent="0.2">
      <c r="B14" s="64" t="s">
        <v>2</v>
      </c>
      <c r="C14" s="64" t="s">
        <v>3</v>
      </c>
      <c r="D14" s="64" t="s">
        <v>4</v>
      </c>
      <c r="E14" s="48" t="s">
        <v>35</v>
      </c>
      <c r="F14" s="48"/>
      <c r="G14" s="48"/>
      <c r="H14" s="48"/>
      <c r="I14" s="48"/>
      <c r="J14" s="48"/>
      <c r="K14" s="48"/>
      <c r="L14" s="47"/>
      <c r="M14" s="47"/>
      <c r="N14" s="47"/>
      <c r="O14" s="47"/>
      <c r="P14" s="47"/>
      <c r="Q14" s="46"/>
    </row>
    <row r="15" spans="2:17" ht="12" thickBot="1" x14ac:dyDescent="0.25">
      <c r="B15" s="65"/>
      <c r="C15" s="65"/>
      <c r="D15" s="65"/>
      <c r="E15" s="41" t="s">
        <v>28</v>
      </c>
      <c r="F15" s="41" t="s">
        <v>29</v>
      </c>
      <c r="G15" s="41" t="s">
        <v>30</v>
      </c>
      <c r="H15" s="41" t="s">
        <v>31</v>
      </c>
      <c r="I15" s="41" t="s">
        <v>32</v>
      </c>
      <c r="J15" s="41" t="s">
        <v>33</v>
      </c>
      <c r="K15" s="45" t="s">
        <v>6</v>
      </c>
    </row>
    <row r="16" spans="2:17" ht="11.25" customHeight="1" x14ac:dyDescent="0.2">
      <c r="B16" s="62" t="s">
        <v>13</v>
      </c>
      <c r="C16" s="63" t="s">
        <v>10</v>
      </c>
      <c r="D16" s="27" t="s">
        <v>0</v>
      </c>
      <c r="E16" s="28">
        <v>8448</v>
      </c>
      <c r="F16" s="29">
        <v>8606</v>
      </c>
      <c r="G16" s="29">
        <v>9259</v>
      </c>
      <c r="H16" s="29">
        <v>9175</v>
      </c>
      <c r="I16" s="29">
        <v>9438</v>
      </c>
      <c r="J16" s="29">
        <v>10231</v>
      </c>
      <c r="K16" s="19">
        <f>SUM(E16:J16)</f>
        <v>55157</v>
      </c>
    </row>
    <row r="17" spans="2:11" x14ac:dyDescent="0.2">
      <c r="B17" s="55"/>
      <c r="C17" s="50"/>
      <c r="D17" s="24" t="s">
        <v>1</v>
      </c>
      <c r="E17" s="4">
        <v>8973083.4099998362</v>
      </c>
      <c r="F17" s="2">
        <v>9140997.4299998581</v>
      </c>
      <c r="G17" s="2">
        <v>9831871.0899998769</v>
      </c>
      <c r="H17" s="2">
        <v>9744543.2099998984</v>
      </c>
      <c r="I17" s="2">
        <v>10024111.359999903</v>
      </c>
      <c r="J17" s="2">
        <v>10866368.929999894</v>
      </c>
      <c r="K17" s="20">
        <f>SUM(E17:J17)</f>
        <v>58580975.42999927</v>
      </c>
    </row>
    <row r="18" spans="2:11" x14ac:dyDescent="0.2">
      <c r="B18" s="59"/>
      <c r="C18" s="51"/>
      <c r="D18" s="30" t="s">
        <v>8</v>
      </c>
      <c r="E18" s="31">
        <v>2372</v>
      </c>
      <c r="F18" s="32">
        <v>2404</v>
      </c>
      <c r="G18" s="32">
        <v>2600</v>
      </c>
      <c r="H18" s="32">
        <v>2519</v>
      </c>
      <c r="I18" s="32">
        <v>2580</v>
      </c>
      <c r="J18" s="32">
        <v>2761</v>
      </c>
      <c r="K18" s="33">
        <v>9136</v>
      </c>
    </row>
    <row r="19" spans="2:11" ht="11.25" customHeight="1" x14ac:dyDescent="0.2">
      <c r="B19" s="58" t="s">
        <v>14</v>
      </c>
      <c r="C19" s="49" t="s">
        <v>10</v>
      </c>
      <c r="D19" s="25" t="s">
        <v>0</v>
      </c>
      <c r="E19" s="17">
        <v>71</v>
      </c>
      <c r="F19" s="18">
        <v>49</v>
      </c>
      <c r="G19" s="18">
        <v>49</v>
      </c>
      <c r="H19" s="18">
        <v>35</v>
      </c>
      <c r="I19" s="18">
        <v>21</v>
      </c>
      <c r="J19" s="18">
        <v>13</v>
      </c>
      <c r="K19" s="21">
        <f>SUM(E19:J19)</f>
        <v>238</v>
      </c>
    </row>
    <row r="20" spans="2:11" x14ac:dyDescent="0.2">
      <c r="B20" s="55"/>
      <c r="C20" s="50"/>
      <c r="D20" s="24" t="s">
        <v>1</v>
      </c>
      <c r="E20" s="4">
        <v>258645.84999999998</v>
      </c>
      <c r="F20" s="2">
        <v>182168.99</v>
      </c>
      <c r="G20" s="2">
        <v>166417.34999999998</v>
      </c>
      <c r="H20" s="2">
        <v>130015.68999999997</v>
      </c>
      <c r="I20" s="2">
        <v>78072.239999999991</v>
      </c>
      <c r="J20" s="2">
        <v>48330.35</v>
      </c>
      <c r="K20" s="20">
        <f>SUM(E20:J20)</f>
        <v>863650.46999999986</v>
      </c>
    </row>
    <row r="21" spans="2:11" x14ac:dyDescent="0.2">
      <c r="B21" s="59"/>
      <c r="C21" s="51"/>
      <c r="D21" s="30" t="s">
        <v>8</v>
      </c>
      <c r="E21" s="31">
        <v>61</v>
      </c>
      <c r="F21" s="32">
        <v>40</v>
      </c>
      <c r="G21" s="32">
        <v>37</v>
      </c>
      <c r="H21" s="32">
        <v>26</v>
      </c>
      <c r="I21" s="32">
        <v>18</v>
      </c>
      <c r="J21" s="32">
        <v>10</v>
      </c>
      <c r="K21" s="33">
        <v>172</v>
      </c>
    </row>
    <row r="22" spans="2:11" ht="11.25" customHeight="1" x14ac:dyDescent="0.2">
      <c r="B22" s="58" t="s">
        <v>15</v>
      </c>
      <c r="C22" s="49" t="s">
        <v>11</v>
      </c>
      <c r="D22" s="25" t="s">
        <v>0</v>
      </c>
      <c r="E22" s="17">
        <v>1533</v>
      </c>
      <c r="F22" s="18">
        <v>1525</v>
      </c>
      <c r="G22" s="18">
        <v>1725</v>
      </c>
      <c r="H22" s="18">
        <v>1653</v>
      </c>
      <c r="I22" s="18">
        <v>1610</v>
      </c>
      <c r="J22" s="18">
        <v>1787</v>
      </c>
      <c r="K22" s="21">
        <f>SUM(E22:J22)</f>
        <v>9833</v>
      </c>
    </row>
    <row r="23" spans="2:11" x14ac:dyDescent="0.2">
      <c r="B23" s="55"/>
      <c r="C23" s="50"/>
      <c r="D23" s="24" t="s">
        <v>1</v>
      </c>
      <c r="E23" s="4">
        <v>1740823.4500000065</v>
      </c>
      <c r="F23" s="2">
        <v>1731653.6800000072</v>
      </c>
      <c r="G23" s="2">
        <v>1958848.0400000066</v>
      </c>
      <c r="H23" s="2">
        <v>1877074.7000000079</v>
      </c>
      <c r="I23" s="2">
        <v>1828265.4700000067</v>
      </c>
      <c r="J23" s="2">
        <v>2029259.3900000073</v>
      </c>
      <c r="K23" s="20">
        <f>SUM(E23:J23)</f>
        <v>11165924.730000043</v>
      </c>
    </row>
    <row r="24" spans="2:11" x14ac:dyDescent="0.2">
      <c r="B24" s="59"/>
      <c r="C24" s="51"/>
      <c r="D24" s="30" t="s">
        <v>8</v>
      </c>
      <c r="E24" s="31">
        <v>512</v>
      </c>
      <c r="F24" s="32">
        <v>521</v>
      </c>
      <c r="G24" s="32">
        <v>553</v>
      </c>
      <c r="H24" s="32">
        <v>521</v>
      </c>
      <c r="I24" s="32">
        <v>500</v>
      </c>
      <c r="J24" s="32">
        <v>576</v>
      </c>
      <c r="K24" s="33">
        <v>1976</v>
      </c>
    </row>
    <row r="25" spans="2:11" ht="11.25" customHeight="1" x14ac:dyDescent="0.2">
      <c r="B25" s="58" t="s">
        <v>16</v>
      </c>
      <c r="C25" s="49" t="s">
        <v>12</v>
      </c>
      <c r="D25" s="25" t="s">
        <v>0</v>
      </c>
      <c r="E25" s="17">
        <v>8071</v>
      </c>
      <c r="F25" s="18">
        <v>8409</v>
      </c>
      <c r="G25" s="18">
        <v>8795</v>
      </c>
      <c r="H25" s="18">
        <v>8180</v>
      </c>
      <c r="I25" s="18">
        <v>9031</v>
      </c>
      <c r="J25" s="18">
        <v>9208</v>
      </c>
      <c r="K25" s="21">
        <f>SUM(E25:J25)</f>
        <v>51694</v>
      </c>
    </row>
    <row r="26" spans="2:11" x14ac:dyDescent="0.2">
      <c r="B26" s="55"/>
      <c r="C26" s="50"/>
      <c r="D26" s="24" t="s">
        <v>1</v>
      </c>
      <c r="E26" s="4">
        <v>9173739.1700000111</v>
      </c>
      <c r="F26" s="2">
        <v>9544767.3100000955</v>
      </c>
      <c r="G26" s="2">
        <v>9981222.890000131</v>
      </c>
      <c r="H26" s="2">
        <v>9280503.4800001346</v>
      </c>
      <c r="I26" s="2">
        <v>10245949.92000013</v>
      </c>
      <c r="J26" s="2">
        <v>10446982.87000018</v>
      </c>
      <c r="K26" s="20">
        <f>SUM(E26:J26)</f>
        <v>58673165.640000686</v>
      </c>
    </row>
    <row r="27" spans="2:11" x14ac:dyDescent="0.2">
      <c r="B27" s="59"/>
      <c r="C27" s="51"/>
      <c r="D27" s="30" t="s">
        <v>8</v>
      </c>
      <c r="E27" s="31">
        <v>2535</v>
      </c>
      <c r="F27" s="32">
        <v>2600</v>
      </c>
      <c r="G27" s="32">
        <v>2703</v>
      </c>
      <c r="H27" s="32">
        <v>2469</v>
      </c>
      <c r="I27" s="32">
        <v>2722</v>
      </c>
      <c r="J27" s="32">
        <v>2777</v>
      </c>
      <c r="K27" s="33">
        <v>9390</v>
      </c>
    </row>
    <row r="28" spans="2:11" ht="11.25" customHeight="1" x14ac:dyDescent="0.2">
      <c r="B28" s="58" t="s">
        <v>17</v>
      </c>
      <c r="C28" s="49" t="s">
        <v>11</v>
      </c>
      <c r="D28" s="25" t="s">
        <v>0</v>
      </c>
      <c r="E28" s="17">
        <v>98</v>
      </c>
      <c r="F28" s="18">
        <v>98</v>
      </c>
      <c r="G28" s="18">
        <v>133</v>
      </c>
      <c r="H28" s="18">
        <v>121</v>
      </c>
      <c r="I28" s="18">
        <v>117</v>
      </c>
      <c r="J28" s="18">
        <v>135</v>
      </c>
      <c r="K28" s="21">
        <f>SUM(E28:J28)</f>
        <v>702</v>
      </c>
    </row>
    <row r="29" spans="2:11" x14ac:dyDescent="0.2">
      <c r="B29" s="55"/>
      <c r="C29" s="50"/>
      <c r="D29" s="24" t="s">
        <v>1</v>
      </c>
      <c r="E29" s="4">
        <v>389507.37000000005</v>
      </c>
      <c r="F29" s="2">
        <v>389507.48000000016</v>
      </c>
      <c r="G29" s="2">
        <v>528596.75000000035</v>
      </c>
      <c r="H29" s="2">
        <v>480873.5700000003</v>
      </c>
      <c r="I29" s="2">
        <v>465022.79000000021</v>
      </c>
      <c r="J29" s="2">
        <v>536565.28000000038</v>
      </c>
      <c r="K29" s="20">
        <f>SUM(E29:J29)</f>
        <v>2790073.2400000012</v>
      </c>
    </row>
    <row r="30" spans="2:11" x14ac:dyDescent="0.2">
      <c r="B30" s="59"/>
      <c r="C30" s="51"/>
      <c r="D30" s="30" t="s">
        <v>8</v>
      </c>
      <c r="E30" s="31">
        <v>94</v>
      </c>
      <c r="F30" s="32">
        <v>96</v>
      </c>
      <c r="G30" s="32">
        <v>123</v>
      </c>
      <c r="H30" s="32">
        <v>114</v>
      </c>
      <c r="I30" s="32">
        <v>108</v>
      </c>
      <c r="J30" s="32">
        <v>126</v>
      </c>
      <c r="K30" s="33">
        <v>489</v>
      </c>
    </row>
    <row r="31" spans="2:11" ht="11.25" customHeight="1" x14ac:dyDescent="0.2">
      <c r="B31" s="58" t="s">
        <v>18</v>
      </c>
      <c r="C31" s="49" t="s">
        <v>12</v>
      </c>
      <c r="D31" s="25" t="s">
        <v>0</v>
      </c>
      <c r="E31" s="17">
        <v>665</v>
      </c>
      <c r="F31" s="18">
        <v>625</v>
      </c>
      <c r="G31" s="18">
        <v>653</v>
      </c>
      <c r="H31" s="18">
        <v>665</v>
      </c>
      <c r="I31" s="18">
        <v>765</v>
      </c>
      <c r="J31" s="18">
        <v>795</v>
      </c>
      <c r="K31" s="21">
        <f>SUM(E31:J31)</f>
        <v>4168</v>
      </c>
    </row>
    <row r="32" spans="2:11" x14ac:dyDescent="0.2">
      <c r="B32" s="55"/>
      <c r="C32" s="50"/>
      <c r="D32" s="24" t="s">
        <v>1</v>
      </c>
      <c r="E32" s="4">
        <v>2730145.1099999947</v>
      </c>
      <c r="F32" s="2">
        <v>2565927.8299999945</v>
      </c>
      <c r="G32" s="2">
        <v>2680882.3599999947</v>
      </c>
      <c r="H32" s="2">
        <v>2729949.9699999951</v>
      </c>
      <c r="I32" s="2">
        <v>3140589.6099999938</v>
      </c>
      <c r="J32" s="2">
        <v>3263860.9799999935</v>
      </c>
      <c r="K32" s="20">
        <f>SUM(E32:J32)</f>
        <v>17111355.859999966</v>
      </c>
    </row>
    <row r="33" spans="2:12" ht="12" thickBot="1" x14ac:dyDescent="0.25">
      <c r="B33" s="57"/>
      <c r="C33" s="61"/>
      <c r="D33" s="26" t="s">
        <v>8</v>
      </c>
      <c r="E33" s="5">
        <v>638</v>
      </c>
      <c r="F33" s="3">
        <v>596</v>
      </c>
      <c r="G33" s="3">
        <v>611</v>
      </c>
      <c r="H33" s="3">
        <v>624</v>
      </c>
      <c r="I33" s="3">
        <v>702</v>
      </c>
      <c r="J33" s="3">
        <v>750</v>
      </c>
      <c r="K33" s="22">
        <v>2764</v>
      </c>
    </row>
    <row r="34" spans="2:12" ht="12" customHeight="1" thickTop="1" x14ac:dyDescent="0.2">
      <c r="B34" s="52" t="s">
        <v>7</v>
      </c>
      <c r="C34" s="53"/>
      <c r="D34" s="25" t="s">
        <v>0</v>
      </c>
      <c r="E34" s="39">
        <f>SUMIFS(E$16:E$33,$D$16:$D$33,$D34)</f>
        <v>18886</v>
      </c>
      <c r="F34" s="39">
        <f>SUMIFS(F$16:F$33,$D$16:$D$33,$D34)</f>
        <v>19312</v>
      </c>
      <c r="G34" s="39">
        <f t="shared" ref="G34:J34" si="0">SUMIFS(G$16:G$33,$D$16:$D$33,$D34)</f>
        <v>20614</v>
      </c>
      <c r="H34" s="39">
        <f t="shared" si="0"/>
        <v>19829</v>
      </c>
      <c r="I34" s="39">
        <f t="shared" si="0"/>
        <v>20982</v>
      </c>
      <c r="J34" s="39">
        <f t="shared" si="0"/>
        <v>22169</v>
      </c>
      <c r="K34" s="21">
        <f>SUM(E34:J34)</f>
        <v>121792</v>
      </c>
    </row>
    <row r="35" spans="2:12" customFormat="1" ht="15" x14ac:dyDescent="0.25">
      <c r="B35" s="54"/>
      <c r="C35" s="55"/>
      <c r="D35" s="24" t="s">
        <v>1</v>
      </c>
      <c r="E35" s="40">
        <f>SUMIFS(E$16:E$33,$D$16:$D$33,$D35)</f>
        <v>23265944.35999985</v>
      </c>
      <c r="F35" s="4">
        <f t="shared" ref="F35:J35" si="1">SUMIFS(F$16:F$33,$D$16:$D$33,$D35)</f>
        <v>23555022.719999954</v>
      </c>
      <c r="G35" s="4">
        <f t="shared" si="1"/>
        <v>25147838.480000008</v>
      </c>
      <c r="H35" s="4">
        <f t="shared" si="1"/>
        <v>24242960.620000038</v>
      </c>
      <c r="I35" s="4">
        <f t="shared" si="1"/>
        <v>25782011.39000003</v>
      </c>
      <c r="J35" s="4">
        <f t="shared" si="1"/>
        <v>27191367.800000075</v>
      </c>
      <c r="K35" s="20">
        <f>SUM(E35:J35)</f>
        <v>149185145.36999995</v>
      </c>
    </row>
    <row r="36" spans="2:12" customFormat="1" ht="15.75" thickBot="1" x14ac:dyDescent="0.3">
      <c r="B36" s="56"/>
      <c r="C36" s="57"/>
      <c r="D36" s="26" t="s">
        <v>8</v>
      </c>
      <c r="E36" s="3">
        <v>6176</v>
      </c>
      <c r="F36" s="3">
        <v>6226</v>
      </c>
      <c r="G36" s="3">
        <v>6590</v>
      </c>
      <c r="H36" s="3">
        <v>6232</v>
      </c>
      <c r="I36" s="3">
        <v>6590</v>
      </c>
      <c r="J36" s="3">
        <v>6968</v>
      </c>
      <c r="K36" s="22">
        <v>22251</v>
      </c>
      <c r="L36" s="43"/>
    </row>
    <row r="37" spans="2:12" customFormat="1" ht="15.75" thickTop="1" x14ac:dyDescent="0.25">
      <c r="B37" s="1" t="s">
        <v>9</v>
      </c>
    </row>
    <row r="38" spans="2:12" x14ac:dyDescent="0.2">
      <c r="E38" s="42"/>
    </row>
    <row r="42" spans="2:12" x14ac:dyDescent="0.2">
      <c r="B42" s="42"/>
      <c r="C42" s="42"/>
      <c r="D42" s="42"/>
      <c r="E42" s="44"/>
      <c r="F42" s="44"/>
      <c r="G42" s="44"/>
      <c r="H42" s="44"/>
      <c r="I42" s="44"/>
    </row>
    <row r="43" spans="2:12" x14ac:dyDescent="0.2">
      <c r="B43" s="44"/>
      <c r="C43" s="44"/>
    </row>
    <row r="44" spans="2:12" x14ac:dyDescent="0.2">
      <c r="B44" s="44"/>
      <c r="C44" s="44"/>
      <c r="D44" s="44"/>
      <c r="E44" s="44"/>
      <c r="F44" s="44"/>
      <c r="G44" s="44"/>
    </row>
    <row r="45" spans="2:12" x14ac:dyDescent="0.2">
      <c r="B45" s="44"/>
      <c r="C45" s="44"/>
      <c r="D45" s="44"/>
      <c r="E45" s="44"/>
      <c r="F45" s="44"/>
      <c r="G45" s="44"/>
    </row>
    <row r="46" spans="2:12" x14ac:dyDescent="0.2">
      <c r="B46" s="44"/>
      <c r="C46" s="44"/>
    </row>
    <row r="47" spans="2:12" x14ac:dyDescent="0.2">
      <c r="D47" s="44"/>
      <c r="E47" s="44"/>
      <c r="F47" s="44"/>
      <c r="G47" s="44"/>
      <c r="H47" s="44"/>
    </row>
  </sheetData>
  <mergeCells count="18">
    <mergeCell ref="B28:B30"/>
    <mergeCell ref="C28:C30"/>
    <mergeCell ref="E14:K14"/>
    <mergeCell ref="C22:C24"/>
    <mergeCell ref="B34:C36"/>
    <mergeCell ref="B22:B24"/>
    <mergeCell ref="B2:Q2"/>
    <mergeCell ref="B31:B33"/>
    <mergeCell ref="C31:C33"/>
    <mergeCell ref="B16:B18"/>
    <mergeCell ref="C16:C18"/>
    <mergeCell ref="B14:B15"/>
    <mergeCell ref="C14:C15"/>
    <mergeCell ref="D14:D15"/>
    <mergeCell ref="C19:C21"/>
    <mergeCell ref="B19:B21"/>
    <mergeCell ref="B25:B27"/>
    <mergeCell ref="C25:C27"/>
  </mergeCells>
  <pageMargins left="0.78740157499999996" right="0.78740157499999996" top="0.984251969" bottom="0.984251969" header="0.4921259845" footer="0.4921259845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Januvia a Janumet</vt:lpstr>
      <vt:lpstr>List1</vt:lpstr>
      <vt:lpstr>'Januvia a Janumet'!Oblast_tisku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Avastin</dc:title>
  <dc:creator>Jankůj Miroslav Ing. (VZP ČR Ústředí)</dc:creator>
  <cp:lastModifiedBy>Lubomír Horák</cp:lastModifiedBy>
  <cp:lastPrinted>2015-12-15T13:26:06Z</cp:lastPrinted>
  <dcterms:created xsi:type="dcterms:W3CDTF">2014-03-14T10:14:50Z</dcterms:created>
  <dcterms:modified xsi:type="dcterms:W3CDTF">2016-08-17T12:41:02Z</dcterms:modified>
</cp:coreProperties>
</file>