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oroK99\Desktop\"/>
    </mc:Choice>
  </mc:AlternateContent>
  <xr:revisionPtr revIDLastSave="0" documentId="13_ncr:1_{DDDD7114-15E3-4CBF-90F1-1E9449C3B0DF}" xr6:coauthVersionLast="36" xr6:coauthVersionMax="36" xr10:uidLastSave="{00000000-0000-0000-0000-000000000000}"/>
  <bookViews>
    <workbookView xWindow="0" yWindow="0" windowWidth="28800" windowHeight="11630" xr2:uid="{00000000-000D-0000-FFFF-FFFF00000000}"/>
  </bookViews>
  <sheets>
    <sheet name="ÚHRADOVÝ KATALOG VZP - ZP" sheetId="2" r:id="rId1"/>
    <sheet name="VZP KONTROLA" sheetId="3" r:id="rId2"/>
    <sheet name="ZKRATKY ZEMÍ" sheetId="4" r:id="rId3"/>
  </sheets>
  <externalReferences>
    <externalReference r:id="rId4"/>
  </externalReferences>
  <definedNames>
    <definedName name="JEDN">OFFSET([1]Seznamy!$B$2,0,0,COUNTA([1]Seznamy!$B$2:$B$200),1)</definedName>
    <definedName name="VYR">OFFSET([1]Seznamy!$C$2,0,0,COUNTA([1]Seznamy!$C$2:$C$2000),1)</definedName>
    <definedName name="ZEM">OFFSET([1]Seznamy!$D$2,0,0,COUNTA([1]Seznamy!$D$2:$D$200),1)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7" i="3" l="1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6" i="3"/>
  <c r="AL7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6" i="3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6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6" i="3"/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6" i="3"/>
  <c r="U7" i="3"/>
  <c r="O7" i="3" s="1"/>
  <c r="U8" i="3"/>
  <c r="O8" i="3" s="1"/>
  <c r="U9" i="3"/>
  <c r="O9" i="3" s="1"/>
  <c r="U10" i="3"/>
  <c r="O10" i="3" s="1"/>
  <c r="U11" i="3"/>
  <c r="U12" i="3"/>
  <c r="O12" i="3" s="1"/>
  <c r="U13" i="3"/>
  <c r="O13" i="3" s="1"/>
  <c r="U14" i="3"/>
  <c r="O14" i="3" s="1"/>
  <c r="U15" i="3"/>
  <c r="O15" i="3" s="1"/>
  <c r="U16" i="3"/>
  <c r="O16" i="3" s="1"/>
  <c r="U17" i="3"/>
  <c r="O17" i="3" s="1"/>
  <c r="U18" i="3"/>
  <c r="O18" i="3" s="1"/>
  <c r="U19" i="3"/>
  <c r="O19" i="3" s="1"/>
  <c r="U20" i="3"/>
  <c r="O20" i="3" s="1"/>
  <c r="U21" i="3"/>
  <c r="O21" i="3" s="1"/>
  <c r="U22" i="3"/>
  <c r="O22" i="3" s="1"/>
  <c r="U23" i="3"/>
  <c r="O23" i="3" s="1"/>
  <c r="U24" i="3"/>
  <c r="O24" i="3" s="1"/>
  <c r="U25" i="3"/>
  <c r="O25" i="3" s="1"/>
  <c r="U26" i="3"/>
  <c r="O26" i="3" s="1"/>
  <c r="U27" i="3"/>
  <c r="O27" i="3" s="1"/>
  <c r="U28" i="3"/>
  <c r="O28" i="3" s="1"/>
  <c r="U29" i="3"/>
  <c r="O29" i="3" s="1"/>
  <c r="U30" i="3"/>
  <c r="O30" i="3" s="1"/>
  <c r="U31" i="3"/>
  <c r="O31" i="3" s="1"/>
  <c r="U32" i="3"/>
  <c r="O32" i="3" s="1"/>
  <c r="U33" i="3"/>
  <c r="O33" i="3" s="1"/>
  <c r="U34" i="3"/>
  <c r="O34" i="3" s="1"/>
  <c r="U35" i="3"/>
  <c r="O35" i="3" s="1"/>
  <c r="U36" i="3"/>
  <c r="O36" i="3" s="1"/>
  <c r="U37" i="3"/>
  <c r="O37" i="3" s="1"/>
  <c r="U38" i="3"/>
  <c r="O38" i="3" s="1"/>
  <c r="U39" i="3"/>
  <c r="O39" i="3" s="1"/>
  <c r="U40" i="3"/>
  <c r="O40" i="3" s="1"/>
  <c r="U41" i="3"/>
  <c r="O41" i="3" s="1"/>
  <c r="U42" i="3"/>
  <c r="O42" i="3" s="1"/>
  <c r="U43" i="3"/>
  <c r="O43" i="3" s="1"/>
  <c r="U44" i="3"/>
  <c r="O44" i="3" s="1"/>
  <c r="U45" i="3"/>
  <c r="O45" i="3" s="1"/>
  <c r="U46" i="3"/>
  <c r="O46" i="3" s="1"/>
  <c r="U47" i="3"/>
  <c r="O47" i="3" s="1"/>
  <c r="U48" i="3"/>
  <c r="O48" i="3" s="1"/>
  <c r="U49" i="3"/>
  <c r="O49" i="3" s="1"/>
  <c r="U50" i="3"/>
  <c r="O50" i="3" s="1"/>
  <c r="U51" i="3"/>
  <c r="O51" i="3" s="1"/>
  <c r="U52" i="3"/>
  <c r="O52" i="3" s="1"/>
  <c r="U53" i="3"/>
  <c r="O53" i="3" s="1"/>
  <c r="U54" i="3"/>
  <c r="O54" i="3" s="1"/>
  <c r="U55" i="3"/>
  <c r="O55" i="3" s="1"/>
  <c r="U6" i="3"/>
  <c r="M11" i="3" l="1"/>
  <c r="Q11" i="3"/>
  <c r="R11" i="3"/>
  <c r="N11" i="3"/>
  <c r="O11" i="3"/>
  <c r="P11" i="3"/>
  <c r="L11" i="3"/>
  <c r="O6" i="3"/>
  <c r="Q6" i="3"/>
  <c r="G46" i="3"/>
  <c r="I46" i="3"/>
  <c r="J46" i="3"/>
  <c r="K46" i="3"/>
  <c r="L46" i="3"/>
  <c r="M46" i="3"/>
  <c r="N46" i="3"/>
  <c r="G42" i="3"/>
  <c r="I42" i="3"/>
  <c r="J42" i="3"/>
  <c r="K42" i="3"/>
  <c r="L42" i="3"/>
  <c r="M42" i="3"/>
  <c r="N42" i="3"/>
  <c r="G38" i="3"/>
  <c r="I38" i="3"/>
  <c r="J38" i="3"/>
  <c r="K38" i="3"/>
  <c r="L38" i="3"/>
  <c r="M38" i="3"/>
  <c r="N38" i="3"/>
  <c r="G34" i="3"/>
  <c r="I34" i="3"/>
  <c r="J34" i="3"/>
  <c r="K34" i="3"/>
  <c r="L34" i="3"/>
  <c r="M34" i="3"/>
  <c r="N34" i="3"/>
  <c r="G30" i="3"/>
  <c r="I30" i="3"/>
  <c r="J30" i="3"/>
  <c r="K30" i="3"/>
  <c r="L30" i="3"/>
  <c r="M30" i="3"/>
  <c r="N30" i="3"/>
  <c r="G26" i="3"/>
  <c r="I26" i="3"/>
  <c r="J26" i="3"/>
  <c r="K26" i="3"/>
  <c r="L26" i="3"/>
  <c r="M26" i="3"/>
  <c r="N26" i="3"/>
  <c r="G22" i="3"/>
  <c r="I22" i="3"/>
  <c r="J22" i="3"/>
  <c r="K22" i="3"/>
  <c r="L22" i="3"/>
  <c r="M22" i="3"/>
  <c r="N22" i="3"/>
  <c r="G18" i="3"/>
  <c r="I18" i="3"/>
  <c r="J18" i="3"/>
  <c r="K18" i="3"/>
  <c r="L18" i="3"/>
  <c r="M18" i="3"/>
  <c r="N18" i="3"/>
  <c r="G14" i="3"/>
  <c r="I14" i="3"/>
  <c r="J14" i="3"/>
  <c r="K14" i="3"/>
  <c r="L14" i="3"/>
  <c r="M14" i="3"/>
  <c r="N14" i="3"/>
  <c r="G10" i="3"/>
  <c r="I10" i="3"/>
  <c r="J10" i="3"/>
  <c r="K10" i="3"/>
  <c r="L10" i="3"/>
  <c r="M10" i="3"/>
  <c r="N10" i="3"/>
  <c r="G54" i="3"/>
  <c r="I54" i="3"/>
  <c r="J54" i="3"/>
  <c r="K54" i="3"/>
  <c r="L54" i="3"/>
  <c r="M54" i="3"/>
  <c r="N54" i="3"/>
  <c r="G45" i="3"/>
  <c r="I45" i="3"/>
  <c r="J45" i="3"/>
  <c r="K45" i="3"/>
  <c r="L45" i="3"/>
  <c r="M45" i="3"/>
  <c r="N45" i="3"/>
  <c r="G37" i="3"/>
  <c r="I37" i="3"/>
  <c r="J37" i="3"/>
  <c r="K37" i="3"/>
  <c r="L37" i="3"/>
  <c r="M37" i="3"/>
  <c r="N37" i="3"/>
  <c r="G33" i="3"/>
  <c r="I33" i="3"/>
  <c r="J33" i="3"/>
  <c r="K33" i="3"/>
  <c r="L33" i="3"/>
  <c r="M33" i="3"/>
  <c r="N33" i="3"/>
  <c r="G29" i="3"/>
  <c r="I29" i="3"/>
  <c r="J29" i="3"/>
  <c r="K29" i="3"/>
  <c r="L29" i="3"/>
  <c r="M29" i="3"/>
  <c r="N29" i="3"/>
  <c r="G25" i="3"/>
  <c r="I25" i="3"/>
  <c r="J25" i="3"/>
  <c r="K25" i="3"/>
  <c r="L25" i="3"/>
  <c r="M25" i="3"/>
  <c r="N25" i="3"/>
  <c r="G21" i="3"/>
  <c r="I21" i="3"/>
  <c r="J21" i="3"/>
  <c r="K21" i="3"/>
  <c r="L21" i="3"/>
  <c r="M21" i="3"/>
  <c r="N21" i="3"/>
  <c r="G17" i="3"/>
  <c r="I17" i="3"/>
  <c r="J17" i="3"/>
  <c r="K17" i="3"/>
  <c r="L17" i="3"/>
  <c r="M17" i="3"/>
  <c r="N17" i="3"/>
  <c r="G13" i="3"/>
  <c r="I13" i="3"/>
  <c r="J13" i="3"/>
  <c r="K13" i="3"/>
  <c r="L13" i="3"/>
  <c r="M13" i="3"/>
  <c r="N13" i="3"/>
  <c r="G9" i="3"/>
  <c r="I9" i="3"/>
  <c r="J9" i="3"/>
  <c r="K9" i="3"/>
  <c r="L9" i="3"/>
  <c r="M9" i="3"/>
  <c r="N9" i="3"/>
  <c r="G49" i="3"/>
  <c r="I49" i="3"/>
  <c r="J49" i="3"/>
  <c r="K49" i="3"/>
  <c r="L49" i="3"/>
  <c r="M49" i="3"/>
  <c r="N49" i="3"/>
  <c r="G48" i="3"/>
  <c r="I48" i="3"/>
  <c r="J48" i="3"/>
  <c r="K48" i="3"/>
  <c r="L48" i="3"/>
  <c r="M48" i="3"/>
  <c r="N48" i="3"/>
  <c r="G36" i="3"/>
  <c r="I36" i="3"/>
  <c r="J36" i="3"/>
  <c r="K36" i="3"/>
  <c r="L36" i="3"/>
  <c r="M36" i="3"/>
  <c r="N36" i="3"/>
  <c r="G32" i="3"/>
  <c r="I32" i="3"/>
  <c r="J32" i="3"/>
  <c r="K32" i="3"/>
  <c r="L32" i="3"/>
  <c r="M32" i="3"/>
  <c r="N32" i="3"/>
  <c r="G28" i="3"/>
  <c r="I28" i="3"/>
  <c r="J28" i="3"/>
  <c r="K28" i="3"/>
  <c r="L28" i="3"/>
  <c r="M28" i="3"/>
  <c r="N28" i="3"/>
  <c r="G24" i="3"/>
  <c r="I24" i="3"/>
  <c r="J24" i="3"/>
  <c r="K24" i="3"/>
  <c r="L24" i="3"/>
  <c r="M24" i="3"/>
  <c r="N24" i="3"/>
  <c r="G20" i="3"/>
  <c r="I20" i="3"/>
  <c r="J20" i="3"/>
  <c r="K20" i="3"/>
  <c r="L20" i="3"/>
  <c r="M20" i="3"/>
  <c r="N20" i="3"/>
  <c r="G16" i="3"/>
  <c r="I16" i="3"/>
  <c r="J16" i="3"/>
  <c r="K16" i="3"/>
  <c r="L16" i="3"/>
  <c r="M16" i="3"/>
  <c r="N16" i="3"/>
  <c r="G12" i="3"/>
  <c r="I12" i="3"/>
  <c r="J12" i="3"/>
  <c r="K12" i="3"/>
  <c r="L12" i="3"/>
  <c r="M12" i="3"/>
  <c r="N12" i="3"/>
  <c r="G8" i="3"/>
  <c r="I8" i="3"/>
  <c r="J8" i="3"/>
  <c r="K8" i="3"/>
  <c r="L8" i="3"/>
  <c r="M8" i="3"/>
  <c r="N8" i="3"/>
  <c r="G50" i="3"/>
  <c r="I50" i="3"/>
  <c r="J50" i="3"/>
  <c r="K50" i="3"/>
  <c r="L50" i="3"/>
  <c r="M50" i="3"/>
  <c r="N50" i="3"/>
  <c r="G53" i="3"/>
  <c r="I53" i="3"/>
  <c r="J53" i="3"/>
  <c r="K53" i="3"/>
  <c r="L53" i="3"/>
  <c r="M53" i="3"/>
  <c r="N53" i="3"/>
  <c r="G41" i="3"/>
  <c r="I41" i="3"/>
  <c r="J41" i="3"/>
  <c r="K41" i="3"/>
  <c r="L41" i="3"/>
  <c r="M41" i="3"/>
  <c r="N41" i="3"/>
  <c r="G52" i="3"/>
  <c r="I52" i="3"/>
  <c r="J52" i="3"/>
  <c r="K52" i="3"/>
  <c r="L52" i="3"/>
  <c r="M52" i="3"/>
  <c r="N52" i="3"/>
  <c r="G44" i="3"/>
  <c r="I44" i="3"/>
  <c r="J44" i="3"/>
  <c r="K44" i="3"/>
  <c r="L44" i="3"/>
  <c r="M44" i="3"/>
  <c r="N44" i="3"/>
  <c r="G40" i="3"/>
  <c r="I40" i="3"/>
  <c r="J40" i="3"/>
  <c r="K40" i="3"/>
  <c r="L40" i="3"/>
  <c r="M40" i="3"/>
  <c r="N40" i="3"/>
  <c r="G55" i="3"/>
  <c r="I55" i="3"/>
  <c r="J55" i="3"/>
  <c r="K55" i="3"/>
  <c r="L55" i="3"/>
  <c r="M55" i="3"/>
  <c r="N55" i="3"/>
  <c r="G51" i="3"/>
  <c r="I51" i="3"/>
  <c r="J51" i="3"/>
  <c r="K51" i="3"/>
  <c r="L51" i="3"/>
  <c r="N51" i="3"/>
  <c r="M51" i="3"/>
  <c r="G47" i="3"/>
  <c r="I47" i="3"/>
  <c r="J47" i="3"/>
  <c r="K47" i="3"/>
  <c r="L47" i="3"/>
  <c r="M47" i="3"/>
  <c r="N47" i="3"/>
  <c r="G43" i="3"/>
  <c r="I43" i="3"/>
  <c r="J43" i="3"/>
  <c r="K43" i="3"/>
  <c r="L43" i="3"/>
  <c r="M43" i="3"/>
  <c r="N43" i="3"/>
  <c r="G39" i="3"/>
  <c r="I39" i="3"/>
  <c r="J39" i="3"/>
  <c r="K39" i="3"/>
  <c r="L39" i="3"/>
  <c r="M39" i="3"/>
  <c r="N39" i="3"/>
  <c r="G35" i="3"/>
  <c r="I35" i="3"/>
  <c r="J35" i="3"/>
  <c r="K35" i="3"/>
  <c r="L35" i="3"/>
  <c r="N35" i="3"/>
  <c r="M35" i="3"/>
  <c r="G31" i="3"/>
  <c r="I31" i="3"/>
  <c r="J31" i="3"/>
  <c r="K31" i="3"/>
  <c r="L31" i="3"/>
  <c r="M31" i="3"/>
  <c r="N31" i="3"/>
  <c r="G27" i="3"/>
  <c r="I27" i="3"/>
  <c r="J27" i="3"/>
  <c r="K27" i="3"/>
  <c r="L27" i="3"/>
  <c r="M27" i="3"/>
  <c r="N27" i="3"/>
  <c r="G23" i="3"/>
  <c r="I23" i="3"/>
  <c r="J23" i="3"/>
  <c r="K23" i="3"/>
  <c r="L23" i="3"/>
  <c r="M23" i="3"/>
  <c r="N23" i="3"/>
  <c r="G19" i="3"/>
  <c r="I19" i="3"/>
  <c r="J19" i="3"/>
  <c r="K19" i="3"/>
  <c r="L19" i="3"/>
  <c r="M19" i="3"/>
  <c r="N19" i="3"/>
  <c r="G15" i="3"/>
  <c r="I15" i="3"/>
  <c r="J15" i="3"/>
  <c r="K15" i="3"/>
  <c r="L15" i="3"/>
  <c r="M15" i="3"/>
  <c r="N15" i="3"/>
  <c r="G11" i="3"/>
  <c r="I11" i="3"/>
  <c r="J11" i="3"/>
  <c r="K11" i="3"/>
  <c r="I7" i="3"/>
  <c r="M7" i="3"/>
  <c r="N7" i="3"/>
  <c r="J7" i="3"/>
  <c r="K7" i="3"/>
  <c r="G7" i="3"/>
  <c r="L7" i="3"/>
  <c r="G6" i="3"/>
  <c r="J6" i="3"/>
  <c r="L6" i="3"/>
  <c r="M6" i="3"/>
  <c r="N6" i="3"/>
  <c r="I6" i="3"/>
  <c r="K6" i="3"/>
  <c r="Q46" i="3"/>
  <c r="T46" i="3"/>
  <c r="Q42" i="3"/>
  <c r="T42" i="3"/>
  <c r="Q38" i="3"/>
  <c r="T38" i="3"/>
  <c r="Q34" i="3"/>
  <c r="T34" i="3"/>
  <c r="Q30" i="3"/>
  <c r="T30" i="3"/>
  <c r="Q26" i="3"/>
  <c r="T26" i="3"/>
  <c r="Q22" i="3"/>
  <c r="T22" i="3"/>
  <c r="Q18" i="3"/>
  <c r="T18" i="3"/>
  <c r="Q14" i="3"/>
  <c r="T14" i="3"/>
  <c r="Q10" i="3"/>
  <c r="T10" i="3"/>
  <c r="T53" i="3"/>
  <c r="Q53" i="3"/>
  <c r="T33" i="3"/>
  <c r="Q33" i="3"/>
  <c r="T29" i="3"/>
  <c r="Q29" i="3"/>
  <c r="T25" i="3"/>
  <c r="Q25" i="3"/>
  <c r="T21" i="3"/>
  <c r="Q21" i="3"/>
  <c r="T17" i="3"/>
  <c r="Q17" i="3"/>
  <c r="T13" i="3"/>
  <c r="Q13" i="3"/>
  <c r="T9" i="3"/>
  <c r="Q9" i="3"/>
  <c r="T49" i="3"/>
  <c r="Q49" i="3"/>
  <c r="T37" i="3"/>
  <c r="Q37" i="3"/>
  <c r="Q48" i="3"/>
  <c r="T48" i="3"/>
  <c r="Q36" i="3"/>
  <c r="T36" i="3"/>
  <c r="Q28" i="3"/>
  <c r="T28" i="3"/>
  <c r="Q24" i="3"/>
  <c r="T24" i="3"/>
  <c r="Q20" i="3"/>
  <c r="T20" i="3"/>
  <c r="T16" i="3"/>
  <c r="Q16" i="3"/>
  <c r="T12" i="3"/>
  <c r="Q12" i="3"/>
  <c r="T8" i="3"/>
  <c r="Q8" i="3"/>
  <c r="Q54" i="3"/>
  <c r="T54" i="3"/>
  <c r="Q50" i="3"/>
  <c r="T50" i="3"/>
  <c r="T45" i="3"/>
  <c r="Q45" i="3"/>
  <c r="T41" i="3"/>
  <c r="Q41" i="3"/>
  <c r="Q52" i="3"/>
  <c r="T52" i="3"/>
  <c r="Q44" i="3"/>
  <c r="T44" i="3"/>
  <c r="Q40" i="3"/>
  <c r="T40" i="3"/>
  <c r="Q32" i="3"/>
  <c r="T32" i="3"/>
  <c r="Q55" i="3"/>
  <c r="T55" i="3"/>
  <c r="Q51" i="3"/>
  <c r="T51" i="3"/>
  <c r="Q47" i="3"/>
  <c r="T47" i="3"/>
  <c r="Q43" i="3"/>
  <c r="T43" i="3"/>
  <c r="Q39" i="3"/>
  <c r="T39" i="3"/>
  <c r="Q35" i="3"/>
  <c r="T35" i="3"/>
  <c r="Q31" i="3"/>
  <c r="T31" i="3"/>
  <c r="Q27" i="3"/>
  <c r="T27" i="3"/>
  <c r="Q23" i="3"/>
  <c r="T23" i="3"/>
  <c r="Q19" i="3"/>
  <c r="T19" i="3"/>
  <c r="Q15" i="3"/>
  <c r="T15" i="3"/>
  <c r="T11" i="3"/>
  <c r="Q7" i="3"/>
  <c r="T7" i="3"/>
  <c r="S6" i="3"/>
  <c r="H6" i="3" s="1"/>
  <c r="T6" i="3"/>
  <c r="S43" i="3"/>
  <c r="R43" i="3"/>
  <c r="S39" i="3"/>
  <c r="R39" i="3"/>
  <c r="S35" i="3"/>
  <c r="R35" i="3"/>
  <c r="S31" i="3"/>
  <c r="R31" i="3"/>
  <c r="S27" i="3"/>
  <c r="R27" i="3"/>
  <c r="S23" i="3"/>
  <c r="R23" i="3"/>
  <c r="S19" i="3"/>
  <c r="R19" i="3"/>
  <c r="S15" i="3"/>
  <c r="R15" i="3"/>
  <c r="S11" i="3"/>
  <c r="S7" i="3"/>
  <c r="R7" i="3"/>
  <c r="S55" i="3"/>
  <c r="R55" i="3"/>
  <c r="R42" i="3"/>
  <c r="S42" i="3"/>
  <c r="R34" i="3"/>
  <c r="S34" i="3"/>
  <c r="R30" i="3"/>
  <c r="S30" i="3"/>
  <c r="R26" i="3"/>
  <c r="S26" i="3"/>
  <c r="R22" i="3"/>
  <c r="S22" i="3"/>
  <c r="R18" i="3"/>
  <c r="S18" i="3"/>
  <c r="R14" i="3"/>
  <c r="S14" i="3"/>
  <c r="R10" i="3"/>
  <c r="S10" i="3"/>
  <c r="S47" i="3"/>
  <c r="R47" i="3"/>
  <c r="R46" i="3"/>
  <c r="S46" i="3"/>
  <c r="S45" i="3"/>
  <c r="R45" i="3"/>
  <c r="S33" i="3"/>
  <c r="R33" i="3"/>
  <c r="S25" i="3"/>
  <c r="R25" i="3"/>
  <c r="S21" i="3"/>
  <c r="R21" i="3"/>
  <c r="S17" i="3"/>
  <c r="R17" i="3"/>
  <c r="S13" i="3"/>
  <c r="R13" i="3"/>
  <c r="S9" i="3"/>
  <c r="R9" i="3"/>
  <c r="S51" i="3"/>
  <c r="R51" i="3"/>
  <c r="R54" i="3"/>
  <c r="S54" i="3"/>
  <c r="R50" i="3"/>
  <c r="S50" i="3"/>
  <c r="R38" i="3"/>
  <c r="S38" i="3"/>
  <c r="S53" i="3"/>
  <c r="R53" i="3"/>
  <c r="S49" i="3"/>
  <c r="R49" i="3"/>
  <c r="S41" i="3"/>
  <c r="R41" i="3"/>
  <c r="S37" i="3"/>
  <c r="R37" i="3"/>
  <c r="S29" i="3"/>
  <c r="R29" i="3"/>
  <c r="R6" i="3"/>
  <c r="AN6" i="3" s="1"/>
  <c r="R52" i="3"/>
  <c r="S52" i="3"/>
  <c r="S48" i="3"/>
  <c r="R48" i="3"/>
  <c r="R44" i="3"/>
  <c r="S44" i="3"/>
  <c r="S40" i="3"/>
  <c r="R40" i="3"/>
  <c r="S36" i="3"/>
  <c r="R36" i="3"/>
  <c r="S32" i="3"/>
  <c r="R32" i="3"/>
  <c r="S28" i="3"/>
  <c r="R28" i="3"/>
  <c r="S24" i="3"/>
  <c r="R24" i="3"/>
  <c r="S20" i="3"/>
  <c r="R20" i="3"/>
  <c r="S16" i="3"/>
  <c r="R16" i="3"/>
  <c r="S12" i="3"/>
  <c r="R12" i="3"/>
  <c r="S8" i="3"/>
  <c r="R8" i="3"/>
  <c r="V53" i="3"/>
  <c r="P53" i="3" s="1"/>
  <c r="V54" i="3"/>
  <c r="P54" i="3" s="1"/>
  <c r="V50" i="3"/>
  <c r="P50" i="3" s="1"/>
  <c r="V46" i="3"/>
  <c r="P46" i="3" s="1"/>
  <c r="V42" i="3"/>
  <c r="P42" i="3" s="1"/>
  <c r="V38" i="3"/>
  <c r="P38" i="3" s="1"/>
  <c r="V34" i="3"/>
  <c r="P34" i="3" s="1"/>
  <c r="V30" i="3"/>
  <c r="P30" i="3" s="1"/>
  <c r="V26" i="3"/>
  <c r="P26" i="3" s="1"/>
  <c r="V22" i="3"/>
  <c r="P22" i="3" s="1"/>
  <c r="V18" i="3"/>
  <c r="P18" i="3" s="1"/>
  <c r="V14" i="3"/>
  <c r="P14" i="3" s="1"/>
  <c r="V10" i="3"/>
  <c r="P10" i="3" s="1"/>
  <c r="V41" i="3"/>
  <c r="P41" i="3" s="1"/>
  <c r="V37" i="3"/>
  <c r="P37" i="3" s="1"/>
  <c r="V33" i="3"/>
  <c r="P33" i="3" s="1"/>
  <c r="V29" i="3"/>
  <c r="P29" i="3" s="1"/>
  <c r="V25" i="3"/>
  <c r="P25" i="3" s="1"/>
  <c r="V21" i="3"/>
  <c r="P21" i="3" s="1"/>
  <c r="V17" i="3"/>
  <c r="P17" i="3" s="1"/>
  <c r="V13" i="3"/>
  <c r="P13" i="3" s="1"/>
  <c r="V9" i="3"/>
  <c r="P9" i="3" s="1"/>
  <c r="V49" i="3"/>
  <c r="P49" i="3" s="1"/>
  <c r="V48" i="3"/>
  <c r="P48" i="3" s="1"/>
  <c r="V44" i="3"/>
  <c r="P44" i="3" s="1"/>
  <c r="V40" i="3"/>
  <c r="P40" i="3" s="1"/>
  <c r="V36" i="3"/>
  <c r="P36" i="3" s="1"/>
  <c r="V32" i="3"/>
  <c r="P32" i="3" s="1"/>
  <c r="V28" i="3"/>
  <c r="P28" i="3" s="1"/>
  <c r="V24" i="3"/>
  <c r="P24" i="3" s="1"/>
  <c r="V20" i="3"/>
  <c r="P20" i="3" s="1"/>
  <c r="V16" i="3"/>
  <c r="P16" i="3" s="1"/>
  <c r="V12" i="3"/>
  <c r="P12" i="3" s="1"/>
  <c r="V8" i="3"/>
  <c r="P8" i="3" s="1"/>
  <c r="V45" i="3"/>
  <c r="P45" i="3" s="1"/>
  <c r="V52" i="3"/>
  <c r="P52" i="3" s="1"/>
  <c r="V55" i="3"/>
  <c r="P55" i="3" s="1"/>
  <c r="V51" i="3"/>
  <c r="P51" i="3" s="1"/>
  <c r="V47" i="3"/>
  <c r="P47" i="3" s="1"/>
  <c r="V43" i="3"/>
  <c r="P43" i="3" s="1"/>
  <c r="V39" i="3"/>
  <c r="P39" i="3" s="1"/>
  <c r="V35" i="3"/>
  <c r="P35" i="3" s="1"/>
  <c r="V31" i="3"/>
  <c r="P31" i="3" s="1"/>
  <c r="V27" i="3"/>
  <c r="P27" i="3" s="1"/>
  <c r="V23" i="3"/>
  <c r="P23" i="3" s="1"/>
  <c r="V19" i="3"/>
  <c r="P19" i="3" s="1"/>
  <c r="V15" i="3"/>
  <c r="P15" i="3" s="1"/>
  <c r="V11" i="3"/>
  <c r="V7" i="3"/>
  <c r="P7" i="3" s="1"/>
  <c r="V6" i="3"/>
  <c r="E6" i="3" l="1"/>
  <c r="AE6" i="3"/>
  <c r="C6" i="3" s="1"/>
  <c r="AN8" i="3"/>
  <c r="E8" i="3" s="1"/>
  <c r="AE8" i="3"/>
  <c r="C8" i="3" s="1"/>
  <c r="H12" i="3"/>
  <c r="AN24" i="3"/>
  <c r="E24" i="3" s="1"/>
  <c r="AE24" i="3"/>
  <c r="C24" i="3" s="1"/>
  <c r="H28" i="3"/>
  <c r="AN40" i="3"/>
  <c r="E40" i="3" s="1"/>
  <c r="AE40" i="3"/>
  <c r="C40" i="3" s="1"/>
  <c r="AE44" i="3"/>
  <c r="C44" i="3" s="1"/>
  <c r="AN44" i="3"/>
  <c r="E44" i="3" s="1"/>
  <c r="AE41" i="3"/>
  <c r="C41" i="3" s="1"/>
  <c r="AN41" i="3"/>
  <c r="E41" i="3" s="1"/>
  <c r="H49" i="3"/>
  <c r="H50" i="3"/>
  <c r="AN54" i="3"/>
  <c r="E54" i="3" s="1"/>
  <c r="AE54" i="3"/>
  <c r="C54" i="3" s="1"/>
  <c r="AE13" i="3"/>
  <c r="C13" i="3" s="1"/>
  <c r="AN13" i="3"/>
  <c r="E13" i="3" s="1"/>
  <c r="H17" i="3"/>
  <c r="AE33" i="3"/>
  <c r="C33" i="3" s="1"/>
  <c r="AN33" i="3"/>
  <c r="E33" i="3" s="1"/>
  <c r="H45" i="3"/>
  <c r="H10" i="3"/>
  <c r="AN14" i="3"/>
  <c r="E14" i="3" s="1"/>
  <c r="AE14" i="3"/>
  <c r="C14" i="3" s="1"/>
  <c r="H26" i="3"/>
  <c r="AN30" i="3"/>
  <c r="E30" i="3" s="1"/>
  <c r="AE30" i="3"/>
  <c r="C30" i="3" s="1"/>
  <c r="AE55" i="3"/>
  <c r="C55" i="3" s="1"/>
  <c r="AN55" i="3"/>
  <c r="E55" i="3" s="1"/>
  <c r="H7" i="3"/>
  <c r="AE19" i="3"/>
  <c r="C19" i="3" s="1"/>
  <c r="AN19" i="3"/>
  <c r="E19" i="3" s="1"/>
  <c r="H23" i="3"/>
  <c r="AE35" i="3"/>
  <c r="C35" i="3" s="1"/>
  <c r="AN35" i="3"/>
  <c r="E35" i="3" s="1"/>
  <c r="H39" i="3"/>
  <c r="H8" i="3"/>
  <c r="AE20" i="3"/>
  <c r="C20" i="3" s="1"/>
  <c r="AN20" i="3"/>
  <c r="E20" i="3" s="1"/>
  <c r="H24" i="3"/>
  <c r="AE36" i="3"/>
  <c r="C36" i="3" s="1"/>
  <c r="AN36" i="3"/>
  <c r="E36" i="3" s="1"/>
  <c r="H40" i="3"/>
  <c r="H52" i="3"/>
  <c r="AE37" i="3"/>
  <c r="C37" i="3" s="1"/>
  <c r="AN37" i="3"/>
  <c r="E37" i="3" s="1"/>
  <c r="H41" i="3"/>
  <c r="H38" i="3"/>
  <c r="AN50" i="3"/>
  <c r="E50" i="3" s="1"/>
  <c r="AE50" i="3"/>
  <c r="C50" i="3" s="1"/>
  <c r="AE9" i="3"/>
  <c r="C9" i="3" s="1"/>
  <c r="AN9" i="3"/>
  <c r="E9" i="3" s="1"/>
  <c r="H13" i="3"/>
  <c r="AE25" i="3"/>
  <c r="C25" i="3" s="1"/>
  <c r="AN25" i="3"/>
  <c r="E25" i="3" s="1"/>
  <c r="H33" i="3"/>
  <c r="AE47" i="3"/>
  <c r="C47" i="3" s="1"/>
  <c r="AN47" i="3"/>
  <c r="E47" i="3" s="1"/>
  <c r="AE10" i="3"/>
  <c r="C10" i="3" s="1"/>
  <c r="AN10" i="3"/>
  <c r="E10" i="3" s="1"/>
  <c r="H22" i="3"/>
  <c r="AE26" i="3"/>
  <c r="C26" i="3" s="1"/>
  <c r="AN26" i="3"/>
  <c r="E26" i="3" s="1"/>
  <c r="H42" i="3"/>
  <c r="H55" i="3"/>
  <c r="AE15" i="3"/>
  <c r="C15" i="3" s="1"/>
  <c r="AN15" i="3"/>
  <c r="E15" i="3" s="1"/>
  <c r="H19" i="3"/>
  <c r="AE31" i="3"/>
  <c r="C31" i="3" s="1"/>
  <c r="AN31" i="3"/>
  <c r="E31" i="3" s="1"/>
  <c r="H35" i="3"/>
  <c r="AE16" i="3"/>
  <c r="C16" i="3" s="1"/>
  <c r="AN16" i="3"/>
  <c r="E16" i="3" s="1"/>
  <c r="H20" i="3"/>
  <c r="AE32" i="3"/>
  <c r="C32" i="3" s="1"/>
  <c r="AN32" i="3"/>
  <c r="E32" i="3" s="1"/>
  <c r="H36" i="3"/>
  <c r="AE48" i="3"/>
  <c r="C48" i="3" s="1"/>
  <c r="AN48" i="3"/>
  <c r="E48" i="3" s="1"/>
  <c r="AE52" i="3"/>
  <c r="C52" i="3" s="1"/>
  <c r="AN52" i="3"/>
  <c r="E52" i="3" s="1"/>
  <c r="AE29" i="3"/>
  <c r="C29" i="3" s="1"/>
  <c r="AN29" i="3"/>
  <c r="E29" i="3" s="1"/>
  <c r="H37" i="3"/>
  <c r="AE53" i="3"/>
  <c r="C53" i="3" s="1"/>
  <c r="AN53" i="3"/>
  <c r="E53" i="3" s="1"/>
  <c r="AN38" i="3"/>
  <c r="E38" i="3" s="1"/>
  <c r="AE38" i="3"/>
  <c r="C38" i="3" s="1"/>
  <c r="AE51" i="3"/>
  <c r="C51" i="3" s="1"/>
  <c r="AN51" i="3"/>
  <c r="E51" i="3" s="1"/>
  <c r="H9" i="3"/>
  <c r="AE21" i="3"/>
  <c r="C21" i="3" s="1"/>
  <c r="AN21" i="3"/>
  <c r="E21" i="3" s="1"/>
  <c r="H25" i="3"/>
  <c r="H46" i="3"/>
  <c r="H47" i="3"/>
  <c r="H18" i="3"/>
  <c r="AN22" i="3"/>
  <c r="E22" i="3" s="1"/>
  <c r="AE22" i="3"/>
  <c r="C22" i="3" s="1"/>
  <c r="H34" i="3"/>
  <c r="AE42" i="3"/>
  <c r="C42" i="3" s="1"/>
  <c r="AN42" i="3"/>
  <c r="E42" i="3" s="1"/>
  <c r="AN11" i="3"/>
  <c r="E11" i="3" s="1"/>
  <c r="AE11" i="3"/>
  <c r="C11" i="3" s="1"/>
  <c r="H15" i="3"/>
  <c r="AN27" i="3"/>
  <c r="E27" i="3" s="1"/>
  <c r="AE27" i="3"/>
  <c r="C27" i="3" s="1"/>
  <c r="H31" i="3"/>
  <c r="AN43" i="3"/>
  <c r="E43" i="3" s="1"/>
  <c r="AE43" i="3"/>
  <c r="C43" i="3" s="1"/>
  <c r="AE12" i="3"/>
  <c r="C12" i="3" s="1"/>
  <c r="AN12" i="3"/>
  <c r="E12" i="3" s="1"/>
  <c r="H16" i="3"/>
  <c r="AE28" i="3"/>
  <c r="C28" i="3" s="1"/>
  <c r="AN28" i="3"/>
  <c r="E28" i="3" s="1"/>
  <c r="H32" i="3"/>
  <c r="H44" i="3"/>
  <c r="H48" i="3"/>
  <c r="H29" i="3"/>
  <c r="AE49" i="3"/>
  <c r="C49" i="3" s="1"/>
  <c r="AN49" i="3"/>
  <c r="E49" i="3" s="1"/>
  <c r="H53" i="3"/>
  <c r="H54" i="3"/>
  <c r="H51" i="3"/>
  <c r="AE17" i="3"/>
  <c r="C17" i="3" s="1"/>
  <c r="AN17" i="3"/>
  <c r="E17" i="3" s="1"/>
  <c r="H21" i="3"/>
  <c r="AE45" i="3"/>
  <c r="C45" i="3" s="1"/>
  <c r="AN45" i="3"/>
  <c r="E45" i="3" s="1"/>
  <c r="AN46" i="3"/>
  <c r="E46" i="3" s="1"/>
  <c r="AE46" i="3"/>
  <c r="C46" i="3" s="1"/>
  <c r="H14" i="3"/>
  <c r="AN18" i="3"/>
  <c r="E18" i="3" s="1"/>
  <c r="AE18" i="3"/>
  <c r="C18" i="3" s="1"/>
  <c r="H30" i="3"/>
  <c r="AN34" i="3"/>
  <c r="E34" i="3" s="1"/>
  <c r="AE34" i="3"/>
  <c r="C34" i="3" s="1"/>
  <c r="AE7" i="3"/>
  <c r="C7" i="3" s="1"/>
  <c r="AN7" i="3"/>
  <c r="E7" i="3" s="1"/>
  <c r="H11" i="3"/>
  <c r="AE23" i="3"/>
  <c r="C23" i="3" s="1"/>
  <c r="AN23" i="3"/>
  <c r="E23" i="3" s="1"/>
  <c r="H27" i="3"/>
  <c r="AE39" i="3"/>
  <c r="C39" i="3" s="1"/>
  <c r="AN39" i="3"/>
  <c r="E39" i="3" s="1"/>
  <c r="H43" i="3"/>
  <c r="P6" i="3" l="1"/>
</calcChain>
</file>

<file path=xl/sharedStrings.xml><?xml version="1.0" encoding="utf-8"?>
<sst xmlns="http://schemas.openxmlformats.org/spreadsheetml/2006/main" count="573" uniqueCount="534">
  <si>
    <r>
      <t xml:space="preserve">Při hromadném vkládání dat do formuláře doporučujeme použít příkaz </t>
    </r>
    <r>
      <rPr>
        <b/>
        <sz val="11"/>
        <color rgb="FFFF0000"/>
        <rFont val="Calibri"/>
        <family val="2"/>
        <charset val="238"/>
        <scheme val="minor"/>
      </rPr>
      <t>Vložit -&gt; Vložit Hodnoty</t>
    </r>
    <r>
      <rPr>
        <sz val="11"/>
        <color rgb="FFFF0000"/>
        <rFont val="Calibri"/>
        <family val="2"/>
        <charset val="238"/>
        <scheme val="minor"/>
      </rPr>
      <t xml:space="preserve"> | TABULKU ULOŽTE VE FORMÁTU *.xlsx</t>
    </r>
  </si>
  <si>
    <t>KOD</t>
  </si>
  <si>
    <t>NAZ</t>
  </si>
  <si>
    <t>DOP</t>
  </si>
  <si>
    <t>TYP</t>
  </si>
  <si>
    <t>PRO</t>
  </si>
  <si>
    <t>TBAL</t>
  </si>
  <si>
    <t>VYR</t>
  </si>
  <si>
    <t>ZEM</t>
  </si>
  <si>
    <t>CENA PŮVODCE (MENA)</t>
  </si>
  <si>
    <t>MENA</t>
  </si>
  <si>
    <t>KURZ</t>
  </si>
  <si>
    <t>DPH (%)</t>
  </si>
  <si>
    <t>MFC (Kč)</t>
  </si>
  <si>
    <t>PUVCENA (Kč)</t>
  </si>
  <si>
    <t>ZAR</t>
  </si>
  <si>
    <t>KAT</t>
  </si>
  <si>
    <t>RP5</t>
  </si>
  <si>
    <t>EMDN</t>
  </si>
  <si>
    <r>
      <t xml:space="preserve">NÁVRH ZAŘAZENÍ zdravotnických prostředků do ÚHRADOVÉHO KATALOGU VZP - ZP / NÁVRH PROVEDENÍ ZMĚNY ÚDAJŮ v ÚHRADOVÉM KATALOGU VZP - ZP u již zařazených zdravotnických prostředků
</t>
    </r>
    <r>
      <rPr>
        <b/>
        <sz val="12"/>
        <color rgb="FFFF0000"/>
        <rFont val="Calibri"/>
        <family val="2"/>
        <charset val="238"/>
        <scheme val="minor"/>
      </rPr>
      <t>KONTROLA SPRÁVNOSTI VYPLNĚNÍ FORMULÁŘE na prvním listu tohoto sešitu. Výpočty jsou nastaveny v souladu s aktuálně platným Cenovým předpisem MZ ČR.</t>
    </r>
    <r>
      <rPr>
        <sz val="12"/>
        <color rgb="FFFF0000"/>
        <rFont val="Calibri"/>
        <family val="2"/>
        <charset val="238"/>
        <scheme val="minor"/>
      </rPr>
      <t xml:space="preserve">
</t>
    </r>
    <r>
      <rPr>
        <i/>
        <sz val="11"/>
        <rFont val="Calibri"/>
        <family val="2"/>
        <charset val="238"/>
        <scheme val="minor"/>
      </rPr>
      <t>(FUNKČNOST OVĚŘENA V Microsoft Office Excel 2010)</t>
    </r>
  </si>
  <si>
    <t>naz</t>
  </si>
  <si>
    <t>dop</t>
  </si>
  <si>
    <t>Počet znaků NAZ</t>
  </si>
  <si>
    <t>Počet znaků DOP</t>
  </si>
  <si>
    <t>Je pole prázdné</t>
  </si>
  <si>
    <t>Je pole nové</t>
  </si>
  <si>
    <t>uvozovky</t>
  </si>
  <si>
    <t>otazník</t>
  </si>
  <si>
    <t>vykřičník</t>
  </si>
  <si>
    <t>podtržítko</t>
  </si>
  <si>
    <t>parag.</t>
  </si>
  <si>
    <t>hash</t>
  </si>
  <si>
    <t>chr(10)</t>
  </si>
  <si>
    <t>text</t>
  </si>
  <si>
    <t>Zkratka</t>
  </si>
  <si>
    <t>Stát</t>
  </si>
  <si>
    <t>AF</t>
  </si>
  <si>
    <t>Afghánistán</t>
  </si>
  <si>
    <t>AX</t>
  </si>
  <si>
    <t>Alandy</t>
  </si>
  <si>
    <t>AL</t>
  </si>
  <si>
    <t>Albánie</t>
  </si>
  <si>
    <t>DZ</t>
  </si>
  <si>
    <t>Alžírsko</t>
  </si>
  <si>
    <t>AS</t>
  </si>
  <si>
    <t>Americká Samoa</t>
  </si>
  <si>
    <t>VI</t>
  </si>
  <si>
    <t>Americké Panenské ostrovy</t>
  </si>
  <si>
    <t>AD</t>
  </si>
  <si>
    <t>Andorra</t>
  </si>
  <si>
    <t>AO</t>
  </si>
  <si>
    <t>Angola</t>
  </si>
  <si>
    <t>AI</t>
  </si>
  <si>
    <t>Anguilla</t>
  </si>
  <si>
    <t>AQ</t>
  </si>
  <si>
    <t>Antarktida</t>
  </si>
  <si>
    <t>AG</t>
  </si>
  <si>
    <t>Antigua a Barbuda</t>
  </si>
  <si>
    <t>AR</t>
  </si>
  <si>
    <t>Argentina</t>
  </si>
  <si>
    <t>AM</t>
  </si>
  <si>
    <t>Arménie</t>
  </si>
  <si>
    <t>AW</t>
  </si>
  <si>
    <t>Aruba</t>
  </si>
  <si>
    <t>AU</t>
  </si>
  <si>
    <t>Austrálie</t>
  </si>
  <si>
    <t>AZ</t>
  </si>
  <si>
    <t>Ázerbájdžán</t>
  </si>
  <si>
    <t>BS</t>
  </si>
  <si>
    <t>Bahamy</t>
  </si>
  <si>
    <t>BH</t>
  </si>
  <si>
    <t>Bahrajn</t>
  </si>
  <si>
    <t>BD</t>
  </si>
  <si>
    <t>Bangladéš</t>
  </si>
  <si>
    <t>BB</t>
  </si>
  <si>
    <t>Barbados</t>
  </si>
  <si>
    <t>BE</t>
  </si>
  <si>
    <t>Belgie</t>
  </si>
  <si>
    <t>BZ</t>
  </si>
  <si>
    <t>Belize</t>
  </si>
  <si>
    <t>BY</t>
  </si>
  <si>
    <t>Bělorusko</t>
  </si>
  <si>
    <t>BJ</t>
  </si>
  <si>
    <t>Benin</t>
  </si>
  <si>
    <t>BM</t>
  </si>
  <si>
    <t>Bermudy</t>
  </si>
  <si>
    <t>BT</t>
  </si>
  <si>
    <t>Bhútán</t>
  </si>
  <si>
    <t>BO</t>
  </si>
  <si>
    <t>Bolívie</t>
  </si>
  <si>
    <t>BQ</t>
  </si>
  <si>
    <t>Bonaire, Svatý Eustach a Saba</t>
  </si>
  <si>
    <t>BA</t>
  </si>
  <si>
    <t>Bosna a Hercegovina</t>
  </si>
  <si>
    <t>BW</t>
  </si>
  <si>
    <t>Botswana</t>
  </si>
  <si>
    <t>BV</t>
  </si>
  <si>
    <t>Bouvetův ostrov</t>
  </si>
  <si>
    <t>BR</t>
  </si>
  <si>
    <t>Brazílie</t>
  </si>
  <si>
    <t>IO</t>
  </si>
  <si>
    <t>Britské indickooceánské území</t>
  </si>
  <si>
    <t>VG</t>
  </si>
  <si>
    <t>Britské Panenské ostrovy</t>
  </si>
  <si>
    <t>BN</t>
  </si>
  <si>
    <t>Brunej</t>
  </si>
  <si>
    <t>BG</t>
  </si>
  <si>
    <t>Bulharsko</t>
  </si>
  <si>
    <t>BF</t>
  </si>
  <si>
    <t>Burkina Faso</t>
  </si>
  <si>
    <t>BI</t>
  </si>
  <si>
    <t>Burundi</t>
  </si>
  <si>
    <t>CK</t>
  </si>
  <si>
    <t>Cookovy ostrovy</t>
  </si>
  <si>
    <t>CW</t>
  </si>
  <si>
    <t>Curaçao</t>
  </si>
  <si>
    <t>TD</t>
  </si>
  <si>
    <t>Čad</t>
  </si>
  <si>
    <t>ME</t>
  </si>
  <si>
    <t>Černá Hora</t>
  </si>
  <si>
    <t>CZ</t>
  </si>
  <si>
    <t>Česko</t>
  </si>
  <si>
    <t>CN</t>
  </si>
  <si>
    <t>Čína</t>
  </si>
  <si>
    <t>DK</t>
  </si>
  <si>
    <t>Dánsko</t>
  </si>
  <si>
    <t>CD</t>
  </si>
  <si>
    <t>Demokratická republika Kongo</t>
  </si>
  <si>
    <t>DM</t>
  </si>
  <si>
    <t>Dominika</t>
  </si>
  <si>
    <t>DO</t>
  </si>
  <si>
    <t>Dominikánská republika</t>
  </si>
  <si>
    <t>DJ</t>
  </si>
  <si>
    <t>Džibutsko</t>
  </si>
  <si>
    <t>EG</t>
  </si>
  <si>
    <t>Egypt</t>
  </si>
  <si>
    <t>EC</t>
  </si>
  <si>
    <t>Ekvádor</t>
  </si>
  <si>
    <t>ER</t>
  </si>
  <si>
    <t>Eritrea</t>
  </si>
  <si>
    <t>EE</t>
  </si>
  <si>
    <t>Estonsko</t>
  </si>
  <si>
    <t>ET</t>
  </si>
  <si>
    <t>Etiopie</t>
  </si>
  <si>
    <t>FO</t>
  </si>
  <si>
    <t>Faerské ostrovy</t>
  </si>
  <si>
    <t>FK</t>
  </si>
  <si>
    <t>Falklandy (Malvíny)</t>
  </si>
  <si>
    <t>FJ</t>
  </si>
  <si>
    <t>Fidži</t>
  </si>
  <si>
    <t>PH</t>
  </si>
  <si>
    <t>Filipíny</t>
  </si>
  <si>
    <t>FI</t>
  </si>
  <si>
    <t>Finsko</t>
  </si>
  <si>
    <t>FR</t>
  </si>
  <si>
    <t>Francie</t>
  </si>
  <si>
    <t>GF</t>
  </si>
  <si>
    <t>Francouzská Guyana</t>
  </si>
  <si>
    <t>TF</t>
  </si>
  <si>
    <t>Francouzská jižní a antarktická území</t>
  </si>
  <si>
    <t>PF</t>
  </si>
  <si>
    <t>Francouzská Polynésie</t>
  </si>
  <si>
    <t>GA</t>
  </si>
  <si>
    <t>Gabon</t>
  </si>
  <si>
    <t>GM</t>
  </si>
  <si>
    <t>Gambie</t>
  </si>
  <si>
    <t>GH</t>
  </si>
  <si>
    <t>Ghana</t>
  </si>
  <si>
    <t>GI</t>
  </si>
  <si>
    <t>Gibraltar</t>
  </si>
  <si>
    <t>GD</t>
  </si>
  <si>
    <t>Grenada</t>
  </si>
  <si>
    <t>GL</t>
  </si>
  <si>
    <t>Grónsko</t>
  </si>
  <si>
    <t>GE</t>
  </si>
  <si>
    <t>Gruzie</t>
  </si>
  <si>
    <t>GP</t>
  </si>
  <si>
    <t>Guadeloupe</t>
  </si>
  <si>
    <t>GU</t>
  </si>
  <si>
    <t>Guam</t>
  </si>
  <si>
    <t>GT</t>
  </si>
  <si>
    <t>Guatemala</t>
  </si>
  <si>
    <t>GN</t>
  </si>
  <si>
    <t>Guinea</t>
  </si>
  <si>
    <t>GW</t>
  </si>
  <si>
    <t>Guinea-Bissau</t>
  </si>
  <si>
    <t>GG</t>
  </si>
  <si>
    <t>Guernsey</t>
  </si>
  <si>
    <t>GY</t>
  </si>
  <si>
    <t>Guyana</t>
  </si>
  <si>
    <t>HT</t>
  </si>
  <si>
    <t>Haiti</t>
  </si>
  <si>
    <t>HM</t>
  </si>
  <si>
    <t>Heardův ostrov a McDonaldovy ostrovy</t>
  </si>
  <si>
    <t>HN</t>
  </si>
  <si>
    <t>Honduras</t>
  </si>
  <si>
    <t>HK</t>
  </si>
  <si>
    <t>Hongkong</t>
  </si>
  <si>
    <t>CL</t>
  </si>
  <si>
    <t>Chile</t>
  </si>
  <si>
    <t>HR</t>
  </si>
  <si>
    <t>Chorvatsko</t>
  </si>
  <si>
    <t>IN</t>
  </si>
  <si>
    <t>Indie</t>
  </si>
  <si>
    <t>ID</t>
  </si>
  <si>
    <t>Indonésie</t>
  </si>
  <si>
    <t>IQ</t>
  </si>
  <si>
    <t>Irák</t>
  </si>
  <si>
    <t>IR</t>
  </si>
  <si>
    <t>Írán</t>
  </si>
  <si>
    <t>IE</t>
  </si>
  <si>
    <t>Irsko</t>
  </si>
  <si>
    <t>IS</t>
  </si>
  <si>
    <t>Island</t>
  </si>
  <si>
    <t>IT</t>
  </si>
  <si>
    <t>Itálie</t>
  </si>
  <si>
    <t>IL</t>
  </si>
  <si>
    <t>Izrael</t>
  </si>
  <si>
    <t>JM</t>
  </si>
  <si>
    <t>Jamajka</t>
  </si>
  <si>
    <t>JP</t>
  </si>
  <si>
    <t>Japonsko</t>
  </si>
  <si>
    <t>YE</t>
  </si>
  <si>
    <t>Jemen</t>
  </si>
  <si>
    <t>JE</t>
  </si>
  <si>
    <t>Jersey</t>
  </si>
  <si>
    <t>ZA</t>
  </si>
  <si>
    <t>Jihoafrická republika</t>
  </si>
  <si>
    <t>GS</t>
  </si>
  <si>
    <t>Jižní Georgie a Jižní Sandwichovy ostrovy</t>
  </si>
  <si>
    <t>KR</t>
  </si>
  <si>
    <t>Jižní Korea</t>
  </si>
  <si>
    <t>SS</t>
  </si>
  <si>
    <t>Jižní Súdán</t>
  </si>
  <si>
    <t>JO</t>
  </si>
  <si>
    <t>Jordánsko</t>
  </si>
  <si>
    <t>KY</t>
  </si>
  <si>
    <t>Kajmanské ostrovy</t>
  </si>
  <si>
    <t>KH</t>
  </si>
  <si>
    <t>Kambodža</t>
  </si>
  <si>
    <t>CM</t>
  </si>
  <si>
    <t>Kamerun</t>
  </si>
  <si>
    <t>CA</t>
  </si>
  <si>
    <t>Kanada</t>
  </si>
  <si>
    <t>CV</t>
  </si>
  <si>
    <t>Kapverdy</t>
  </si>
  <si>
    <t>QA</t>
  </si>
  <si>
    <t>Katar</t>
  </si>
  <si>
    <t>KZ</t>
  </si>
  <si>
    <t>Kazachstán</t>
  </si>
  <si>
    <t>KE</t>
  </si>
  <si>
    <t>Keňa</t>
  </si>
  <si>
    <t>KI</t>
  </si>
  <si>
    <t>Kiribati</t>
  </si>
  <si>
    <t>CC</t>
  </si>
  <si>
    <t>Kokosové ostrovy</t>
  </si>
  <si>
    <t>CO</t>
  </si>
  <si>
    <t>Kolumbie</t>
  </si>
  <si>
    <t>KM</t>
  </si>
  <si>
    <t>Komory</t>
  </si>
  <si>
    <t>CG</t>
  </si>
  <si>
    <t>Kongo</t>
  </si>
  <si>
    <t>CR</t>
  </si>
  <si>
    <t>Kostarika</t>
  </si>
  <si>
    <t>CU</t>
  </si>
  <si>
    <t>Kuba</t>
  </si>
  <si>
    <t>KW</t>
  </si>
  <si>
    <t>Kuvajt</t>
  </si>
  <si>
    <t>CY</t>
  </si>
  <si>
    <t>Kypr</t>
  </si>
  <si>
    <t>KG</t>
  </si>
  <si>
    <t>Kyrgyzstán</t>
  </si>
  <si>
    <t>LA</t>
  </si>
  <si>
    <t>Laos</t>
  </si>
  <si>
    <t>LS</t>
  </si>
  <si>
    <t>Lesotho</t>
  </si>
  <si>
    <t>LB</t>
  </si>
  <si>
    <t>Libanon</t>
  </si>
  <si>
    <t>LR</t>
  </si>
  <si>
    <t>Libérie</t>
  </si>
  <si>
    <t>LY</t>
  </si>
  <si>
    <t>Libye</t>
  </si>
  <si>
    <t>LI</t>
  </si>
  <si>
    <t>Lichtenštejnsko</t>
  </si>
  <si>
    <t>LT</t>
  </si>
  <si>
    <t>Litva</t>
  </si>
  <si>
    <t>LV</t>
  </si>
  <si>
    <t>Lotyšsko</t>
  </si>
  <si>
    <t>LU</t>
  </si>
  <si>
    <t>Lucembursko</t>
  </si>
  <si>
    <t>MO</t>
  </si>
  <si>
    <t>Macao</t>
  </si>
  <si>
    <t>MG</t>
  </si>
  <si>
    <t>Madagaskar</t>
  </si>
  <si>
    <t>HU</t>
  </si>
  <si>
    <t>Maďarsko</t>
  </si>
  <si>
    <t>MY</t>
  </si>
  <si>
    <t>Malajsie</t>
  </si>
  <si>
    <t>MW</t>
  </si>
  <si>
    <t>Malawi</t>
  </si>
  <si>
    <t>MV</t>
  </si>
  <si>
    <t>Maledivy</t>
  </si>
  <si>
    <t>ML</t>
  </si>
  <si>
    <t>Mali</t>
  </si>
  <si>
    <t>MT</t>
  </si>
  <si>
    <t>Malta</t>
  </si>
  <si>
    <t>IM</t>
  </si>
  <si>
    <t>Ostrov Man</t>
  </si>
  <si>
    <t>MA</t>
  </si>
  <si>
    <t>Maroko</t>
  </si>
  <si>
    <t>MH</t>
  </si>
  <si>
    <t>Marshallovy ostrovy</t>
  </si>
  <si>
    <t>MQ</t>
  </si>
  <si>
    <t>Martinik</t>
  </si>
  <si>
    <t>MU</t>
  </si>
  <si>
    <t>Mauricius</t>
  </si>
  <si>
    <t>MR</t>
  </si>
  <si>
    <t>Mauritánie</t>
  </si>
  <si>
    <t>YT</t>
  </si>
  <si>
    <t>Mayotte</t>
  </si>
  <si>
    <t>UM</t>
  </si>
  <si>
    <t>Menší odlehlé ostrovy USA</t>
  </si>
  <si>
    <t>MX</t>
  </si>
  <si>
    <t>Mexiko</t>
  </si>
  <si>
    <t>FM</t>
  </si>
  <si>
    <t>Mikronésie</t>
  </si>
  <si>
    <t>MD</t>
  </si>
  <si>
    <t>Moldavsko</t>
  </si>
  <si>
    <t>MC</t>
  </si>
  <si>
    <t>Monako</t>
  </si>
  <si>
    <t>MN</t>
  </si>
  <si>
    <t>Mongolsko</t>
  </si>
  <si>
    <t>MS</t>
  </si>
  <si>
    <t>Montserrat</t>
  </si>
  <si>
    <t>MZ</t>
  </si>
  <si>
    <t>Mosambik</t>
  </si>
  <si>
    <t>MM</t>
  </si>
  <si>
    <t>Myanmar</t>
  </si>
  <si>
    <t>NA</t>
  </si>
  <si>
    <t>Namibie</t>
  </si>
  <si>
    <t>NR</t>
  </si>
  <si>
    <t>Nauru</t>
  </si>
  <si>
    <t>DE</t>
  </si>
  <si>
    <t>Německo</t>
  </si>
  <si>
    <t>NP</t>
  </si>
  <si>
    <t>Nepál</t>
  </si>
  <si>
    <t>NE</t>
  </si>
  <si>
    <t>Niger</t>
  </si>
  <si>
    <t>NG</t>
  </si>
  <si>
    <t>Nigérie</t>
  </si>
  <si>
    <t>NI</t>
  </si>
  <si>
    <t>Nikaragua</t>
  </si>
  <si>
    <t>NU</t>
  </si>
  <si>
    <t>Niue</t>
  </si>
  <si>
    <t>NL</t>
  </si>
  <si>
    <t>Nizozemsko</t>
  </si>
  <si>
    <t>NF</t>
  </si>
  <si>
    <t>Norfolk</t>
  </si>
  <si>
    <t>NO</t>
  </si>
  <si>
    <t>Norsko</t>
  </si>
  <si>
    <t>NC</t>
  </si>
  <si>
    <t>Nová Kaledonie</t>
  </si>
  <si>
    <t>NZ</t>
  </si>
  <si>
    <t>Nový Zéland</t>
  </si>
  <si>
    <t>OM</t>
  </si>
  <si>
    <t>Omán</t>
  </si>
  <si>
    <t>PK</t>
  </si>
  <si>
    <t>Pákistán</t>
  </si>
  <si>
    <t>PW</t>
  </si>
  <si>
    <t>Palau</t>
  </si>
  <si>
    <t>PS</t>
  </si>
  <si>
    <t>Palestinská autonomie</t>
  </si>
  <si>
    <t>PA</t>
  </si>
  <si>
    <t>Panama</t>
  </si>
  <si>
    <t>PG</t>
  </si>
  <si>
    <t>Papua-Nová Guinea</t>
  </si>
  <si>
    <t>PY</t>
  </si>
  <si>
    <t>Paraguay</t>
  </si>
  <si>
    <t>PE</t>
  </si>
  <si>
    <t>Peru</t>
  </si>
  <si>
    <t>PN</t>
  </si>
  <si>
    <t>Pitcairnovy ostrovy</t>
  </si>
  <si>
    <t>CI</t>
  </si>
  <si>
    <t>Pobřeží slonoviny</t>
  </si>
  <si>
    <t>PL</t>
  </si>
  <si>
    <t>Polsko</t>
  </si>
  <si>
    <t>PR</t>
  </si>
  <si>
    <t>Portoriko</t>
  </si>
  <si>
    <t>PT</t>
  </si>
  <si>
    <t>Portugalsko</t>
  </si>
  <si>
    <t>AT</t>
  </si>
  <si>
    <t>Rakousko</t>
  </si>
  <si>
    <t>RE</t>
  </si>
  <si>
    <t>Réunion</t>
  </si>
  <si>
    <t>GQ</t>
  </si>
  <si>
    <t>Rovníková Guinea</t>
  </si>
  <si>
    <t>RO</t>
  </si>
  <si>
    <t>Rumunsko</t>
  </si>
  <si>
    <t>RU</t>
  </si>
  <si>
    <t>Rusko</t>
  </si>
  <si>
    <t>RW</t>
  </si>
  <si>
    <t>Rwanda</t>
  </si>
  <si>
    <t>GR</t>
  </si>
  <si>
    <t>Řecko</t>
  </si>
  <si>
    <t>PM</t>
  </si>
  <si>
    <t>Saint Pierre a Miquelon</t>
  </si>
  <si>
    <t>SV</t>
  </si>
  <si>
    <t>Salvador</t>
  </si>
  <si>
    <t>WS</t>
  </si>
  <si>
    <t>Samoa</t>
  </si>
  <si>
    <t>SM</t>
  </si>
  <si>
    <t>San Marino</t>
  </si>
  <si>
    <t>SA</t>
  </si>
  <si>
    <t>Saúdská Arábie</t>
  </si>
  <si>
    <t>SN</t>
  </si>
  <si>
    <t>Senegal</t>
  </si>
  <si>
    <t>KP</t>
  </si>
  <si>
    <t>Severní Korea</t>
  </si>
  <si>
    <t>MK</t>
  </si>
  <si>
    <t>Severní Makedonie</t>
  </si>
  <si>
    <t>MP</t>
  </si>
  <si>
    <t>Severní Mariany</t>
  </si>
  <si>
    <t>SC</t>
  </si>
  <si>
    <t>Seychely</t>
  </si>
  <si>
    <t>SL</t>
  </si>
  <si>
    <t>Sierra Leone</t>
  </si>
  <si>
    <t>SG</t>
  </si>
  <si>
    <t>Singapur</t>
  </si>
  <si>
    <t>SK</t>
  </si>
  <si>
    <t>Slovensko</t>
  </si>
  <si>
    <t>SI</t>
  </si>
  <si>
    <t>Slovinsko</t>
  </si>
  <si>
    <t>SO</t>
  </si>
  <si>
    <t>Somálsko</t>
  </si>
  <si>
    <t>AE</t>
  </si>
  <si>
    <t>Spojené arabské emiráty</t>
  </si>
  <si>
    <t>GB</t>
  </si>
  <si>
    <t>Spojené království Velké Británie a Severního Irska</t>
  </si>
  <si>
    <t>US</t>
  </si>
  <si>
    <t>Spojené státy americké</t>
  </si>
  <si>
    <t>RS</t>
  </si>
  <si>
    <t>Srbsko</t>
  </si>
  <si>
    <t>LK</t>
  </si>
  <si>
    <t>Srí Lanka</t>
  </si>
  <si>
    <t>CF</t>
  </si>
  <si>
    <t>Středoafrická republika</t>
  </si>
  <si>
    <t>SD</t>
  </si>
  <si>
    <t>Súdán</t>
  </si>
  <si>
    <t>SR</t>
  </si>
  <si>
    <t>Surinam</t>
  </si>
  <si>
    <t>SH</t>
  </si>
  <si>
    <t>Svatá Helena, Ascension a Tristan da Cunha</t>
  </si>
  <si>
    <t>LC</t>
  </si>
  <si>
    <t>Svatá Lucie</t>
  </si>
  <si>
    <t>BL</t>
  </si>
  <si>
    <t>Svatý Bartoloměj</t>
  </si>
  <si>
    <t>KN</t>
  </si>
  <si>
    <t>Svatý Kryštof a Nevis</t>
  </si>
  <si>
    <t>MF</t>
  </si>
  <si>
    <t>Svatý Martin (francouzská část)</t>
  </si>
  <si>
    <t>SX</t>
  </si>
  <si>
    <t>Svatý Martin (nizozemská část)</t>
  </si>
  <si>
    <t>ST</t>
  </si>
  <si>
    <t>Svatý Tomáš a Princův ostrov</t>
  </si>
  <si>
    <t>VC</t>
  </si>
  <si>
    <t>Svatý Vincenc a Grenadiny</t>
  </si>
  <si>
    <t>SZ</t>
  </si>
  <si>
    <t>Svazijsko</t>
  </si>
  <si>
    <t>SY</t>
  </si>
  <si>
    <t>Sýrie</t>
  </si>
  <si>
    <t>SB</t>
  </si>
  <si>
    <t>Šalomounovy ostrovy</t>
  </si>
  <si>
    <t>ES</t>
  </si>
  <si>
    <t>Španělsko</t>
  </si>
  <si>
    <t>SJ</t>
  </si>
  <si>
    <t>Špicberky a Jan Mayen</t>
  </si>
  <si>
    <t>SE</t>
  </si>
  <si>
    <t>Švédsko</t>
  </si>
  <si>
    <t>CH</t>
  </si>
  <si>
    <t>Švýcarsko</t>
  </si>
  <si>
    <t>TJ</t>
  </si>
  <si>
    <t>Tádžikistán</t>
  </si>
  <si>
    <t>TZ</t>
  </si>
  <si>
    <t>Tanzanie</t>
  </si>
  <si>
    <t>TH</t>
  </si>
  <si>
    <t>Thajsko</t>
  </si>
  <si>
    <t>TW</t>
  </si>
  <si>
    <t>Tchaj-wan</t>
  </si>
  <si>
    <t>TG</t>
  </si>
  <si>
    <t>Togo</t>
  </si>
  <si>
    <t>TK</t>
  </si>
  <si>
    <t>Tokelau</t>
  </si>
  <si>
    <t>TO</t>
  </si>
  <si>
    <t>Tonga</t>
  </si>
  <si>
    <t>TT</t>
  </si>
  <si>
    <t>Trinidad a Tobago</t>
  </si>
  <si>
    <t>TN</t>
  </si>
  <si>
    <t>Tunisko</t>
  </si>
  <si>
    <t>TR</t>
  </si>
  <si>
    <t>Turecko</t>
  </si>
  <si>
    <t>TM</t>
  </si>
  <si>
    <t>Turkmenistán</t>
  </si>
  <si>
    <t>TC</t>
  </si>
  <si>
    <t>Turks a Caicos</t>
  </si>
  <si>
    <t>TV</t>
  </si>
  <si>
    <t>Tuvalu</t>
  </si>
  <si>
    <t>UG</t>
  </si>
  <si>
    <t>Uganda</t>
  </si>
  <si>
    <t>UA</t>
  </si>
  <si>
    <t>Ukrajina</t>
  </si>
  <si>
    <t>UY</t>
  </si>
  <si>
    <t>Uruguay</t>
  </si>
  <si>
    <t>UZ</t>
  </si>
  <si>
    <t>Uzbekistán</t>
  </si>
  <si>
    <t>CX</t>
  </si>
  <si>
    <t>Vánoční ostrov</t>
  </si>
  <si>
    <t>VU</t>
  </si>
  <si>
    <t>Vanuatu</t>
  </si>
  <si>
    <t>VA</t>
  </si>
  <si>
    <t>Vatikán</t>
  </si>
  <si>
    <t>VE</t>
  </si>
  <si>
    <t>Venezuela</t>
  </si>
  <si>
    <t>VN</t>
  </si>
  <si>
    <t>Vietnam</t>
  </si>
  <si>
    <t>TL</t>
  </si>
  <si>
    <t>Východní Timor</t>
  </si>
  <si>
    <t>WF</t>
  </si>
  <si>
    <t>Wallis a Futuna</t>
  </si>
  <si>
    <t>ZM</t>
  </si>
  <si>
    <t>Zambie</t>
  </si>
  <si>
    <t>EH</t>
  </si>
  <si>
    <t>Západní Sahara</t>
  </si>
  <si>
    <t>ZW</t>
  </si>
  <si>
    <t>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</si>
</sst>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rgb="FFFF0000"/>
      </top>
      <bottom style="medium">
        <color rgb="FFFF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rgb="FFFF0000"/>
      </left>
      <right style="thin">
        <color theme="0" tint="-0.34998626667073579"/>
      </right>
      <top style="medium">
        <color rgb="FFFF0000"/>
      </top>
      <bottom style="medium">
        <color rgb="FFFF0000"/>
      </bottom>
      <diagonal/>
    </border>
    <border>
      <left style="thin">
        <color theme="0" tint="-0.34998626667073579"/>
      </left>
      <right style="thin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6">
    <xf numFmtId="0" fontId="0" fillId="0" borderId="0" xfId="0"/>
    <xf numFmtId="0" fontId="4" fillId="4" borderId="1" xfId="1" applyFont="1" applyFill="1" applyBorder="1" applyAlignment="1" applyProtection="1">
      <alignment horizontal="left" vertical="center"/>
      <protection hidden="1"/>
    </xf>
    <xf numFmtId="49" fontId="4" fillId="4" borderId="1" xfId="1" applyNumberFormat="1" applyFont="1" applyFill="1" applyBorder="1" applyAlignment="1" applyProtection="1">
      <alignment horizontal="left" vertical="center"/>
      <protection hidden="1"/>
    </xf>
    <xf numFmtId="0" fontId="4" fillId="4" borderId="1" xfId="1" applyFont="1" applyFill="1" applyBorder="1" applyAlignment="1" applyProtection="1">
      <alignment horizontal="center" vertical="center"/>
      <protection hidden="1"/>
    </xf>
    <xf numFmtId="4" fontId="4" fillId="4" borderId="1" xfId="1" applyNumberFormat="1" applyFont="1" applyFill="1" applyBorder="1" applyAlignment="1" applyProtection="1">
      <alignment horizontal="center" vertical="center"/>
      <protection hidden="1"/>
    </xf>
    <xf numFmtId="164" fontId="4" fillId="4" borderId="1" xfId="1" applyNumberFormat="1" applyFont="1" applyFill="1" applyBorder="1" applyAlignment="1" applyProtection="1">
      <alignment horizontal="center" vertical="center"/>
      <protection hidden="1"/>
    </xf>
    <xf numFmtId="10" fontId="4" fillId="4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2" fontId="0" fillId="0" borderId="0" xfId="0" applyNumberFormat="1" applyProtection="1"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left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2" fontId="9" fillId="0" borderId="2" xfId="0" applyNumberFormat="1" applyFont="1" applyBorder="1" applyAlignment="1" applyProtection="1">
      <alignment horizontal="right" vertical="center"/>
      <protection hidden="1"/>
    </xf>
    <xf numFmtId="164" fontId="9" fillId="0" borderId="2" xfId="0" applyNumberFormat="1" applyFont="1" applyBorder="1" applyAlignment="1" applyProtection="1">
      <alignment horizontal="right" vertical="center" wrapText="1"/>
      <protection hidden="1"/>
    </xf>
    <xf numFmtId="1" fontId="9" fillId="0" borderId="2" xfId="0" applyNumberFormat="1" applyFont="1" applyBorder="1" applyAlignment="1" applyProtection="1">
      <alignment horizontal="center" vertical="center"/>
      <protection hidden="1"/>
    </xf>
    <xf numFmtId="165" fontId="9" fillId="6" borderId="2" xfId="0" applyNumberFormat="1" applyFont="1" applyFill="1" applyBorder="1" applyAlignment="1" applyProtection="1">
      <alignment horizontal="right" vertical="center" wrapText="1"/>
      <protection hidden="1"/>
    </xf>
    <xf numFmtId="165" fontId="9" fillId="0" borderId="2" xfId="0" applyNumberFormat="1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2" fontId="0" fillId="0" borderId="0" xfId="0" applyNumberForma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2" fontId="9" fillId="0" borderId="0" xfId="0" applyNumberFormat="1" applyFont="1" applyAlignment="1" applyProtection="1">
      <alignment horizontal="right" vertical="center"/>
      <protection hidden="1"/>
    </xf>
    <xf numFmtId="164" fontId="9" fillId="0" borderId="0" xfId="0" applyNumberFormat="1" applyFont="1" applyAlignment="1" applyProtection="1">
      <alignment horizontal="right" vertical="center" wrapText="1"/>
      <protection hidden="1"/>
    </xf>
    <xf numFmtId="1" fontId="9" fillId="0" borderId="0" xfId="0" applyNumberFormat="1" applyFont="1" applyAlignment="1" applyProtection="1">
      <alignment horizontal="center" vertical="center"/>
      <protection hidden="1"/>
    </xf>
    <xf numFmtId="165" fontId="9" fillId="0" borderId="0" xfId="0" applyNumberFormat="1" applyFont="1" applyAlignment="1" applyProtection="1">
      <alignment horizontal="right" vertical="center" wrapText="1"/>
      <protection hidden="1"/>
    </xf>
    <xf numFmtId="165" fontId="9" fillId="0" borderId="0" xfId="0" applyNumberFormat="1" applyFont="1" applyAlignment="1" applyProtection="1">
      <alignment horizontal="right" vertical="center"/>
      <protection hidden="1"/>
    </xf>
    <xf numFmtId="0" fontId="9" fillId="4" borderId="1" xfId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0" fillId="0" borderId="4" xfId="0" applyBorder="1"/>
    <xf numFmtId="0" fontId="0" fillId="7" borderId="4" xfId="0" applyFill="1" applyBorder="1"/>
    <xf numFmtId="0" fontId="0" fillId="8" borderId="4" xfId="0" applyFill="1" applyBorder="1"/>
    <xf numFmtId="0" fontId="6" fillId="5" borderId="0" xfId="0" applyFont="1" applyFill="1" applyAlignment="1" applyProtection="1">
      <alignment horizontal="left" vertical="center" wrapText="1" indent="1"/>
      <protection hidden="1"/>
    </xf>
    <xf numFmtId="0" fontId="9" fillId="0" borderId="2" xfId="0" applyFont="1" applyBorder="1" applyAlignment="1" applyProtection="1">
      <alignment horizontal="right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2" fontId="9" fillId="0" borderId="6" xfId="0" applyNumberFormat="1" applyFont="1" applyBorder="1" applyAlignment="1" applyProtection="1">
      <alignment wrapText="1"/>
      <protection locked="0"/>
    </xf>
    <xf numFmtId="164" fontId="9" fillId="0" borderId="6" xfId="0" applyNumberFormat="1" applyFont="1" applyBorder="1" applyAlignment="1" applyProtection="1">
      <alignment wrapText="1"/>
      <protection locked="0"/>
    </xf>
    <xf numFmtId="165" fontId="9" fillId="6" borderId="6" xfId="0" applyNumberFormat="1" applyFont="1" applyFill="1" applyBorder="1" applyAlignment="1" applyProtection="1">
      <alignment horizontal="right" vertical="top" wrapText="1"/>
      <protection locked="0"/>
    </xf>
    <xf numFmtId="165" fontId="9" fillId="0" borderId="6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Protection="1">
      <protection locked="0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wrapText="1"/>
      <protection locked="0"/>
    </xf>
    <xf numFmtId="49" fontId="9" fillId="0" borderId="8" xfId="0" applyNumberFormat="1" applyFont="1" applyBorder="1" applyAlignment="1" applyProtection="1">
      <alignment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2" fontId="9" fillId="0" borderId="8" xfId="0" applyNumberFormat="1" applyFont="1" applyBorder="1" applyAlignment="1" applyProtection="1">
      <alignment wrapText="1"/>
      <protection locked="0"/>
    </xf>
    <xf numFmtId="164" fontId="9" fillId="0" borderId="8" xfId="0" applyNumberFormat="1" applyFont="1" applyBorder="1" applyAlignment="1" applyProtection="1">
      <alignment wrapText="1"/>
      <protection locked="0"/>
    </xf>
    <xf numFmtId="165" fontId="9" fillId="6" borderId="8" xfId="0" applyNumberFormat="1" applyFont="1" applyFill="1" applyBorder="1" applyAlignment="1" applyProtection="1">
      <alignment horizontal="right" vertical="top" wrapText="1"/>
      <protection locked="0"/>
    </xf>
    <xf numFmtId="165" fontId="9" fillId="0" borderId="8" xfId="0" applyNumberFormat="1" applyFont="1" applyBorder="1" applyAlignment="1" applyProtection="1">
      <alignment horizontal="right" vertical="center"/>
      <protection locked="0"/>
    </xf>
    <xf numFmtId="0" fontId="9" fillId="0" borderId="8" xfId="0" applyFont="1" applyBorder="1" applyProtection="1">
      <protection locked="0"/>
    </xf>
    <xf numFmtId="0" fontId="4" fillId="4" borderId="9" xfId="1" applyFont="1" applyFill="1" applyBorder="1" applyAlignment="1" applyProtection="1">
      <alignment horizontal="left" vertical="center"/>
      <protection hidden="1"/>
    </xf>
    <xf numFmtId="0" fontId="4" fillId="4" borderId="10" xfId="1" applyFont="1" applyFill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left" vertical="top" wrapText="1"/>
      <protection locked="0" hidden="1"/>
    </xf>
    <xf numFmtId="0" fontId="11" fillId="9" borderId="2" xfId="0" applyFont="1" applyFill="1" applyBorder="1" applyAlignment="1" applyProtection="1">
      <alignment horizontal="left" vertical="center" wrapText="1"/>
      <protection locked="0" hidden="1"/>
    </xf>
    <xf numFmtId="49" fontId="9" fillId="0" borderId="6" xfId="0" applyNumberFormat="1" applyFont="1" applyBorder="1" applyAlignment="1" applyProtection="1">
      <alignment wrapText="1"/>
      <protection locked="0"/>
    </xf>
    <xf numFmtId="0" fontId="9" fillId="0" borderId="0" xfId="0" applyFont="1" applyAlignment="1">
      <alignment horizontal="center"/>
    </xf>
    <xf numFmtId="0" fontId="9" fillId="9" borderId="0" xfId="0" applyFont="1" applyFill="1" applyAlignment="1">
      <alignment horizontal="center"/>
    </xf>
    <xf numFmtId="0" fontId="0" fillId="9" borderId="0" xfId="0" applyFill="1"/>
    <xf numFmtId="0" fontId="0" fillId="0" borderId="0" xfId="0" applyAlignment="1">
      <alignment horizontal="center"/>
    </xf>
    <xf numFmtId="0" fontId="2" fillId="3" borderId="3" xfId="0" applyFont="1" applyFill="1" applyBorder="1" applyAlignment="1" applyProtection="1">
      <alignment vertical="center" wrapText="1"/>
      <protection hidden="1"/>
    </xf>
    <xf numFmtId="0" fontId="6" fillId="5" borderId="0" xfId="0" applyFont="1" applyFill="1" applyAlignment="1" applyProtection="1">
      <alignment horizontal="left" vertical="center" wrapText="1" indent="1"/>
      <protection hidden="1"/>
    </xf>
    <xf numFmtId="0" fontId="6" fillId="5" borderId="3" xfId="0" applyFont="1" applyFill="1" applyBorder="1" applyAlignment="1" applyProtection="1">
      <alignment horizontal="left" vertical="center" wrapText="1" indent="1"/>
      <protection hidden="1"/>
    </xf>
  </cellXfs>
  <cellStyles count="2">
    <cellStyle name="Normální" xfId="0" builtinId="0"/>
    <cellStyle name="Špatně" xfId="1" builtinId="27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dia.vzpstatic.cz/ODB_LZP/PZT/OSOBN&#205;%20SLO&#381;KY/KRIST&#221;NA/&#352;ablona/sablona_zp_web_v1.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HRADOVÝ KATALOG VZP - ZP"/>
      <sheetName val="VZP - KONTROLA"/>
      <sheetName val="Seznamy"/>
      <sheetName val="KL"/>
      <sheetName val="Délka"/>
      <sheetName val="Datové rozhraní"/>
    </sheetNames>
    <sheetDataSet>
      <sheetData sheetId="0"/>
      <sheetData sheetId="1"/>
      <sheetData sheetId="2">
        <row r="2">
          <cell r="B2" t="str">
            <v>BAL</v>
          </cell>
          <cell r="C2" t="str">
            <v>JOM</v>
          </cell>
          <cell r="D2" t="str">
            <v>A</v>
          </cell>
        </row>
        <row r="3">
          <cell r="B3" t="str">
            <v>DEN</v>
          </cell>
          <cell r="C3" t="str">
            <v>STQ</v>
          </cell>
          <cell r="D3" t="str">
            <v>AUS</v>
          </cell>
        </row>
        <row r="4">
          <cell r="B4" t="str">
            <v>KS</v>
          </cell>
          <cell r="C4" t="str">
            <v>ESE</v>
          </cell>
          <cell r="D4" t="str">
            <v>B</v>
          </cell>
        </row>
        <row r="5">
          <cell r="B5" t="str">
            <v>PÁR</v>
          </cell>
          <cell r="C5" t="str">
            <v>983</v>
          </cell>
          <cell r="D5" t="str">
            <v>BR</v>
          </cell>
        </row>
        <row r="6">
          <cell r="B6" t="str">
            <v>SADA</v>
          </cell>
          <cell r="C6" t="str">
            <v>982</v>
          </cell>
          <cell r="D6" t="str">
            <v>CDN</v>
          </cell>
        </row>
        <row r="7">
          <cell r="C7" t="str">
            <v>981</v>
          </cell>
          <cell r="D7" t="str">
            <v>CH</v>
          </cell>
        </row>
        <row r="8">
          <cell r="C8" t="str">
            <v>BI8</v>
          </cell>
          <cell r="D8" t="str">
            <v>CR</v>
          </cell>
        </row>
        <row r="9">
          <cell r="C9" t="str">
            <v>LAB</v>
          </cell>
          <cell r="D9" t="str">
            <v>CZ</v>
          </cell>
        </row>
        <row r="10">
          <cell r="C10" t="str">
            <v>CIS</v>
          </cell>
          <cell r="D10" t="str">
            <v>D</v>
          </cell>
        </row>
        <row r="11">
          <cell r="C11" t="str">
            <v>CLN</v>
          </cell>
          <cell r="D11" t="str">
            <v>DK</v>
          </cell>
        </row>
        <row r="12">
          <cell r="C12" t="str">
            <v>ABP</v>
          </cell>
          <cell r="D12" t="str">
            <v>E</v>
          </cell>
        </row>
        <row r="13">
          <cell r="C13" t="str">
            <v>EPC</v>
          </cell>
          <cell r="D13" t="str">
            <v>ET</v>
          </cell>
        </row>
        <row r="14">
          <cell r="C14" t="str">
            <v>TRS</v>
          </cell>
          <cell r="D14" t="str">
            <v>F</v>
          </cell>
        </row>
        <row r="15">
          <cell r="C15" t="str">
            <v>AVA</v>
          </cell>
          <cell r="D15" t="str">
            <v>FIN</v>
          </cell>
        </row>
        <row r="16">
          <cell r="C16" t="str">
            <v>SA1</v>
          </cell>
          <cell r="D16" t="str">
            <v>GB</v>
          </cell>
        </row>
        <row r="17">
          <cell r="C17" t="str">
            <v>TES</v>
          </cell>
          <cell r="D17" t="str">
            <v>GR</v>
          </cell>
        </row>
        <row r="18">
          <cell r="C18" t="str">
            <v>PE1</v>
          </cell>
          <cell r="D18" t="str">
            <v>H</v>
          </cell>
        </row>
        <row r="19">
          <cell r="C19" t="str">
            <v>BSG</v>
          </cell>
          <cell r="D19" t="str">
            <v>I</v>
          </cell>
        </row>
        <row r="20">
          <cell r="C20" t="str">
            <v>AOT</v>
          </cell>
          <cell r="D20" t="str">
            <v>IL</v>
          </cell>
        </row>
        <row r="21">
          <cell r="C21" t="str">
            <v>GBT</v>
          </cell>
          <cell r="D21" t="str">
            <v>IND</v>
          </cell>
        </row>
        <row r="22">
          <cell r="C22" t="str">
            <v>BCH</v>
          </cell>
          <cell r="D22" t="str">
            <v>IRL</v>
          </cell>
        </row>
        <row r="23">
          <cell r="C23" t="str">
            <v>SRM</v>
          </cell>
          <cell r="D23" t="str">
            <v>J</v>
          </cell>
        </row>
        <row r="24">
          <cell r="C24" t="str">
            <v>NEM</v>
          </cell>
          <cell r="D24" t="str">
            <v>LT</v>
          </cell>
        </row>
        <row r="25">
          <cell r="C25" t="str">
            <v>MTK</v>
          </cell>
          <cell r="D25" t="str">
            <v>MAL</v>
          </cell>
        </row>
        <row r="26">
          <cell r="C26" t="str">
            <v>SEM</v>
          </cell>
          <cell r="D26" t="str">
            <v>MCO</v>
          </cell>
        </row>
        <row r="27">
          <cell r="C27" t="str">
            <v>ISA</v>
          </cell>
          <cell r="D27" t="str">
            <v>MEX</v>
          </cell>
        </row>
        <row r="28">
          <cell r="C28" t="str">
            <v>ASO</v>
          </cell>
          <cell r="D28" t="str">
            <v>MU</v>
          </cell>
        </row>
        <row r="29">
          <cell r="C29" t="str">
            <v>ARC</v>
          </cell>
          <cell r="D29" t="str">
            <v>N</v>
          </cell>
        </row>
        <row r="30">
          <cell r="C30" t="str">
            <v>EPL</v>
          </cell>
          <cell r="D30" t="str">
            <v>NL</v>
          </cell>
        </row>
        <row r="31">
          <cell r="C31" t="str">
            <v>CKM</v>
          </cell>
          <cell r="D31" t="str">
            <v>NZ</v>
          </cell>
        </row>
        <row r="32">
          <cell r="C32" t="str">
            <v>BM3</v>
          </cell>
          <cell r="D32" t="str">
            <v>PL</v>
          </cell>
        </row>
        <row r="33">
          <cell r="C33" t="str">
            <v>OVE</v>
          </cell>
          <cell r="D33" t="str">
            <v>PRC</v>
          </cell>
        </row>
        <row r="34">
          <cell r="C34" t="str">
            <v>995</v>
          </cell>
          <cell r="D34" t="str">
            <v>PT</v>
          </cell>
        </row>
        <row r="35">
          <cell r="C35" t="str">
            <v>GRE</v>
          </cell>
          <cell r="D35" t="str">
            <v>RA</v>
          </cell>
        </row>
        <row r="36">
          <cell r="C36" t="str">
            <v>GRD</v>
          </cell>
          <cell r="D36" t="str">
            <v>RC</v>
          </cell>
        </row>
        <row r="37">
          <cell r="C37" t="str">
            <v>980</v>
          </cell>
          <cell r="D37" t="str">
            <v>RO</v>
          </cell>
        </row>
        <row r="38">
          <cell r="C38" t="str">
            <v>979</v>
          </cell>
          <cell r="D38" t="str">
            <v>ROK</v>
          </cell>
        </row>
        <row r="39">
          <cell r="C39" t="str">
            <v>978</v>
          </cell>
          <cell r="D39" t="str">
            <v>ROU</v>
          </cell>
        </row>
        <row r="40">
          <cell r="C40" t="str">
            <v>977</v>
          </cell>
          <cell r="D40" t="str">
            <v>RUS</v>
          </cell>
        </row>
        <row r="41">
          <cell r="C41" t="str">
            <v>994</v>
          </cell>
          <cell r="D41" t="str">
            <v>S</v>
          </cell>
        </row>
        <row r="42">
          <cell r="C42" t="str">
            <v>993</v>
          </cell>
          <cell r="D42" t="str">
            <v>SGP</v>
          </cell>
        </row>
        <row r="43">
          <cell r="C43" t="str">
            <v>992</v>
          </cell>
          <cell r="D43" t="str">
            <v>SK</v>
          </cell>
        </row>
        <row r="44">
          <cell r="C44" t="str">
            <v>976</v>
          </cell>
          <cell r="D44" t="str">
            <v>SLO</v>
          </cell>
        </row>
        <row r="45">
          <cell r="C45" t="str">
            <v>975</v>
          </cell>
          <cell r="D45" t="str">
            <v>SY</v>
          </cell>
        </row>
        <row r="46">
          <cell r="C46" t="str">
            <v>974</v>
          </cell>
          <cell r="D46" t="str">
            <v>THA</v>
          </cell>
        </row>
        <row r="47">
          <cell r="C47" t="str">
            <v>973</v>
          </cell>
          <cell r="D47" t="str">
            <v>TR</v>
          </cell>
        </row>
        <row r="48">
          <cell r="C48" t="str">
            <v>972</v>
          </cell>
          <cell r="D48" t="str">
            <v>USA</v>
          </cell>
        </row>
        <row r="49">
          <cell r="C49" t="str">
            <v>971</v>
          </cell>
          <cell r="D49" t="str">
            <v>ZA</v>
          </cell>
        </row>
        <row r="50">
          <cell r="C50" t="str">
            <v>970</v>
          </cell>
        </row>
        <row r="51">
          <cell r="C51" t="str">
            <v>969</v>
          </cell>
        </row>
        <row r="52">
          <cell r="C52" t="str">
            <v>991</v>
          </cell>
        </row>
        <row r="53">
          <cell r="C53" t="str">
            <v>990</v>
          </cell>
        </row>
        <row r="54">
          <cell r="C54" t="str">
            <v>967</v>
          </cell>
        </row>
        <row r="55">
          <cell r="C55" t="str">
            <v>966</v>
          </cell>
        </row>
        <row r="56">
          <cell r="C56" t="str">
            <v>965</v>
          </cell>
        </row>
        <row r="57">
          <cell r="C57" t="str">
            <v>964</v>
          </cell>
        </row>
        <row r="58">
          <cell r="C58" t="str">
            <v>963</v>
          </cell>
        </row>
        <row r="59">
          <cell r="C59" t="str">
            <v>959</v>
          </cell>
        </row>
        <row r="60">
          <cell r="C60" t="str">
            <v>962</v>
          </cell>
        </row>
        <row r="61">
          <cell r="C61" t="str">
            <v>961</v>
          </cell>
        </row>
        <row r="62">
          <cell r="C62" t="str">
            <v>960</v>
          </cell>
        </row>
        <row r="63">
          <cell r="C63" t="str">
            <v>989</v>
          </cell>
        </row>
        <row r="64">
          <cell r="C64" t="str">
            <v>958</v>
          </cell>
        </row>
        <row r="65">
          <cell r="C65" t="str">
            <v>957</v>
          </cell>
        </row>
        <row r="66">
          <cell r="C66" t="str">
            <v>956</v>
          </cell>
        </row>
        <row r="67">
          <cell r="C67" t="str">
            <v>955</v>
          </cell>
        </row>
        <row r="68">
          <cell r="C68" t="str">
            <v>954</v>
          </cell>
        </row>
        <row r="69">
          <cell r="C69" t="str">
            <v>953</v>
          </cell>
        </row>
        <row r="70">
          <cell r="C70" t="str">
            <v>952</v>
          </cell>
        </row>
        <row r="71">
          <cell r="C71" t="str">
            <v>951</v>
          </cell>
        </row>
        <row r="72">
          <cell r="C72" t="str">
            <v>950</v>
          </cell>
        </row>
        <row r="73">
          <cell r="C73" t="str">
            <v>949</v>
          </cell>
        </row>
        <row r="74">
          <cell r="C74" t="str">
            <v>948</v>
          </cell>
        </row>
        <row r="75">
          <cell r="C75" t="str">
            <v>947</v>
          </cell>
        </row>
        <row r="76">
          <cell r="C76" t="str">
            <v>946</v>
          </cell>
        </row>
        <row r="77">
          <cell r="C77" t="str">
            <v>945</v>
          </cell>
        </row>
        <row r="78">
          <cell r="C78" t="str">
            <v>944</v>
          </cell>
        </row>
        <row r="79">
          <cell r="C79" t="str">
            <v>943</v>
          </cell>
        </row>
        <row r="80">
          <cell r="C80" t="str">
            <v>942</v>
          </cell>
        </row>
        <row r="81">
          <cell r="C81" t="str">
            <v>941</v>
          </cell>
        </row>
        <row r="82">
          <cell r="C82" t="str">
            <v>940</v>
          </cell>
        </row>
        <row r="83">
          <cell r="C83" t="str">
            <v>939</v>
          </cell>
        </row>
        <row r="84">
          <cell r="C84" t="str">
            <v>938</v>
          </cell>
        </row>
        <row r="85">
          <cell r="C85" t="str">
            <v>937</v>
          </cell>
        </row>
        <row r="86">
          <cell r="C86" t="str">
            <v>936</v>
          </cell>
        </row>
        <row r="87">
          <cell r="C87" t="str">
            <v>935</v>
          </cell>
        </row>
        <row r="88">
          <cell r="C88" t="str">
            <v>934</v>
          </cell>
        </row>
        <row r="89">
          <cell r="C89" t="str">
            <v>933</v>
          </cell>
        </row>
        <row r="90">
          <cell r="C90" t="str">
            <v>932</v>
          </cell>
        </row>
        <row r="91">
          <cell r="C91" t="str">
            <v>931</v>
          </cell>
        </row>
        <row r="92">
          <cell r="C92" t="str">
            <v>930</v>
          </cell>
        </row>
        <row r="93">
          <cell r="C93" t="str">
            <v>929</v>
          </cell>
        </row>
        <row r="94">
          <cell r="C94" t="str">
            <v>928</v>
          </cell>
        </row>
        <row r="95">
          <cell r="C95" t="str">
            <v>927</v>
          </cell>
        </row>
        <row r="96">
          <cell r="C96" t="str">
            <v>924</v>
          </cell>
        </row>
        <row r="97">
          <cell r="C97" t="str">
            <v>923</v>
          </cell>
        </row>
        <row r="98">
          <cell r="C98" t="str">
            <v>922</v>
          </cell>
        </row>
        <row r="99">
          <cell r="C99" t="str">
            <v>921</v>
          </cell>
        </row>
        <row r="100">
          <cell r="C100" t="str">
            <v>920</v>
          </cell>
        </row>
        <row r="101">
          <cell r="C101" t="str">
            <v>919</v>
          </cell>
        </row>
        <row r="102">
          <cell r="C102" t="str">
            <v>918</v>
          </cell>
        </row>
        <row r="103">
          <cell r="C103" t="str">
            <v>917</v>
          </cell>
        </row>
        <row r="104">
          <cell r="C104" t="str">
            <v>916</v>
          </cell>
        </row>
        <row r="105">
          <cell r="C105" t="str">
            <v>915</v>
          </cell>
        </row>
        <row r="106">
          <cell r="C106" t="str">
            <v>914</v>
          </cell>
        </row>
        <row r="107">
          <cell r="C107" t="str">
            <v>913</v>
          </cell>
        </row>
        <row r="108">
          <cell r="C108" t="str">
            <v>912</v>
          </cell>
        </row>
        <row r="109">
          <cell r="C109" t="str">
            <v>911</v>
          </cell>
        </row>
        <row r="110">
          <cell r="C110" t="str">
            <v>910</v>
          </cell>
        </row>
        <row r="111">
          <cell r="C111" t="str">
            <v>909</v>
          </cell>
        </row>
        <row r="112">
          <cell r="C112" t="str">
            <v>908</v>
          </cell>
        </row>
        <row r="113">
          <cell r="C113" t="str">
            <v>907</v>
          </cell>
        </row>
        <row r="114">
          <cell r="C114" t="str">
            <v>906</v>
          </cell>
        </row>
        <row r="115">
          <cell r="C115" t="str">
            <v>905</v>
          </cell>
        </row>
        <row r="116">
          <cell r="C116" t="str">
            <v>904</v>
          </cell>
        </row>
        <row r="117">
          <cell r="C117" t="str">
            <v>903</v>
          </cell>
        </row>
        <row r="118">
          <cell r="C118" t="str">
            <v>902</v>
          </cell>
        </row>
        <row r="119">
          <cell r="C119" t="str">
            <v>901</v>
          </cell>
        </row>
        <row r="120">
          <cell r="C120" t="str">
            <v>900</v>
          </cell>
        </row>
        <row r="121">
          <cell r="C121" t="str">
            <v>ULR</v>
          </cell>
        </row>
        <row r="122">
          <cell r="C122" t="str">
            <v>KER</v>
          </cell>
        </row>
        <row r="123">
          <cell r="C123" t="str">
            <v>AS2</v>
          </cell>
        </row>
        <row r="124">
          <cell r="C124" t="str">
            <v>467</v>
          </cell>
        </row>
        <row r="125">
          <cell r="C125" t="str">
            <v>466</v>
          </cell>
        </row>
        <row r="126">
          <cell r="C126" t="str">
            <v>XEN</v>
          </cell>
        </row>
        <row r="127">
          <cell r="C127" t="str">
            <v>RI1</v>
          </cell>
        </row>
        <row r="128">
          <cell r="C128" t="str">
            <v>KI1</v>
          </cell>
        </row>
        <row r="129">
          <cell r="C129" t="str">
            <v>BEI</v>
          </cell>
        </row>
        <row r="130">
          <cell r="C130" t="str">
            <v>ZTS</v>
          </cell>
        </row>
        <row r="131">
          <cell r="C131" t="str">
            <v>ZSZ</v>
          </cell>
        </row>
        <row r="132">
          <cell r="C132" t="str">
            <v>ZME</v>
          </cell>
        </row>
        <row r="133">
          <cell r="C133" t="str">
            <v>ZMC</v>
          </cell>
        </row>
        <row r="134">
          <cell r="C134" t="str">
            <v>ZLI</v>
          </cell>
        </row>
        <row r="135">
          <cell r="C135" t="str">
            <v>ZIM</v>
          </cell>
        </row>
        <row r="136">
          <cell r="C136" t="str">
            <v>ZEP</v>
          </cell>
        </row>
        <row r="137">
          <cell r="C137" t="str">
            <v>ZEO</v>
          </cell>
        </row>
        <row r="138">
          <cell r="C138" t="str">
            <v>ZEI</v>
          </cell>
        </row>
        <row r="139">
          <cell r="C139" t="str">
            <v>ZDR</v>
          </cell>
        </row>
        <row r="140">
          <cell r="C140" t="str">
            <v>ZAM</v>
          </cell>
        </row>
        <row r="141">
          <cell r="C141" t="str">
            <v>YPS</v>
          </cell>
        </row>
        <row r="142">
          <cell r="C142" t="str">
            <v>YPM</v>
          </cell>
        </row>
        <row r="143">
          <cell r="C143" t="str">
            <v>YER</v>
          </cell>
        </row>
        <row r="144">
          <cell r="C144" t="str">
            <v>XSS</v>
          </cell>
        </row>
        <row r="145">
          <cell r="C145" t="str">
            <v>WUX</v>
          </cell>
        </row>
        <row r="146">
          <cell r="C146" t="str">
            <v>WRG</v>
          </cell>
        </row>
        <row r="147">
          <cell r="C147" t="str">
            <v>WR</v>
          </cell>
        </row>
        <row r="148">
          <cell r="C148" t="str">
            <v>WOL</v>
          </cell>
        </row>
        <row r="149">
          <cell r="C149" t="str">
            <v>WNC</v>
          </cell>
        </row>
        <row r="150">
          <cell r="C150" t="str">
            <v>WML</v>
          </cell>
        </row>
        <row r="151">
          <cell r="C151" t="str">
            <v>WM</v>
          </cell>
        </row>
        <row r="152">
          <cell r="C152" t="str">
            <v>WLS</v>
          </cell>
        </row>
        <row r="153">
          <cell r="C153" t="str">
            <v>WLL</v>
          </cell>
        </row>
        <row r="154">
          <cell r="C154" t="str">
            <v>WLK</v>
          </cell>
        </row>
        <row r="155">
          <cell r="C155" t="str">
            <v>WIL</v>
          </cell>
        </row>
        <row r="156">
          <cell r="C156" t="str">
            <v>WEL</v>
          </cell>
        </row>
        <row r="157">
          <cell r="C157" t="str">
            <v>WEI</v>
          </cell>
        </row>
        <row r="158">
          <cell r="C158" t="str">
            <v>WAT</v>
          </cell>
        </row>
        <row r="159">
          <cell r="C159" t="str">
            <v>WAM</v>
          </cell>
        </row>
        <row r="160">
          <cell r="C160" t="str">
            <v>WAL</v>
          </cell>
        </row>
        <row r="161">
          <cell r="C161" t="str">
            <v>VYG</v>
          </cell>
        </row>
        <row r="162">
          <cell r="C162" t="str">
            <v>VVD</v>
          </cell>
        </row>
        <row r="163">
          <cell r="C163" t="str">
            <v>VTR</v>
          </cell>
        </row>
        <row r="164">
          <cell r="C164" t="str">
            <v>VSM</v>
          </cell>
        </row>
        <row r="165">
          <cell r="C165" t="str">
            <v>VSC</v>
          </cell>
        </row>
        <row r="166">
          <cell r="C166" t="str">
            <v>VRN</v>
          </cell>
        </row>
        <row r="167">
          <cell r="C167" t="str">
            <v>VPD</v>
          </cell>
        </row>
        <row r="168">
          <cell r="C168" t="str">
            <v>VOL</v>
          </cell>
        </row>
        <row r="169">
          <cell r="C169" t="str">
            <v>VOC</v>
          </cell>
        </row>
        <row r="170">
          <cell r="C170" t="str">
            <v>VME</v>
          </cell>
        </row>
        <row r="171">
          <cell r="C171" t="str">
            <v>VMD</v>
          </cell>
        </row>
        <row r="172">
          <cell r="C172" t="str">
            <v>VLT</v>
          </cell>
        </row>
        <row r="173">
          <cell r="C173" t="str">
            <v>VLK</v>
          </cell>
        </row>
        <row r="174">
          <cell r="C174" t="str">
            <v>VKL</v>
          </cell>
        </row>
        <row r="175">
          <cell r="C175" t="str">
            <v>VIT</v>
          </cell>
        </row>
        <row r="176">
          <cell r="C176" t="str">
            <v>VIS</v>
          </cell>
        </row>
        <row r="177">
          <cell r="C177" t="str">
            <v>VIL</v>
          </cell>
        </row>
        <row r="178">
          <cell r="C178" t="str">
            <v>VIG</v>
          </cell>
        </row>
        <row r="179">
          <cell r="C179" t="str">
            <v>VID</v>
          </cell>
        </row>
        <row r="180">
          <cell r="C180" t="str">
            <v>VET</v>
          </cell>
        </row>
        <row r="181">
          <cell r="C181" t="str">
            <v>VES</v>
          </cell>
        </row>
        <row r="182">
          <cell r="C182" t="str">
            <v>VER</v>
          </cell>
        </row>
        <row r="183">
          <cell r="C183" t="str">
            <v>VEG</v>
          </cell>
        </row>
        <row r="184">
          <cell r="C184" t="str">
            <v>VEC</v>
          </cell>
        </row>
        <row r="185">
          <cell r="C185" t="str">
            <v>VCX</v>
          </cell>
        </row>
        <row r="186">
          <cell r="C186" t="str">
            <v>VCN</v>
          </cell>
        </row>
        <row r="187">
          <cell r="C187" t="str">
            <v>VCL</v>
          </cell>
        </row>
        <row r="188">
          <cell r="C188" t="str">
            <v>VCC</v>
          </cell>
        </row>
        <row r="189">
          <cell r="C189" t="str">
            <v>VBM</v>
          </cell>
        </row>
        <row r="190">
          <cell r="C190" t="str">
            <v>VAS</v>
          </cell>
        </row>
        <row r="191">
          <cell r="C191" t="str">
            <v>VAR</v>
          </cell>
        </row>
        <row r="192">
          <cell r="C192" t="str">
            <v>USS</v>
          </cell>
        </row>
        <row r="193">
          <cell r="C193" t="str">
            <v>USE</v>
          </cell>
        </row>
        <row r="194">
          <cell r="C194" t="str">
            <v>URY</v>
          </cell>
        </row>
        <row r="195">
          <cell r="C195" t="str">
            <v>URV</v>
          </cell>
        </row>
        <row r="196">
          <cell r="C196" t="str">
            <v>URO</v>
          </cell>
        </row>
        <row r="197">
          <cell r="C197" t="str">
            <v>URM</v>
          </cell>
        </row>
        <row r="198">
          <cell r="C198" t="str">
            <v>URG</v>
          </cell>
        </row>
        <row r="199">
          <cell r="C199" t="str">
            <v>URE</v>
          </cell>
        </row>
        <row r="200">
          <cell r="C200" t="str">
            <v>UPS</v>
          </cell>
        </row>
        <row r="201">
          <cell r="C201" t="str">
            <v>UOC</v>
          </cell>
        </row>
        <row r="202">
          <cell r="C202" t="str">
            <v>UNO</v>
          </cell>
        </row>
        <row r="203">
          <cell r="C203" t="str">
            <v>UNM</v>
          </cell>
        </row>
        <row r="204">
          <cell r="C204" t="str">
            <v>UNI</v>
          </cell>
        </row>
        <row r="205">
          <cell r="C205" t="str">
            <v>UNC</v>
          </cell>
        </row>
        <row r="206">
          <cell r="C206" t="str">
            <v>UMD</v>
          </cell>
        </row>
        <row r="207">
          <cell r="C207" t="str">
            <v>UMB</v>
          </cell>
        </row>
        <row r="208">
          <cell r="C208" t="str">
            <v>ULU</v>
          </cell>
        </row>
        <row r="209">
          <cell r="C209" t="str">
            <v>UAB</v>
          </cell>
        </row>
        <row r="210">
          <cell r="C210" t="str">
            <v>TZM</v>
          </cell>
        </row>
        <row r="211">
          <cell r="C211" t="str">
            <v>TYT</v>
          </cell>
        </row>
        <row r="212">
          <cell r="C212" t="str">
            <v>TYH</v>
          </cell>
        </row>
        <row r="213">
          <cell r="C213" t="str">
            <v>TYC</v>
          </cell>
        </row>
        <row r="214">
          <cell r="C214" t="str">
            <v>TTL</v>
          </cell>
        </row>
        <row r="215">
          <cell r="C215" t="str">
            <v>TSY</v>
          </cell>
        </row>
        <row r="216">
          <cell r="C216" t="str">
            <v>TSU</v>
          </cell>
        </row>
        <row r="217">
          <cell r="C217" t="str">
            <v>TSM</v>
          </cell>
        </row>
        <row r="218">
          <cell r="C218" t="str">
            <v>TSK</v>
          </cell>
        </row>
        <row r="219">
          <cell r="C219" t="str">
            <v>TSC</v>
          </cell>
        </row>
        <row r="220">
          <cell r="C220" t="str">
            <v>TRY</v>
          </cell>
        </row>
        <row r="221">
          <cell r="C221" t="str">
            <v>TRV</v>
          </cell>
        </row>
        <row r="222">
          <cell r="C222" t="str">
            <v>TRU</v>
          </cell>
        </row>
        <row r="223">
          <cell r="C223" t="str">
            <v>TRT</v>
          </cell>
        </row>
        <row r="224">
          <cell r="C224" t="str">
            <v>TRO</v>
          </cell>
        </row>
        <row r="225">
          <cell r="C225" t="str">
            <v>TRN</v>
          </cell>
        </row>
        <row r="226">
          <cell r="C226" t="str">
            <v>TRM</v>
          </cell>
        </row>
        <row r="227">
          <cell r="C227" t="str">
            <v>TRL</v>
          </cell>
        </row>
        <row r="228">
          <cell r="C228" t="str">
            <v>TRI</v>
          </cell>
        </row>
        <row r="229">
          <cell r="C229" t="str">
            <v>TRG</v>
          </cell>
        </row>
        <row r="230">
          <cell r="C230" t="str">
            <v>TRE</v>
          </cell>
        </row>
        <row r="231">
          <cell r="C231" t="str">
            <v>TRD</v>
          </cell>
        </row>
        <row r="232">
          <cell r="C232" t="str">
            <v>TRC</v>
          </cell>
        </row>
        <row r="233">
          <cell r="C233" t="str">
            <v>TRB</v>
          </cell>
        </row>
        <row r="234">
          <cell r="C234" t="str">
            <v>TRA</v>
          </cell>
        </row>
        <row r="235">
          <cell r="C235" t="str">
            <v>TPR</v>
          </cell>
        </row>
        <row r="236">
          <cell r="C236" t="str">
            <v>TOU</v>
          </cell>
        </row>
        <row r="237">
          <cell r="C237" t="str">
            <v>TOS</v>
          </cell>
        </row>
        <row r="238">
          <cell r="C238" t="str">
            <v>TOR</v>
          </cell>
        </row>
        <row r="239">
          <cell r="C239" t="str">
            <v>TOK</v>
          </cell>
        </row>
        <row r="240">
          <cell r="C240" t="str">
            <v>TOH</v>
          </cell>
        </row>
        <row r="241">
          <cell r="C241" t="str">
            <v>TOC</v>
          </cell>
        </row>
        <row r="242">
          <cell r="C242" t="str">
            <v>TMM</v>
          </cell>
        </row>
        <row r="243">
          <cell r="C243" t="str">
            <v>TMD</v>
          </cell>
        </row>
        <row r="244">
          <cell r="C244" t="str">
            <v>TLP</v>
          </cell>
        </row>
        <row r="245">
          <cell r="C245" t="str">
            <v>TKN</v>
          </cell>
        </row>
        <row r="246">
          <cell r="C246" t="str">
            <v>TKM</v>
          </cell>
        </row>
        <row r="247">
          <cell r="C247" t="str">
            <v>TKD</v>
          </cell>
        </row>
        <row r="248">
          <cell r="C248" t="str">
            <v>TIR</v>
          </cell>
        </row>
        <row r="249">
          <cell r="C249" t="str">
            <v>TIN</v>
          </cell>
        </row>
        <row r="250">
          <cell r="C250" t="str">
            <v>TIM</v>
          </cell>
        </row>
        <row r="251">
          <cell r="C251" t="str">
            <v>TIA</v>
          </cell>
        </row>
        <row r="252">
          <cell r="C252" t="str">
            <v>THU</v>
          </cell>
        </row>
        <row r="253">
          <cell r="C253" t="str">
            <v>THT</v>
          </cell>
        </row>
        <row r="254">
          <cell r="C254" t="str">
            <v>THS</v>
          </cell>
        </row>
        <row r="255">
          <cell r="C255" t="str">
            <v>THO</v>
          </cell>
        </row>
        <row r="256">
          <cell r="C256" t="str">
            <v>TGO</v>
          </cell>
        </row>
        <row r="257">
          <cell r="C257" t="str">
            <v>TFT</v>
          </cell>
        </row>
        <row r="258">
          <cell r="C258" t="str">
            <v>TFE</v>
          </cell>
        </row>
        <row r="259">
          <cell r="C259" t="str">
            <v>TEV</v>
          </cell>
        </row>
        <row r="260">
          <cell r="C260" t="str">
            <v>TEU</v>
          </cell>
        </row>
        <row r="261">
          <cell r="C261" t="str">
            <v>TET</v>
          </cell>
        </row>
        <row r="262">
          <cell r="C262" t="str">
            <v>TER</v>
          </cell>
        </row>
        <row r="263">
          <cell r="C263" t="str">
            <v>TEM</v>
          </cell>
        </row>
        <row r="264">
          <cell r="C264" t="str">
            <v>TEL</v>
          </cell>
        </row>
        <row r="265">
          <cell r="C265" t="str">
            <v>TEK</v>
          </cell>
        </row>
        <row r="266">
          <cell r="C266" t="str">
            <v>TEI</v>
          </cell>
        </row>
        <row r="267">
          <cell r="C267" t="str">
            <v>TEE</v>
          </cell>
        </row>
        <row r="268">
          <cell r="C268" t="str">
            <v>TED</v>
          </cell>
        </row>
        <row r="269">
          <cell r="C269" t="str">
            <v>TEC</v>
          </cell>
        </row>
        <row r="270">
          <cell r="C270" t="str">
            <v>TEB</v>
          </cell>
        </row>
        <row r="271">
          <cell r="C271" t="str">
            <v>TE9</v>
          </cell>
        </row>
        <row r="272">
          <cell r="C272" t="str">
            <v>TE8</v>
          </cell>
        </row>
        <row r="273">
          <cell r="C273" t="str">
            <v>TE7</v>
          </cell>
        </row>
        <row r="274">
          <cell r="C274" t="str">
            <v>TE6</v>
          </cell>
        </row>
        <row r="275">
          <cell r="C275" t="str">
            <v>TE5</v>
          </cell>
        </row>
        <row r="276">
          <cell r="C276" t="str">
            <v>TE4</v>
          </cell>
        </row>
        <row r="277">
          <cell r="C277" t="str">
            <v>TE3</v>
          </cell>
        </row>
        <row r="278">
          <cell r="C278" t="str">
            <v>TE2</v>
          </cell>
        </row>
        <row r="279">
          <cell r="C279" t="str">
            <v>TE1</v>
          </cell>
        </row>
        <row r="280">
          <cell r="C280" t="str">
            <v>TDC</v>
          </cell>
        </row>
        <row r="281">
          <cell r="C281" t="str">
            <v>TDA</v>
          </cell>
        </row>
        <row r="282">
          <cell r="C282" t="str">
            <v>TCM</v>
          </cell>
        </row>
        <row r="283">
          <cell r="C283" t="str">
            <v>TAT</v>
          </cell>
        </row>
        <row r="284">
          <cell r="C284" t="str">
            <v>TAL</v>
          </cell>
        </row>
        <row r="285">
          <cell r="C285" t="str">
            <v>TAE</v>
          </cell>
        </row>
        <row r="286">
          <cell r="C286" t="str">
            <v>T11</v>
          </cell>
        </row>
        <row r="287">
          <cell r="C287" t="str">
            <v>SYX</v>
          </cell>
        </row>
        <row r="288">
          <cell r="C288" t="str">
            <v>SYT</v>
          </cell>
        </row>
        <row r="289">
          <cell r="C289" t="str">
            <v>SYS</v>
          </cell>
        </row>
        <row r="290">
          <cell r="C290" t="str">
            <v>SYN</v>
          </cell>
        </row>
        <row r="291">
          <cell r="C291" t="str">
            <v>SYM</v>
          </cell>
        </row>
        <row r="292">
          <cell r="C292" t="str">
            <v>SYD</v>
          </cell>
        </row>
        <row r="293">
          <cell r="C293" t="str">
            <v>SY1</v>
          </cell>
        </row>
        <row r="294">
          <cell r="C294" t="str">
            <v>SWS</v>
          </cell>
        </row>
        <row r="295">
          <cell r="C295" t="str">
            <v>SWI</v>
          </cell>
        </row>
        <row r="296">
          <cell r="C296" t="str">
            <v>SWD</v>
          </cell>
        </row>
        <row r="297">
          <cell r="C297" t="str">
            <v>SUR</v>
          </cell>
        </row>
        <row r="298">
          <cell r="C298" t="str">
            <v>SUM</v>
          </cell>
        </row>
        <row r="299">
          <cell r="C299" t="str">
            <v>SUC</v>
          </cell>
        </row>
        <row r="300">
          <cell r="C300" t="str">
            <v>SUB</v>
          </cell>
        </row>
        <row r="301">
          <cell r="C301" t="str">
            <v>STY</v>
          </cell>
        </row>
        <row r="302">
          <cell r="C302" t="str">
            <v>STX</v>
          </cell>
        </row>
        <row r="303">
          <cell r="C303" t="str">
            <v>STW</v>
          </cell>
        </row>
        <row r="304">
          <cell r="C304" t="str">
            <v>STU</v>
          </cell>
        </row>
        <row r="305">
          <cell r="C305" t="str">
            <v>STR</v>
          </cell>
        </row>
        <row r="306">
          <cell r="C306" t="str">
            <v>STN</v>
          </cell>
        </row>
        <row r="307">
          <cell r="C307" t="str">
            <v>STI</v>
          </cell>
        </row>
        <row r="308">
          <cell r="C308" t="str">
            <v>STG</v>
          </cell>
        </row>
        <row r="309">
          <cell r="C309" t="str">
            <v>STD</v>
          </cell>
        </row>
        <row r="310">
          <cell r="C310" t="str">
            <v>STA</v>
          </cell>
        </row>
        <row r="311">
          <cell r="C311" t="str">
            <v>SSV</v>
          </cell>
        </row>
        <row r="312">
          <cell r="C312" t="str">
            <v>SSI</v>
          </cell>
        </row>
        <row r="313">
          <cell r="C313" t="str">
            <v>SRG</v>
          </cell>
        </row>
        <row r="314">
          <cell r="C314" t="str">
            <v>SRF</v>
          </cell>
        </row>
        <row r="315">
          <cell r="C315" t="str">
            <v>SPV</v>
          </cell>
        </row>
        <row r="316">
          <cell r="C316" t="str">
            <v>SPR</v>
          </cell>
        </row>
        <row r="317">
          <cell r="C317" t="str">
            <v>SPO</v>
          </cell>
        </row>
        <row r="318">
          <cell r="C318" t="str">
            <v>SPM</v>
          </cell>
        </row>
        <row r="319">
          <cell r="C319" t="str">
            <v>SPI</v>
          </cell>
        </row>
        <row r="320">
          <cell r="C320" t="str">
            <v>SPG</v>
          </cell>
        </row>
        <row r="321">
          <cell r="C321" t="str">
            <v>SPC</v>
          </cell>
        </row>
        <row r="322">
          <cell r="C322" t="str">
            <v>SPA</v>
          </cell>
        </row>
        <row r="323">
          <cell r="C323" t="str">
            <v>SOU</v>
          </cell>
        </row>
        <row r="324">
          <cell r="C324" t="str">
            <v>SOR</v>
          </cell>
        </row>
        <row r="325">
          <cell r="C325" t="str">
            <v>SOO</v>
          </cell>
        </row>
        <row r="326">
          <cell r="C326" t="str">
            <v>SOM</v>
          </cell>
        </row>
        <row r="327">
          <cell r="C327" t="str">
            <v>SOF</v>
          </cell>
        </row>
        <row r="328">
          <cell r="C328" t="str">
            <v>SNT</v>
          </cell>
        </row>
        <row r="329">
          <cell r="C329" t="str">
            <v>SNP</v>
          </cell>
        </row>
        <row r="330">
          <cell r="C330" t="str">
            <v>SNN</v>
          </cell>
        </row>
        <row r="331">
          <cell r="C331" t="str">
            <v>SNM</v>
          </cell>
        </row>
        <row r="332">
          <cell r="C332" t="str">
            <v>SNI</v>
          </cell>
        </row>
        <row r="333">
          <cell r="C333" t="str">
            <v>SNC</v>
          </cell>
        </row>
        <row r="334">
          <cell r="C334" t="str">
            <v>SMY</v>
          </cell>
        </row>
        <row r="335">
          <cell r="C335" t="str">
            <v>SMT</v>
          </cell>
        </row>
        <row r="336">
          <cell r="C336" t="str">
            <v>SMS</v>
          </cell>
        </row>
        <row r="337">
          <cell r="C337" t="str">
            <v>SMN</v>
          </cell>
        </row>
        <row r="338">
          <cell r="C338" t="str">
            <v>SMM</v>
          </cell>
        </row>
        <row r="339">
          <cell r="C339" t="str">
            <v>SMI</v>
          </cell>
        </row>
        <row r="340">
          <cell r="C340" t="str">
            <v>SME</v>
          </cell>
        </row>
        <row r="341">
          <cell r="C341" t="str">
            <v>SMD</v>
          </cell>
        </row>
        <row r="342">
          <cell r="C342" t="str">
            <v>SMA</v>
          </cell>
        </row>
        <row r="343">
          <cell r="C343" t="str">
            <v>SM1</v>
          </cell>
        </row>
        <row r="344">
          <cell r="C344" t="str">
            <v>SLA</v>
          </cell>
        </row>
        <row r="345">
          <cell r="C345" t="str">
            <v>SJM</v>
          </cell>
        </row>
        <row r="346">
          <cell r="C346" t="str">
            <v>SIN</v>
          </cell>
        </row>
        <row r="347">
          <cell r="C347" t="str">
            <v>SIM</v>
          </cell>
        </row>
        <row r="348">
          <cell r="C348" t="str">
            <v>SIG</v>
          </cell>
        </row>
        <row r="349">
          <cell r="C349" t="str">
            <v>SIC</v>
          </cell>
        </row>
        <row r="350">
          <cell r="C350" t="str">
            <v>SIB</v>
          </cell>
        </row>
        <row r="351">
          <cell r="C351" t="str">
            <v>SI</v>
          </cell>
        </row>
        <row r="352">
          <cell r="C352" t="str">
            <v>SHT</v>
          </cell>
        </row>
        <row r="353">
          <cell r="C353" t="str">
            <v>SHS</v>
          </cell>
        </row>
        <row r="354">
          <cell r="C354" t="str">
            <v>SHC</v>
          </cell>
        </row>
        <row r="355">
          <cell r="C355" t="str">
            <v>SGN</v>
          </cell>
        </row>
        <row r="356">
          <cell r="C356" t="str">
            <v>SGB</v>
          </cell>
        </row>
        <row r="357">
          <cell r="C357" t="str">
            <v>SFM</v>
          </cell>
        </row>
        <row r="358">
          <cell r="C358" t="str">
            <v>SER</v>
          </cell>
        </row>
        <row r="359">
          <cell r="C359" t="str">
            <v>SEN</v>
          </cell>
        </row>
        <row r="360">
          <cell r="C360" t="str">
            <v>SEG</v>
          </cell>
        </row>
        <row r="361">
          <cell r="C361" t="str">
            <v>SEF</v>
          </cell>
        </row>
        <row r="362">
          <cell r="C362" t="str">
            <v>SED</v>
          </cell>
        </row>
        <row r="363">
          <cell r="C363" t="str">
            <v>SEA</v>
          </cell>
        </row>
        <row r="364">
          <cell r="C364" t="str">
            <v>SE1</v>
          </cell>
        </row>
        <row r="365">
          <cell r="C365" t="str">
            <v>SDP</v>
          </cell>
        </row>
        <row r="366">
          <cell r="C366" t="str">
            <v>SDM</v>
          </cell>
        </row>
        <row r="367">
          <cell r="C367" t="str">
            <v>SDI</v>
          </cell>
        </row>
        <row r="368">
          <cell r="C368" t="str">
            <v>SCW</v>
          </cell>
        </row>
        <row r="369">
          <cell r="C369" t="str">
            <v>SCR</v>
          </cell>
        </row>
        <row r="370">
          <cell r="C370" t="str">
            <v>SCN</v>
          </cell>
        </row>
        <row r="371">
          <cell r="C371" t="str">
            <v>SCK</v>
          </cell>
        </row>
        <row r="372">
          <cell r="C372" t="str">
            <v>SCI</v>
          </cell>
        </row>
        <row r="373">
          <cell r="C373" t="str">
            <v>SCH</v>
          </cell>
        </row>
        <row r="374">
          <cell r="C374" t="str">
            <v>SCG</v>
          </cell>
        </row>
        <row r="375">
          <cell r="C375" t="str">
            <v>SCA</v>
          </cell>
        </row>
        <row r="376">
          <cell r="C376" t="str">
            <v>SBN</v>
          </cell>
        </row>
        <row r="377">
          <cell r="C377" t="str">
            <v>SBM</v>
          </cell>
        </row>
        <row r="378">
          <cell r="C378" t="str">
            <v>SBI</v>
          </cell>
        </row>
        <row r="379">
          <cell r="C379" t="str">
            <v>SBC</v>
          </cell>
        </row>
        <row r="380">
          <cell r="C380" t="str">
            <v>SAY</v>
          </cell>
        </row>
        <row r="381">
          <cell r="C381" t="str">
            <v>SAU</v>
          </cell>
        </row>
        <row r="382">
          <cell r="C382" t="str">
            <v>SAT</v>
          </cell>
        </row>
        <row r="383">
          <cell r="C383" t="str">
            <v>SAS</v>
          </cell>
        </row>
        <row r="384">
          <cell r="C384" t="str">
            <v>SAP</v>
          </cell>
        </row>
        <row r="385">
          <cell r="C385" t="str">
            <v>SAO</v>
          </cell>
        </row>
        <row r="386">
          <cell r="C386" t="str">
            <v>SAN</v>
          </cell>
        </row>
        <row r="387">
          <cell r="C387" t="str">
            <v>SAM</v>
          </cell>
        </row>
        <row r="388">
          <cell r="C388" t="str">
            <v>SAI</v>
          </cell>
        </row>
        <row r="389">
          <cell r="C389" t="str">
            <v>SAH</v>
          </cell>
        </row>
        <row r="390">
          <cell r="C390" t="str">
            <v>SAD</v>
          </cell>
        </row>
        <row r="391">
          <cell r="C391" t="str">
            <v>SAC</v>
          </cell>
        </row>
        <row r="392">
          <cell r="C392" t="str">
            <v>SAB</v>
          </cell>
        </row>
        <row r="393">
          <cell r="C393" t="str">
            <v>S-A</v>
          </cell>
        </row>
        <row r="394">
          <cell r="C394" t="str">
            <v>RXX</v>
          </cell>
        </row>
        <row r="395">
          <cell r="C395" t="str">
            <v>RVM</v>
          </cell>
        </row>
        <row r="396">
          <cell r="C396" t="str">
            <v>RUN</v>
          </cell>
        </row>
        <row r="397">
          <cell r="C397" t="str">
            <v>RSE</v>
          </cell>
        </row>
        <row r="398">
          <cell r="C398" t="str">
            <v>RQL</v>
          </cell>
        </row>
        <row r="399">
          <cell r="C399" t="str">
            <v>RPM</v>
          </cell>
        </row>
        <row r="400">
          <cell r="C400" t="str">
            <v>RPL</v>
          </cell>
        </row>
        <row r="401">
          <cell r="C401" t="str">
            <v>RPC</v>
          </cell>
        </row>
        <row r="402">
          <cell r="C402" t="str">
            <v>ROZ</v>
          </cell>
        </row>
        <row r="403">
          <cell r="C403" t="str">
            <v>ROY</v>
          </cell>
        </row>
        <row r="404">
          <cell r="C404" t="str">
            <v>ROW</v>
          </cell>
        </row>
        <row r="405">
          <cell r="C405" t="str">
            <v>ROS</v>
          </cell>
        </row>
        <row r="406">
          <cell r="C406" t="str">
            <v>ROO</v>
          </cell>
        </row>
        <row r="407">
          <cell r="C407" t="str">
            <v>RON</v>
          </cell>
        </row>
        <row r="408">
          <cell r="C408" t="str">
            <v>ROM</v>
          </cell>
        </row>
        <row r="409">
          <cell r="C409" t="str">
            <v>ROH</v>
          </cell>
        </row>
        <row r="410">
          <cell r="C410" t="str">
            <v>RMC</v>
          </cell>
        </row>
        <row r="411">
          <cell r="C411" t="str">
            <v>RMA</v>
          </cell>
        </row>
        <row r="412">
          <cell r="C412" t="str">
            <v>RIV</v>
          </cell>
        </row>
        <row r="413">
          <cell r="C413" t="str">
            <v>RIG</v>
          </cell>
        </row>
        <row r="414">
          <cell r="C414" t="str">
            <v>RIC</v>
          </cell>
        </row>
        <row r="415">
          <cell r="C415" t="str">
            <v>RHT</v>
          </cell>
        </row>
        <row r="416">
          <cell r="C416" t="str">
            <v>RHI</v>
          </cell>
        </row>
        <row r="417">
          <cell r="C417" t="str">
            <v>RGR</v>
          </cell>
        </row>
        <row r="418">
          <cell r="C418" t="str">
            <v>RFM</v>
          </cell>
        </row>
        <row r="419">
          <cell r="C419" t="str">
            <v>REX</v>
          </cell>
        </row>
        <row r="420">
          <cell r="C420" t="str">
            <v>REV</v>
          </cell>
        </row>
        <row r="421">
          <cell r="C421" t="str">
            <v>RET</v>
          </cell>
        </row>
        <row r="422">
          <cell r="C422" t="str">
            <v>RES</v>
          </cell>
        </row>
        <row r="423">
          <cell r="C423" t="str">
            <v>REP</v>
          </cell>
        </row>
        <row r="424">
          <cell r="C424" t="str">
            <v>REM</v>
          </cell>
        </row>
        <row r="425">
          <cell r="C425" t="str">
            <v>REL</v>
          </cell>
        </row>
        <row r="426">
          <cell r="C426" t="str">
            <v>REH</v>
          </cell>
        </row>
        <row r="427">
          <cell r="C427" t="str">
            <v>REG</v>
          </cell>
        </row>
        <row r="428">
          <cell r="C428" t="str">
            <v>REE</v>
          </cell>
        </row>
        <row r="429">
          <cell r="C429" t="str">
            <v>REC</v>
          </cell>
        </row>
        <row r="430">
          <cell r="C430" t="str">
            <v>REB</v>
          </cell>
        </row>
        <row r="431">
          <cell r="C431" t="str">
            <v>RE4</v>
          </cell>
        </row>
        <row r="432">
          <cell r="C432" t="str">
            <v>RDX</v>
          </cell>
        </row>
        <row r="433">
          <cell r="C433" t="str">
            <v>RCN</v>
          </cell>
        </row>
        <row r="434">
          <cell r="C434" t="str">
            <v>RCE</v>
          </cell>
        </row>
        <row r="435">
          <cell r="C435" t="str">
            <v>RAU</v>
          </cell>
        </row>
        <row r="436">
          <cell r="C436" t="str">
            <v>RAP</v>
          </cell>
        </row>
        <row r="437">
          <cell r="C437" t="str">
            <v>RAM</v>
          </cell>
        </row>
        <row r="438">
          <cell r="C438" t="str">
            <v>RAC</v>
          </cell>
        </row>
        <row r="439">
          <cell r="C439" t="str">
            <v>R82</v>
          </cell>
        </row>
        <row r="440">
          <cell r="C440" t="str">
            <v>QUM</v>
          </cell>
        </row>
        <row r="441">
          <cell r="C441" t="str">
            <v>QUI</v>
          </cell>
        </row>
        <row r="442">
          <cell r="C442" t="str">
            <v>QUA</v>
          </cell>
        </row>
        <row r="443">
          <cell r="C443" t="str">
            <v>PXH</v>
          </cell>
        </row>
        <row r="444">
          <cell r="C444" t="str">
            <v>PUX</v>
          </cell>
        </row>
        <row r="445">
          <cell r="C445" t="str">
            <v>PUT</v>
          </cell>
        </row>
        <row r="446">
          <cell r="C446" t="str">
            <v>PUS</v>
          </cell>
        </row>
        <row r="447">
          <cell r="C447" t="str">
            <v>PUR</v>
          </cell>
        </row>
        <row r="448">
          <cell r="C448" t="str">
            <v>PUL</v>
          </cell>
        </row>
        <row r="449">
          <cell r="C449" t="str">
            <v>PTX</v>
          </cell>
        </row>
        <row r="450">
          <cell r="C450" t="str">
            <v>PTH</v>
          </cell>
        </row>
        <row r="451">
          <cell r="C451" t="str">
            <v>PST</v>
          </cell>
        </row>
        <row r="452">
          <cell r="C452" t="str">
            <v>PSP</v>
          </cell>
        </row>
        <row r="453">
          <cell r="C453" t="str">
            <v>PSH</v>
          </cell>
        </row>
        <row r="454">
          <cell r="C454" t="str">
            <v>PRX</v>
          </cell>
        </row>
        <row r="455">
          <cell r="C455" t="str">
            <v>PRU</v>
          </cell>
        </row>
        <row r="456">
          <cell r="C456" t="str">
            <v>PRT</v>
          </cell>
        </row>
        <row r="457">
          <cell r="C457" t="str">
            <v>PRS</v>
          </cell>
        </row>
        <row r="458">
          <cell r="C458" t="str">
            <v>PRR</v>
          </cell>
        </row>
        <row r="459">
          <cell r="C459" t="str">
            <v>PRP</v>
          </cell>
        </row>
        <row r="460">
          <cell r="C460" t="str">
            <v>PRO</v>
          </cell>
        </row>
        <row r="461">
          <cell r="C461" t="str">
            <v>PRN</v>
          </cell>
        </row>
        <row r="462">
          <cell r="C462" t="str">
            <v>PRM</v>
          </cell>
        </row>
        <row r="463">
          <cell r="C463" t="str">
            <v>PRI</v>
          </cell>
        </row>
        <row r="464">
          <cell r="C464" t="str">
            <v>PRG</v>
          </cell>
        </row>
        <row r="465">
          <cell r="C465" t="str">
            <v>PRF</v>
          </cell>
        </row>
        <row r="466">
          <cell r="C466" t="str">
            <v>PRE</v>
          </cell>
        </row>
        <row r="467">
          <cell r="C467" t="str">
            <v>PRC</v>
          </cell>
        </row>
        <row r="468">
          <cell r="C468" t="str">
            <v>PR1</v>
          </cell>
        </row>
        <row r="469">
          <cell r="C469" t="str">
            <v>PR</v>
          </cell>
        </row>
        <row r="470">
          <cell r="C470" t="str">
            <v>PPG</v>
          </cell>
        </row>
        <row r="471">
          <cell r="C471" t="str">
            <v>POR</v>
          </cell>
        </row>
        <row r="472">
          <cell r="C472" t="str">
            <v>POL</v>
          </cell>
        </row>
        <row r="473">
          <cell r="C473" t="str">
            <v>POC</v>
          </cell>
        </row>
        <row r="474">
          <cell r="C474" t="str">
            <v>PNX</v>
          </cell>
        </row>
        <row r="475">
          <cell r="C475" t="str">
            <v>PNF</v>
          </cell>
        </row>
        <row r="476">
          <cell r="C476" t="str">
            <v>PNE</v>
          </cell>
        </row>
        <row r="477">
          <cell r="C477" t="str">
            <v>PNB</v>
          </cell>
        </row>
        <row r="478">
          <cell r="C478" t="str">
            <v>PMT</v>
          </cell>
        </row>
        <row r="479">
          <cell r="C479" t="str">
            <v>PMO</v>
          </cell>
        </row>
        <row r="480">
          <cell r="C480" t="str">
            <v>PML</v>
          </cell>
        </row>
        <row r="481">
          <cell r="C481" t="str">
            <v>PMD</v>
          </cell>
        </row>
        <row r="482">
          <cell r="C482" t="str">
            <v>PLY</v>
          </cell>
        </row>
        <row r="483">
          <cell r="C483" t="str">
            <v>PLM</v>
          </cell>
        </row>
        <row r="484">
          <cell r="C484" t="str">
            <v>PLL</v>
          </cell>
        </row>
        <row r="485">
          <cell r="C485" t="str">
            <v>PLA</v>
          </cell>
        </row>
        <row r="486">
          <cell r="C486" t="str">
            <v>PIN</v>
          </cell>
        </row>
        <row r="487">
          <cell r="C487" t="str">
            <v>PI2</v>
          </cell>
        </row>
        <row r="488">
          <cell r="C488" t="str">
            <v>PI1</v>
          </cell>
        </row>
        <row r="489">
          <cell r="C489" t="str">
            <v>PHY</v>
          </cell>
        </row>
        <row r="490">
          <cell r="C490" t="str">
            <v>PHX</v>
          </cell>
        </row>
        <row r="491">
          <cell r="C491" t="str">
            <v>PHS</v>
          </cell>
        </row>
        <row r="492">
          <cell r="C492" t="str">
            <v>PHQ</v>
          </cell>
        </row>
        <row r="493">
          <cell r="C493" t="str">
            <v>PHP</v>
          </cell>
        </row>
        <row r="494">
          <cell r="C494" t="str">
            <v>PHO</v>
          </cell>
        </row>
        <row r="495">
          <cell r="C495" t="str">
            <v>PHM</v>
          </cell>
        </row>
        <row r="496">
          <cell r="C496" t="str">
            <v>PHK</v>
          </cell>
        </row>
        <row r="497">
          <cell r="C497" t="str">
            <v>PHI</v>
          </cell>
        </row>
        <row r="498">
          <cell r="C498" t="str">
            <v>PHH</v>
          </cell>
        </row>
        <row r="499">
          <cell r="C499" t="str">
            <v>PHG</v>
          </cell>
        </row>
        <row r="500">
          <cell r="C500" t="str">
            <v>PHA</v>
          </cell>
        </row>
        <row r="501">
          <cell r="C501" t="str">
            <v>PFX</v>
          </cell>
        </row>
        <row r="502">
          <cell r="C502" t="str">
            <v>PFM</v>
          </cell>
        </row>
        <row r="503">
          <cell r="C503" t="str">
            <v>PET</v>
          </cell>
        </row>
        <row r="504">
          <cell r="C504" t="str">
            <v>PES</v>
          </cell>
        </row>
        <row r="505">
          <cell r="C505" t="str">
            <v>PER</v>
          </cell>
        </row>
        <row r="506">
          <cell r="C506" t="str">
            <v>PEN</v>
          </cell>
        </row>
        <row r="507">
          <cell r="C507" t="str">
            <v>PEM</v>
          </cell>
        </row>
        <row r="508">
          <cell r="C508" t="str">
            <v>PEL</v>
          </cell>
        </row>
        <row r="509">
          <cell r="C509" t="str">
            <v>PED</v>
          </cell>
        </row>
        <row r="510">
          <cell r="C510" t="str">
            <v>PEB</v>
          </cell>
        </row>
        <row r="511">
          <cell r="C511" t="str">
            <v>PBN</v>
          </cell>
        </row>
        <row r="512">
          <cell r="C512" t="str">
            <v>PBI</v>
          </cell>
        </row>
        <row r="513">
          <cell r="C513" t="str">
            <v>PAT</v>
          </cell>
        </row>
        <row r="514">
          <cell r="C514" t="str">
            <v>PAR</v>
          </cell>
        </row>
        <row r="515">
          <cell r="C515" t="str">
            <v>PAP</v>
          </cell>
        </row>
        <row r="516">
          <cell r="C516" t="str">
            <v>PAO</v>
          </cell>
        </row>
        <row r="517">
          <cell r="C517" t="str">
            <v>PAN</v>
          </cell>
        </row>
        <row r="518">
          <cell r="C518" t="str">
            <v>PAL</v>
          </cell>
        </row>
        <row r="519">
          <cell r="C519" t="str">
            <v>PAK</v>
          </cell>
        </row>
        <row r="520">
          <cell r="C520" t="str">
            <v>PAJ</v>
          </cell>
        </row>
        <row r="521">
          <cell r="C521" t="str">
            <v>PAH</v>
          </cell>
        </row>
        <row r="522">
          <cell r="C522" t="str">
            <v>PAB</v>
          </cell>
        </row>
        <row r="523">
          <cell r="C523" t="str">
            <v>P1H</v>
          </cell>
        </row>
        <row r="524">
          <cell r="C524" t="str">
            <v>OXY</v>
          </cell>
        </row>
        <row r="525">
          <cell r="C525" t="str">
            <v>OXM</v>
          </cell>
        </row>
        <row r="526">
          <cell r="C526" t="str">
            <v>OWM</v>
          </cell>
        </row>
        <row r="527">
          <cell r="C527" t="str">
            <v>OTR</v>
          </cell>
        </row>
        <row r="528">
          <cell r="C528" t="str">
            <v>OTP</v>
          </cell>
        </row>
        <row r="529">
          <cell r="C529" t="str">
            <v>OTI</v>
          </cell>
        </row>
        <row r="530">
          <cell r="C530" t="str">
            <v>OSY</v>
          </cell>
        </row>
        <row r="531">
          <cell r="C531" t="str">
            <v>OST</v>
          </cell>
        </row>
        <row r="532">
          <cell r="C532" t="str">
            <v>OSS</v>
          </cell>
        </row>
        <row r="533">
          <cell r="C533" t="str">
            <v>OSI</v>
          </cell>
        </row>
        <row r="534">
          <cell r="C534" t="str">
            <v>OSE</v>
          </cell>
        </row>
        <row r="535">
          <cell r="C535" t="str">
            <v>OSD</v>
          </cell>
        </row>
        <row r="536">
          <cell r="C536" t="str">
            <v>OSC</v>
          </cell>
        </row>
        <row r="537">
          <cell r="C537" t="str">
            <v>OS2</v>
          </cell>
        </row>
        <row r="538">
          <cell r="C538" t="str">
            <v>OS1</v>
          </cell>
        </row>
        <row r="539">
          <cell r="C539" t="str">
            <v>ORT</v>
          </cell>
        </row>
        <row r="540">
          <cell r="C540" t="str">
            <v>ORS</v>
          </cell>
        </row>
        <row r="541">
          <cell r="C541" t="str">
            <v>ORR</v>
          </cell>
        </row>
        <row r="542">
          <cell r="C542" t="str">
            <v>ORP</v>
          </cell>
        </row>
        <row r="543">
          <cell r="C543" t="str">
            <v>ORO</v>
          </cell>
        </row>
        <row r="544">
          <cell r="C544" t="str">
            <v>ORN</v>
          </cell>
        </row>
        <row r="545">
          <cell r="C545" t="str">
            <v>ORK</v>
          </cell>
        </row>
        <row r="546">
          <cell r="C546" t="str">
            <v>ORI</v>
          </cell>
        </row>
        <row r="547">
          <cell r="C547" t="str">
            <v>ORH</v>
          </cell>
        </row>
        <row r="548">
          <cell r="C548" t="str">
            <v>ORG</v>
          </cell>
        </row>
        <row r="549">
          <cell r="C549" t="str">
            <v>ORF</v>
          </cell>
        </row>
        <row r="550">
          <cell r="C550" t="str">
            <v>ORD</v>
          </cell>
        </row>
        <row r="551">
          <cell r="C551" t="str">
            <v>ORB</v>
          </cell>
        </row>
        <row r="552">
          <cell r="C552" t="str">
            <v>ORA</v>
          </cell>
        </row>
        <row r="553">
          <cell r="C553" t="str">
            <v>OPT</v>
          </cell>
        </row>
        <row r="554">
          <cell r="C554" t="str">
            <v>OPS</v>
          </cell>
        </row>
        <row r="555">
          <cell r="C555" t="str">
            <v>OPO</v>
          </cell>
        </row>
        <row r="556">
          <cell r="C556" t="str">
            <v>OPE</v>
          </cell>
        </row>
        <row r="557">
          <cell r="C557" t="str">
            <v>ONX</v>
          </cell>
        </row>
        <row r="558">
          <cell r="C558" t="str">
            <v>ONT</v>
          </cell>
        </row>
        <row r="559">
          <cell r="C559" t="str">
            <v>ONS</v>
          </cell>
        </row>
        <row r="560">
          <cell r="C560" t="str">
            <v>OMT</v>
          </cell>
        </row>
        <row r="561">
          <cell r="C561" t="str">
            <v>OMR</v>
          </cell>
        </row>
        <row r="562">
          <cell r="C562" t="str">
            <v>OLY</v>
          </cell>
        </row>
        <row r="563">
          <cell r="C563" t="str">
            <v>OLT</v>
          </cell>
        </row>
        <row r="564">
          <cell r="C564" t="str">
            <v>OLI</v>
          </cell>
        </row>
        <row r="565">
          <cell r="C565" t="str">
            <v>OKN</v>
          </cell>
        </row>
        <row r="566">
          <cell r="C566" t="str">
            <v>OHT</v>
          </cell>
        </row>
        <row r="567">
          <cell r="C567" t="str">
            <v>OHS</v>
          </cell>
        </row>
        <row r="568">
          <cell r="C568" t="str">
            <v>OCU</v>
          </cell>
        </row>
        <row r="569">
          <cell r="C569" t="str">
            <v>OCT</v>
          </cell>
        </row>
        <row r="570">
          <cell r="C570" t="str">
            <v>OCR</v>
          </cell>
        </row>
        <row r="571">
          <cell r="C571" t="str">
            <v>OCO</v>
          </cell>
        </row>
        <row r="572">
          <cell r="C572" t="str">
            <v>OCL</v>
          </cell>
        </row>
        <row r="573">
          <cell r="C573" t="str">
            <v>OBT</v>
          </cell>
        </row>
        <row r="574">
          <cell r="C574" t="str">
            <v>OAS</v>
          </cell>
        </row>
        <row r="575">
          <cell r="C575" t="str">
            <v>OAB</v>
          </cell>
        </row>
        <row r="576">
          <cell r="C576" t="str">
            <v>NWM</v>
          </cell>
        </row>
        <row r="577">
          <cell r="C577" t="str">
            <v>NUV</v>
          </cell>
        </row>
        <row r="578">
          <cell r="C578" t="str">
            <v>NUT</v>
          </cell>
        </row>
        <row r="579">
          <cell r="C579" t="str">
            <v>NUM</v>
          </cell>
        </row>
        <row r="580">
          <cell r="C580" t="str">
            <v>NTS</v>
          </cell>
        </row>
        <row r="581">
          <cell r="C581" t="str">
            <v>NTR</v>
          </cell>
        </row>
        <row r="582">
          <cell r="C582" t="str">
            <v>NSO</v>
          </cell>
        </row>
        <row r="583">
          <cell r="C583" t="str">
            <v>NRK</v>
          </cell>
        </row>
        <row r="584">
          <cell r="C584" t="str">
            <v>NPP</v>
          </cell>
        </row>
        <row r="585">
          <cell r="C585" t="str">
            <v>NOV</v>
          </cell>
        </row>
        <row r="586">
          <cell r="C586" t="str">
            <v>NOR</v>
          </cell>
        </row>
        <row r="587">
          <cell r="C587" t="str">
            <v>NOO</v>
          </cell>
        </row>
        <row r="588">
          <cell r="C588" t="str">
            <v>NMT</v>
          </cell>
        </row>
        <row r="589">
          <cell r="C589" t="str">
            <v>NIP</v>
          </cell>
        </row>
        <row r="590">
          <cell r="C590" t="str">
            <v>NIN</v>
          </cell>
        </row>
        <row r="591">
          <cell r="C591" t="str">
            <v>NIE</v>
          </cell>
        </row>
        <row r="592">
          <cell r="C592" t="str">
            <v>NID</v>
          </cell>
        </row>
        <row r="593">
          <cell r="C593" t="str">
            <v>NGC</v>
          </cell>
        </row>
        <row r="594">
          <cell r="C594" t="str">
            <v>NFI</v>
          </cell>
        </row>
        <row r="595">
          <cell r="C595" t="str">
            <v>NEW</v>
          </cell>
        </row>
        <row r="596">
          <cell r="C596" t="str">
            <v>NEU</v>
          </cell>
        </row>
        <row r="597">
          <cell r="C597" t="str">
            <v>NET</v>
          </cell>
        </row>
        <row r="598">
          <cell r="C598" t="str">
            <v>NEH</v>
          </cell>
        </row>
        <row r="599">
          <cell r="C599" t="str">
            <v>NDC</v>
          </cell>
        </row>
        <row r="600">
          <cell r="C600" t="str">
            <v>NAV</v>
          </cell>
        </row>
        <row r="601">
          <cell r="C601" t="str">
            <v>NAT</v>
          </cell>
        </row>
        <row r="602">
          <cell r="C602" t="str">
            <v>NAI</v>
          </cell>
        </row>
        <row r="603">
          <cell r="C603" t="str">
            <v>NAE</v>
          </cell>
        </row>
        <row r="604">
          <cell r="C604" t="str">
            <v>MYL</v>
          </cell>
        </row>
        <row r="605">
          <cell r="C605" t="str">
            <v>MTR</v>
          </cell>
        </row>
        <row r="606">
          <cell r="C606" t="str">
            <v>MTH</v>
          </cell>
        </row>
        <row r="607">
          <cell r="C607" t="str">
            <v>MTB</v>
          </cell>
        </row>
        <row r="608">
          <cell r="C608" t="str">
            <v>MSM</v>
          </cell>
        </row>
        <row r="609">
          <cell r="C609" t="str">
            <v>MSL</v>
          </cell>
        </row>
        <row r="610">
          <cell r="C610" t="str">
            <v>MSD</v>
          </cell>
        </row>
        <row r="611">
          <cell r="C611" t="str">
            <v>MRW</v>
          </cell>
        </row>
        <row r="612">
          <cell r="C612" t="str">
            <v>MRT</v>
          </cell>
        </row>
        <row r="613">
          <cell r="C613" t="str">
            <v>MRA</v>
          </cell>
        </row>
        <row r="614">
          <cell r="C614" t="str">
            <v>MQT</v>
          </cell>
        </row>
        <row r="615">
          <cell r="C615" t="str">
            <v>MPS</v>
          </cell>
        </row>
        <row r="616">
          <cell r="C616" t="str">
            <v>MPO</v>
          </cell>
        </row>
        <row r="617">
          <cell r="C617" t="str">
            <v>MPJ</v>
          </cell>
        </row>
        <row r="618">
          <cell r="C618" t="str">
            <v>MPH</v>
          </cell>
        </row>
        <row r="619">
          <cell r="C619" t="str">
            <v>MOS</v>
          </cell>
        </row>
        <row r="620">
          <cell r="C620" t="str">
            <v>MOR</v>
          </cell>
        </row>
        <row r="621">
          <cell r="C621" t="str">
            <v>MOO</v>
          </cell>
        </row>
        <row r="622">
          <cell r="C622" t="str">
            <v>MON</v>
          </cell>
        </row>
        <row r="623">
          <cell r="C623" t="str">
            <v>MOL</v>
          </cell>
        </row>
        <row r="624">
          <cell r="C624" t="str">
            <v>MOH</v>
          </cell>
        </row>
        <row r="625">
          <cell r="C625" t="str">
            <v>MOB</v>
          </cell>
        </row>
        <row r="626">
          <cell r="C626" t="str">
            <v>MNM</v>
          </cell>
        </row>
        <row r="627">
          <cell r="C627" t="str">
            <v>MNL</v>
          </cell>
        </row>
        <row r="628">
          <cell r="C628" t="str">
            <v>MMS</v>
          </cell>
        </row>
        <row r="629">
          <cell r="C629" t="str">
            <v>MMG</v>
          </cell>
        </row>
        <row r="630">
          <cell r="C630" t="str">
            <v>MME</v>
          </cell>
        </row>
        <row r="631">
          <cell r="C631" t="str">
            <v>MMD</v>
          </cell>
        </row>
        <row r="632">
          <cell r="C632" t="str">
            <v>MLS</v>
          </cell>
        </row>
        <row r="633">
          <cell r="C633" t="str">
            <v>MLO</v>
          </cell>
        </row>
        <row r="634">
          <cell r="C634" t="str">
            <v>MLM</v>
          </cell>
        </row>
        <row r="635">
          <cell r="C635" t="str">
            <v>MLL</v>
          </cell>
        </row>
        <row r="636">
          <cell r="C636" t="str">
            <v>MLK</v>
          </cell>
        </row>
        <row r="637">
          <cell r="C637" t="str">
            <v>MLE</v>
          </cell>
        </row>
        <row r="638">
          <cell r="C638" t="str">
            <v>MLC</v>
          </cell>
        </row>
        <row r="639">
          <cell r="C639" t="str">
            <v>MLA</v>
          </cell>
        </row>
        <row r="640">
          <cell r="C640" t="str">
            <v>ML3</v>
          </cell>
        </row>
        <row r="641">
          <cell r="C641" t="str">
            <v>ML2</v>
          </cell>
        </row>
        <row r="642">
          <cell r="C642" t="str">
            <v>ML1</v>
          </cell>
        </row>
        <row r="643">
          <cell r="C643" t="str">
            <v>MIV</v>
          </cell>
        </row>
        <row r="644">
          <cell r="C644" t="str">
            <v>MIT</v>
          </cell>
        </row>
        <row r="645">
          <cell r="C645" t="str">
            <v>MIS</v>
          </cell>
        </row>
        <row r="646">
          <cell r="C646" t="str">
            <v>MIR</v>
          </cell>
        </row>
        <row r="647">
          <cell r="C647" t="str">
            <v>MIO</v>
          </cell>
        </row>
        <row r="648">
          <cell r="C648" t="str">
            <v>MIN</v>
          </cell>
        </row>
        <row r="649">
          <cell r="C649" t="str">
            <v>MIK</v>
          </cell>
        </row>
        <row r="650">
          <cell r="C650" t="str">
            <v>MII</v>
          </cell>
        </row>
        <row r="651">
          <cell r="C651" t="str">
            <v>MIH</v>
          </cell>
        </row>
        <row r="652">
          <cell r="C652" t="str">
            <v>MIF</v>
          </cell>
        </row>
        <row r="653">
          <cell r="C653" t="str">
            <v>MIE</v>
          </cell>
        </row>
        <row r="654">
          <cell r="C654" t="str">
            <v>MID</v>
          </cell>
        </row>
        <row r="655">
          <cell r="C655" t="str">
            <v>MIC</v>
          </cell>
        </row>
        <row r="656">
          <cell r="C656" t="str">
            <v>MIB</v>
          </cell>
        </row>
        <row r="657">
          <cell r="C657" t="str">
            <v>MI1</v>
          </cell>
        </row>
        <row r="658">
          <cell r="C658" t="str">
            <v>MHC</v>
          </cell>
        </row>
        <row r="659">
          <cell r="C659" t="str">
            <v>MGG</v>
          </cell>
        </row>
        <row r="660">
          <cell r="C660" t="str">
            <v>MEX</v>
          </cell>
        </row>
        <row r="661">
          <cell r="C661" t="str">
            <v>MET</v>
          </cell>
        </row>
        <row r="662">
          <cell r="C662" t="str">
            <v>MES</v>
          </cell>
        </row>
        <row r="663">
          <cell r="C663" t="str">
            <v>MER</v>
          </cell>
        </row>
        <row r="664">
          <cell r="C664" t="str">
            <v>MEQ</v>
          </cell>
        </row>
        <row r="665">
          <cell r="C665" t="str">
            <v>MEO</v>
          </cell>
        </row>
        <row r="666">
          <cell r="C666" t="str">
            <v>MEM</v>
          </cell>
        </row>
        <row r="667">
          <cell r="C667" t="str">
            <v>MEL</v>
          </cell>
        </row>
        <row r="668">
          <cell r="C668" t="str">
            <v>MEI</v>
          </cell>
        </row>
        <row r="669">
          <cell r="C669" t="str">
            <v>MEG</v>
          </cell>
        </row>
        <row r="670">
          <cell r="C670" t="str">
            <v>MEE</v>
          </cell>
        </row>
        <row r="671">
          <cell r="C671" t="str">
            <v>MED</v>
          </cell>
        </row>
        <row r="672">
          <cell r="C672" t="str">
            <v>MEC</v>
          </cell>
        </row>
        <row r="673">
          <cell r="C673" t="str">
            <v>MEA</v>
          </cell>
        </row>
        <row r="674">
          <cell r="C674" t="str">
            <v>ME2</v>
          </cell>
        </row>
        <row r="675">
          <cell r="C675" t="str">
            <v>ME1</v>
          </cell>
        </row>
        <row r="676">
          <cell r="C676" t="str">
            <v>MDX</v>
          </cell>
        </row>
        <row r="677">
          <cell r="C677" t="str">
            <v>MDW</v>
          </cell>
        </row>
        <row r="678">
          <cell r="C678" t="str">
            <v>MDV</v>
          </cell>
        </row>
        <row r="679">
          <cell r="C679" t="str">
            <v>MDU</v>
          </cell>
        </row>
        <row r="680">
          <cell r="C680" t="str">
            <v>MDT</v>
          </cell>
        </row>
        <row r="681">
          <cell r="C681" t="str">
            <v>MDS</v>
          </cell>
        </row>
        <row r="682">
          <cell r="C682" t="str">
            <v>MDN</v>
          </cell>
        </row>
        <row r="683">
          <cell r="C683" t="str">
            <v>MDM</v>
          </cell>
        </row>
        <row r="684">
          <cell r="C684" t="str">
            <v>MDL</v>
          </cell>
        </row>
        <row r="685">
          <cell r="C685" t="str">
            <v>MDI</v>
          </cell>
        </row>
        <row r="686">
          <cell r="C686" t="str">
            <v>MDH</v>
          </cell>
        </row>
        <row r="687">
          <cell r="C687" t="str">
            <v>MDG</v>
          </cell>
        </row>
        <row r="688">
          <cell r="C688" t="str">
            <v>MDF</v>
          </cell>
        </row>
        <row r="689">
          <cell r="C689" t="str">
            <v>MDE</v>
          </cell>
        </row>
        <row r="690">
          <cell r="C690" t="str">
            <v>MDD</v>
          </cell>
        </row>
        <row r="691">
          <cell r="C691" t="str">
            <v>MDC</v>
          </cell>
        </row>
        <row r="692">
          <cell r="C692" t="str">
            <v>MDB</v>
          </cell>
        </row>
        <row r="693">
          <cell r="C693" t="str">
            <v>MDA</v>
          </cell>
        </row>
        <row r="694">
          <cell r="C694" t="str">
            <v>MCV</v>
          </cell>
        </row>
        <row r="695">
          <cell r="C695" t="str">
            <v>MCS</v>
          </cell>
        </row>
        <row r="696">
          <cell r="C696" t="str">
            <v>MCO</v>
          </cell>
        </row>
        <row r="697">
          <cell r="C697" t="str">
            <v>MCE</v>
          </cell>
        </row>
        <row r="698">
          <cell r="C698" t="str">
            <v>MCC</v>
          </cell>
        </row>
        <row r="699">
          <cell r="C699" t="str">
            <v>MCA</v>
          </cell>
        </row>
        <row r="700">
          <cell r="C700" t="str">
            <v>MC1</v>
          </cell>
        </row>
        <row r="701">
          <cell r="C701" t="str">
            <v>MBP</v>
          </cell>
        </row>
        <row r="702">
          <cell r="C702" t="str">
            <v>MBC</v>
          </cell>
        </row>
        <row r="703">
          <cell r="C703" t="str">
            <v>MAX</v>
          </cell>
        </row>
        <row r="704">
          <cell r="C704" t="str">
            <v>MAT</v>
          </cell>
        </row>
        <row r="705">
          <cell r="C705" t="str">
            <v>MAR</v>
          </cell>
        </row>
        <row r="706">
          <cell r="C706" t="str">
            <v>MAP</v>
          </cell>
        </row>
        <row r="707">
          <cell r="C707" t="str">
            <v>MAN</v>
          </cell>
        </row>
        <row r="708">
          <cell r="C708" t="str">
            <v>MAM</v>
          </cell>
        </row>
        <row r="709">
          <cell r="C709" t="str">
            <v>MAL</v>
          </cell>
        </row>
        <row r="710">
          <cell r="C710" t="str">
            <v>MAJ</v>
          </cell>
        </row>
        <row r="711">
          <cell r="C711" t="str">
            <v>MAF</v>
          </cell>
        </row>
        <row r="712">
          <cell r="C712" t="str">
            <v>MAC</v>
          </cell>
        </row>
        <row r="713">
          <cell r="C713" t="str">
            <v>MA1</v>
          </cell>
        </row>
        <row r="714">
          <cell r="C714" t="str">
            <v>LUT</v>
          </cell>
        </row>
        <row r="715">
          <cell r="C715" t="str">
            <v>LTS</v>
          </cell>
        </row>
        <row r="716">
          <cell r="C716" t="str">
            <v>LSK</v>
          </cell>
        </row>
        <row r="717">
          <cell r="C717" t="str">
            <v>LRM</v>
          </cell>
        </row>
        <row r="718">
          <cell r="C718" t="str">
            <v>LRG</v>
          </cell>
        </row>
        <row r="719">
          <cell r="C719" t="str">
            <v>LRD</v>
          </cell>
        </row>
        <row r="720">
          <cell r="C720" t="str">
            <v>LPS</v>
          </cell>
        </row>
        <row r="721">
          <cell r="C721" t="str">
            <v>LPE</v>
          </cell>
        </row>
        <row r="722">
          <cell r="C722" t="str">
            <v>LOM</v>
          </cell>
        </row>
        <row r="723">
          <cell r="C723" t="str">
            <v>LMV</v>
          </cell>
        </row>
        <row r="724">
          <cell r="C724" t="str">
            <v>LMT</v>
          </cell>
        </row>
        <row r="725">
          <cell r="C725" t="str">
            <v>LME</v>
          </cell>
        </row>
        <row r="726">
          <cell r="C726" t="str">
            <v>LMA</v>
          </cell>
        </row>
        <row r="727">
          <cell r="C727" t="str">
            <v>LM2</v>
          </cell>
        </row>
        <row r="728">
          <cell r="C728" t="str">
            <v>LM1</v>
          </cell>
        </row>
        <row r="729">
          <cell r="C729" t="str">
            <v>LIV</v>
          </cell>
        </row>
        <row r="730">
          <cell r="C730" t="str">
            <v>LIN</v>
          </cell>
        </row>
        <row r="731">
          <cell r="C731" t="str">
            <v>LIM</v>
          </cell>
        </row>
        <row r="732">
          <cell r="C732" t="str">
            <v>LIL</v>
          </cell>
        </row>
        <row r="733">
          <cell r="C733" t="str">
            <v>LIF</v>
          </cell>
        </row>
        <row r="734">
          <cell r="C734" t="str">
            <v>LIC</v>
          </cell>
        </row>
        <row r="735">
          <cell r="C735" t="str">
            <v>LGL</v>
          </cell>
        </row>
        <row r="736">
          <cell r="C736" t="str">
            <v>LFV</v>
          </cell>
        </row>
        <row r="737">
          <cell r="C737" t="str">
            <v>LFC</v>
          </cell>
        </row>
        <row r="738">
          <cell r="C738" t="str">
            <v>LEV</v>
          </cell>
        </row>
        <row r="739">
          <cell r="C739" t="str">
            <v>LET</v>
          </cell>
        </row>
        <row r="740">
          <cell r="C740" t="str">
            <v>LEP</v>
          </cell>
        </row>
        <row r="741">
          <cell r="C741" t="str">
            <v>LEO</v>
          </cell>
        </row>
        <row r="742">
          <cell r="C742" t="str">
            <v>LEC</v>
          </cell>
        </row>
        <row r="743">
          <cell r="C743" t="str">
            <v>LBM</v>
          </cell>
        </row>
        <row r="744">
          <cell r="C744" t="str">
            <v>LBB</v>
          </cell>
        </row>
        <row r="745">
          <cell r="C745" t="str">
            <v>LAZ</v>
          </cell>
        </row>
        <row r="746">
          <cell r="C746" t="str">
            <v>LAI</v>
          </cell>
        </row>
        <row r="747">
          <cell r="C747" t="str">
            <v>LAF</v>
          </cell>
        </row>
        <row r="748">
          <cell r="C748" t="str">
            <v>LAC</v>
          </cell>
        </row>
        <row r="749">
          <cell r="C749" t="str">
            <v>LAA</v>
          </cell>
        </row>
        <row r="750">
          <cell r="C750" t="str">
            <v>KYO</v>
          </cell>
        </row>
        <row r="751">
          <cell r="C751" t="str">
            <v>KWS</v>
          </cell>
        </row>
        <row r="752">
          <cell r="C752" t="str">
            <v>KWI</v>
          </cell>
        </row>
        <row r="753">
          <cell r="C753" t="str">
            <v>KVS</v>
          </cell>
        </row>
        <row r="754">
          <cell r="C754" t="str">
            <v>KVK</v>
          </cell>
        </row>
        <row r="755">
          <cell r="C755" t="str">
            <v>KUP</v>
          </cell>
        </row>
        <row r="756">
          <cell r="C756" t="str">
            <v>KRE</v>
          </cell>
        </row>
        <row r="757">
          <cell r="C757" t="str">
            <v>KOX</v>
          </cell>
        </row>
        <row r="758">
          <cell r="C758" t="str">
            <v>KOW</v>
          </cell>
        </row>
        <row r="759">
          <cell r="C759" t="str">
            <v>KON</v>
          </cell>
        </row>
        <row r="760">
          <cell r="C760" t="str">
            <v>KMP</v>
          </cell>
        </row>
        <row r="761">
          <cell r="C761" t="str">
            <v>KMD</v>
          </cell>
        </row>
        <row r="762">
          <cell r="C762" t="str">
            <v>KLM</v>
          </cell>
        </row>
        <row r="763">
          <cell r="C763" t="str">
            <v>KLE</v>
          </cell>
        </row>
        <row r="764">
          <cell r="C764" t="str">
            <v>KKM</v>
          </cell>
        </row>
        <row r="765">
          <cell r="C765" t="str">
            <v>KJH</v>
          </cell>
        </row>
        <row r="766">
          <cell r="C766" t="str">
            <v>KIS</v>
          </cell>
        </row>
        <row r="767">
          <cell r="C767" t="str">
            <v>KIN</v>
          </cell>
        </row>
        <row r="768">
          <cell r="C768" t="str">
            <v>KIM</v>
          </cell>
        </row>
        <row r="769">
          <cell r="C769" t="str">
            <v>KIK</v>
          </cell>
        </row>
        <row r="770">
          <cell r="C770" t="str">
            <v>KEN</v>
          </cell>
        </row>
        <row r="771">
          <cell r="C771" t="str">
            <v>KCK</v>
          </cell>
        </row>
        <row r="772">
          <cell r="C772" t="str">
            <v>KCI</v>
          </cell>
        </row>
        <row r="773">
          <cell r="C773" t="str">
            <v>KAN</v>
          </cell>
        </row>
        <row r="774">
          <cell r="C774" t="str">
            <v>KAL</v>
          </cell>
        </row>
        <row r="775">
          <cell r="C775" t="str">
            <v>KAK</v>
          </cell>
        </row>
        <row r="776">
          <cell r="C776" t="str">
            <v>KAG</v>
          </cell>
        </row>
        <row r="777">
          <cell r="C777" t="str">
            <v>KAC</v>
          </cell>
        </row>
        <row r="778">
          <cell r="C778" t="str">
            <v>KA1</v>
          </cell>
        </row>
        <row r="779">
          <cell r="C779" t="str">
            <v>K2M</v>
          </cell>
        </row>
        <row r="780">
          <cell r="C780" t="str">
            <v>JUZ</v>
          </cell>
        </row>
        <row r="781">
          <cell r="C781" t="str">
            <v>JUN</v>
          </cell>
        </row>
        <row r="782">
          <cell r="C782" t="str">
            <v>JTC</v>
          </cell>
        </row>
        <row r="783">
          <cell r="C783" t="str">
            <v>JOT</v>
          </cell>
        </row>
        <row r="784">
          <cell r="C784" t="str">
            <v>JOK</v>
          </cell>
        </row>
        <row r="785">
          <cell r="C785" t="str">
            <v>JOI</v>
          </cell>
        </row>
        <row r="786">
          <cell r="C786" t="str">
            <v>JO2</v>
          </cell>
        </row>
        <row r="787">
          <cell r="C787" t="str">
            <v>JO1</v>
          </cell>
        </row>
        <row r="788">
          <cell r="C788" t="str">
            <v>JNV</v>
          </cell>
        </row>
        <row r="789">
          <cell r="C789" t="str">
            <v>JHI</v>
          </cell>
        </row>
        <row r="790">
          <cell r="C790" t="str">
            <v>JEN</v>
          </cell>
        </row>
        <row r="791">
          <cell r="C791" t="str">
            <v>JEL</v>
          </cell>
        </row>
        <row r="792">
          <cell r="C792" t="str">
            <v>JCM</v>
          </cell>
        </row>
        <row r="793">
          <cell r="C793" t="str">
            <v>JAJ</v>
          </cell>
        </row>
        <row r="794">
          <cell r="C794" t="str">
            <v>IVT</v>
          </cell>
        </row>
        <row r="795">
          <cell r="C795" t="str">
            <v>IVS</v>
          </cell>
        </row>
        <row r="796">
          <cell r="C796" t="str">
            <v>IVO</v>
          </cell>
        </row>
        <row r="797">
          <cell r="C797" t="str">
            <v>IV1</v>
          </cell>
        </row>
        <row r="798">
          <cell r="C798" t="str">
            <v>ITT</v>
          </cell>
        </row>
        <row r="799">
          <cell r="C799" t="str">
            <v>ITR</v>
          </cell>
        </row>
        <row r="800">
          <cell r="C800" t="str">
            <v>ITM</v>
          </cell>
        </row>
        <row r="801">
          <cell r="C801" t="str">
            <v>ITG</v>
          </cell>
        </row>
        <row r="802">
          <cell r="C802" t="str">
            <v>ISU</v>
          </cell>
        </row>
        <row r="803">
          <cell r="C803" t="str">
            <v>ISS</v>
          </cell>
        </row>
        <row r="804">
          <cell r="C804" t="str">
            <v>ISP</v>
          </cell>
        </row>
        <row r="805">
          <cell r="C805" t="str">
            <v>ISM</v>
          </cell>
        </row>
        <row r="806">
          <cell r="C806" t="str">
            <v>ISI</v>
          </cell>
        </row>
        <row r="807">
          <cell r="C807" t="str">
            <v>ISC</v>
          </cell>
        </row>
        <row r="808">
          <cell r="C808" t="str">
            <v>IOH</v>
          </cell>
        </row>
        <row r="809">
          <cell r="C809" t="str">
            <v>INV</v>
          </cell>
        </row>
        <row r="810">
          <cell r="C810" t="str">
            <v>INU</v>
          </cell>
        </row>
        <row r="811">
          <cell r="C811" t="str">
            <v>INT</v>
          </cell>
        </row>
        <row r="812">
          <cell r="C812" t="str">
            <v>INS</v>
          </cell>
        </row>
        <row r="813">
          <cell r="C813" t="str">
            <v>INR</v>
          </cell>
        </row>
        <row r="814">
          <cell r="C814" t="str">
            <v>INP</v>
          </cell>
        </row>
        <row r="815">
          <cell r="C815" t="str">
            <v>INO</v>
          </cell>
        </row>
        <row r="816">
          <cell r="C816" t="str">
            <v>INN</v>
          </cell>
        </row>
        <row r="817">
          <cell r="C817" t="str">
            <v>INM</v>
          </cell>
        </row>
        <row r="818">
          <cell r="C818" t="str">
            <v>INL</v>
          </cell>
        </row>
        <row r="819">
          <cell r="C819" t="str">
            <v>INI</v>
          </cell>
        </row>
        <row r="820">
          <cell r="C820" t="str">
            <v>INH</v>
          </cell>
        </row>
        <row r="821">
          <cell r="C821" t="str">
            <v>ING</v>
          </cell>
        </row>
        <row r="822">
          <cell r="C822" t="str">
            <v>INF</v>
          </cell>
        </row>
        <row r="823">
          <cell r="C823" t="str">
            <v>INE</v>
          </cell>
        </row>
        <row r="824">
          <cell r="C824" t="str">
            <v>IND</v>
          </cell>
        </row>
        <row r="825">
          <cell r="C825" t="str">
            <v>INC</v>
          </cell>
        </row>
        <row r="826">
          <cell r="C826" t="str">
            <v>IN1</v>
          </cell>
        </row>
        <row r="827">
          <cell r="C827" t="str">
            <v>IN</v>
          </cell>
        </row>
        <row r="828">
          <cell r="C828" t="str">
            <v>IMT</v>
          </cell>
        </row>
        <row r="829">
          <cell r="C829" t="str">
            <v>IMS</v>
          </cell>
        </row>
        <row r="830">
          <cell r="C830" t="str">
            <v>IMP</v>
          </cell>
        </row>
        <row r="831">
          <cell r="C831" t="str">
            <v>IMM</v>
          </cell>
        </row>
        <row r="832">
          <cell r="C832" t="str">
            <v>IMF</v>
          </cell>
        </row>
        <row r="833">
          <cell r="C833" t="str">
            <v>IME</v>
          </cell>
        </row>
        <row r="834">
          <cell r="C834" t="str">
            <v>IMD</v>
          </cell>
        </row>
        <row r="835">
          <cell r="C835" t="str">
            <v>IMC</v>
          </cell>
        </row>
        <row r="836">
          <cell r="C836" t="str">
            <v>ILS</v>
          </cell>
        </row>
        <row r="837">
          <cell r="C837" t="str">
            <v>ILI</v>
          </cell>
        </row>
        <row r="838">
          <cell r="C838" t="str">
            <v>IHT</v>
          </cell>
        </row>
        <row r="839">
          <cell r="C839" t="str">
            <v>IG</v>
          </cell>
        </row>
        <row r="840">
          <cell r="C840" t="str">
            <v>IFR</v>
          </cell>
        </row>
        <row r="841">
          <cell r="C841" t="str">
            <v>IFL</v>
          </cell>
        </row>
        <row r="842">
          <cell r="C842" t="str">
            <v>IF1</v>
          </cell>
        </row>
        <row r="843">
          <cell r="C843" t="str">
            <v>IF</v>
          </cell>
        </row>
        <row r="844">
          <cell r="C844" t="str">
            <v>IDT</v>
          </cell>
        </row>
        <row r="845">
          <cell r="C845" t="str">
            <v>IDS</v>
          </cell>
        </row>
        <row r="846">
          <cell r="C846" t="str">
            <v>IDE</v>
          </cell>
        </row>
        <row r="847">
          <cell r="C847" t="str">
            <v>ICU</v>
          </cell>
        </row>
        <row r="848">
          <cell r="C848" t="str">
            <v>ICO</v>
          </cell>
        </row>
        <row r="849">
          <cell r="C849" t="str">
            <v>ICM</v>
          </cell>
        </row>
        <row r="850">
          <cell r="C850" t="str">
            <v>ICE</v>
          </cell>
        </row>
        <row r="851">
          <cell r="C851" t="str">
            <v>ICC</v>
          </cell>
        </row>
        <row r="852">
          <cell r="C852" t="str">
            <v>ICB</v>
          </cell>
        </row>
        <row r="853">
          <cell r="C853" t="str">
            <v>IBS</v>
          </cell>
        </row>
        <row r="854">
          <cell r="C854" t="str">
            <v>IBM</v>
          </cell>
        </row>
        <row r="855">
          <cell r="C855" t="str">
            <v>IBI</v>
          </cell>
        </row>
        <row r="856">
          <cell r="C856" t="str">
            <v>IB1</v>
          </cell>
        </row>
        <row r="857">
          <cell r="C857" t="str">
            <v>HYL</v>
          </cell>
        </row>
        <row r="858">
          <cell r="C858" t="str">
            <v>HYA</v>
          </cell>
        </row>
        <row r="859">
          <cell r="C859" t="str">
            <v>HUV</v>
          </cell>
        </row>
        <row r="860">
          <cell r="C860" t="str">
            <v>HUT</v>
          </cell>
        </row>
        <row r="861">
          <cell r="C861" t="str">
            <v>HUS</v>
          </cell>
        </row>
        <row r="862">
          <cell r="C862" t="str">
            <v>HTL</v>
          </cell>
        </row>
        <row r="863">
          <cell r="C863" t="str">
            <v>HRW</v>
          </cell>
        </row>
        <row r="864">
          <cell r="C864" t="str">
            <v>HRT</v>
          </cell>
        </row>
        <row r="865">
          <cell r="C865" t="str">
            <v>HRS</v>
          </cell>
        </row>
        <row r="866">
          <cell r="C866" t="str">
            <v>HOY</v>
          </cell>
        </row>
        <row r="867">
          <cell r="C867" t="str">
            <v>HOS</v>
          </cell>
        </row>
        <row r="868">
          <cell r="C868" t="str">
            <v>HOR</v>
          </cell>
        </row>
        <row r="869">
          <cell r="C869" t="str">
            <v>HON</v>
          </cell>
        </row>
        <row r="870">
          <cell r="C870" t="str">
            <v>HOF</v>
          </cell>
        </row>
        <row r="871">
          <cell r="C871" t="str">
            <v>HOC</v>
          </cell>
        </row>
        <row r="872">
          <cell r="C872" t="str">
            <v>HMT</v>
          </cell>
        </row>
        <row r="873">
          <cell r="C873" t="str">
            <v>HMR</v>
          </cell>
        </row>
        <row r="874">
          <cell r="C874" t="str">
            <v>HMP</v>
          </cell>
        </row>
        <row r="875">
          <cell r="C875" t="str">
            <v>HMM</v>
          </cell>
        </row>
        <row r="876">
          <cell r="C876" t="str">
            <v>HMH</v>
          </cell>
        </row>
        <row r="877">
          <cell r="C877" t="str">
            <v>HLZ</v>
          </cell>
        </row>
        <row r="878">
          <cell r="C878" t="str">
            <v>HLN</v>
          </cell>
        </row>
        <row r="879">
          <cell r="C879" t="str">
            <v>HLL</v>
          </cell>
        </row>
        <row r="880">
          <cell r="C880" t="str">
            <v>HLI</v>
          </cell>
        </row>
        <row r="881">
          <cell r="C881" t="str">
            <v>HIT</v>
          </cell>
        </row>
        <row r="882">
          <cell r="C882" t="str">
            <v>HIM</v>
          </cell>
        </row>
        <row r="883">
          <cell r="C883" t="str">
            <v>HIG</v>
          </cell>
        </row>
        <row r="884">
          <cell r="C884" t="str">
            <v>HEW</v>
          </cell>
        </row>
        <row r="885">
          <cell r="C885" t="str">
            <v>HER</v>
          </cell>
        </row>
        <row r="886">
          <cell r="C886" t="str">
            <v>HEQ</v>
          </cell>
        </row>
        <row r="887">
          <cell r="C887" t="str">
            <v>HEM</v>
          </cell>
        </row>
        <row r="888">
          <cell r="C888" t="str">
            <v>HEL</v>
          </cell>
        </row>
        <row r="889">
          <cell r="C889" t="str">
            <v>HDP</v>
          </cell>
        </row>
        <row r="890">
          <cell r="C890" t="str">
            <v>HDH</v>
          </cell>
        </row>
        <row r="891">
          <cell r="C891" t="str">
            <v>HDG</v>
          </cell>
        </row>
        <row r="892">
          <cell r="C892" t="str">
            <v>HD</v>
          </cell>
        </row>
        <row r="893">
          <cell r="C893" t="str">
            <v>HAZ</v>
          </cell>
        </row>
        <row r="894">
          <cell r="C894" t="str">
            <v>HAS</v>
          </cell>
        </row>
        <row r="895">
          <cell r="C895" t="str">
            <v>HAO</v>
          </cell>
        </row>
        <row r="896">
          <cell r="C896" t="str">
            <v>HAN</v>
          </cell>
        </row>
        <row r="897">
          <cell r="C897" t="str">
            <v>HAM</v>
          </cell>
        </row>
        <row r="898">
          <cell r="C898" t="str">
            <v>HAC</v>
          </cell>
        </row>
        <row r="899">
          <cell r="C899" t="str">
            <v>HAB</v>
          </cell>
        </row>
        <row r="900">
          <cell r="C900" t="str">
            <v>GUE</v>
          </cell>
        </row>
        <row r="901">
          <cell r="C901" t="str">
            <v>GUA</v>
          </cell>
        </row>
        <row r="902">
          <cell r="C902" t="str">
            <v>GSW</v>
          </cell>
        </row>
        <row r="903">
          <cell r="C903" t="str">
            <v>GST</v>
          </cell>
        </row>
        <row r="904">
          <cell r="C904" t="str">
            <v>GRU</v>
          </cell>
        </row>
        <row r="905">
          <cell r="C905" t="str">
            <v>GRS</v>
          </cell>
        </row>
        <row r="906">
          <cell r="C906" t="str">
            <v>GRM</v>
          </cell>
        </row>
        <row r="907">
          <cell r="C907" t="str">
            <v>GRL</v>
          </cell>
        </row>
        <row r="908">
          <cell r="C908" t="str">
            <v>GRA</v>
          </cell>
        </row>
        <row r="909">
          <cell r="C909" t="str">
            <v>GR1</v>
          </cell>
        </row>
        <row r="910">
          <cell r="C910" t="str">
            <v>GOR</v>
          </cell>
        </row>
        <row r="911">
          <cell r="C911" t="str">
            <v>GOO</v>
          </cell>
        </row>
        <row r="912">
          <cell r="C912" t="str">
            <v>GOM</v>
          </cell>
        </row>
        <row r="913">
          <cell r="C913" t="str">
            <v>GOL</v>
          </cell>
        </row>
        <row r="914">
          <cell r="C914" t="str">
            <v>GOD</v>
          </cell>
        </row>
        <row r="915">
          <cell r="C915" t="str">
            <v>GMC</v>
          </cell>
        </row>
        <row r="916">
          <cell r="C916" t="str">
            <v>GLO</v>
          </cell>
        </row>
        <row r="917">
          <cell r="C917" t="str">
            <v>GLM</v>
          </cell>
        </row>
        <row r="918">
          <cell r="C918" t="str">
            <v>GLD</v>
          </cell>
        </row>
        <row r="919">
          <cell r="C919" t="str">
            <v>GLA</v>
          </cell>
        </row>
        <row r="920">
          <cell r="C920" t="str">
            <v>GIV</v>
          </cell>
        </row>
        <row r="921">
          <cell r="C921" t="str">
            <v>GIT</v>
          </cell>
        </row>
        <row r="922">
          <cell r="C922" t="str">
            <v>GIS</v>
          </cell>
        </row>
        <row r="923">
          <cell r="C923" t="str">
            <v>GIB</v>
          </cell>
        </row>
        <row r="924">
          <cell r="C924" t="str">
            <v>GHE</v>
          </cell>
        </row>
        <row r="925">
          <cell r="C925" t="str">
            <v>GFL</v>
          </cell>
        </row>
        <row r="926">
          <cell r="C926" t="str">
            <v>GFE</v>
          </cell>
        </row>
        <row r="927">
          <cell r="C927" t="str">
            <v>GEO</v>
          </cell>
        </row>
        <row r="928">
          <cell r="C928" t="str">
            <v>GEN</v>
          </cell>
        </row>
        <row r="929">
          <cell r="C929" t="str">
            <v>GEM</v>
          </cell>
        </row>
        <row r="930">
          <cell r="C930" t="str">
            <v>GEC</v>
          </cell>
        </row>
        <row r="931">
          <cell r="C931" t="str">
            <v>GDT</v>
          </cell>
        </row>
        <row r="932">
          <cell r="C932" t="str">
            <v>GCM</v>
          </cell>
        </row>
        <row r="933">
          <cell r="C933" t="str">
            <v>GBM</v>
          </cell>
        </row>
        <row r="934">
          <cell r="C934" t="str">
            <v>GAN</v>
          </cell>
        </row>
        <row r="935">
          <cell r="C935" t="str">
            <v>GAL</v>
          </cell>
        </row>
        <row r="936">
          <cell r="C936" t="str">
            <v>GAD</v>
          </cell>
        </row>
        <row r="937">
          <cell r="C937" t="str">
            <v>GAA</v>
          </cell>
        </row>
        <row r="938">
          <cell r="C938" t="str">
            <v>G11</v>
          </cell>
        </row>
        <row r="939">
          <cell r="C939" t="str">
            <v>FZA</v>
          </cell>
        </row>
        <row r="940">
          <cell r="C940" t="str">
            <v>FUS</v>
          </cell>
        </row>
        <row r="941">
          <cell r="C941" t="str">
            <v>FUJ</v>
          </cell>
        </row>
        <row r="942">
          <cell r="C942" t="str">
            <v>FTM</v>
          </cell>
        </row>
        <row r="943">
          <cell r="C943" t="str">
            <v>FSS</v>
          </cell>
        </row>
        <row r="944">
          <cell r="C944" t="str">
            <v>FSD</v>
          </cell>
        </row>
        <row r="945">
          <cell r="C945" t="str">
            <v>FRN</v>
          </cell>
        </row>
        <row r="946">
          <cell r="C946" t="str">
            <v>FRM</v>
          </cell>
        </row>
        <row r="947">
          <cell r="C947" t="str">
            <v>FRI</v>
          </cell>
        </row>
        <row r="948">
          <cell r="C948" t="str">
            <v>FRE</v>
          </cell>
        </row>
        <row r="949">
          <cell r="C949" t="str">
            <v>FPM</v>
          </cell>
        </row>
        <row r="950">
          <cell r="C950" t="str">
            <v>FPL</v>
          </cell>
        </row>
        <row r="951">
          <cell r="C951" t="str">
            <v>FPH</v>
          </cell>
        </row>
        <row r="952">
          <cell r="C952" t="str">
            <v>FOT</v>
          </cell>
        </row>
        <row r="953">
          <cell r="C953" t="str">
            <v>FOR</v>
          </cell>
        </row>
        <row r="954">
          <cell r="C954" t="str">
            <v>FLN</v>
          </cell>
        </row>
        <row r="955">
          <cell r="C955" t="str">
            <v>FLM</v>
          </cell>
        </row>
        <row r="956">
          <cell r="C956" t="str">
            <v>FIX</v>
          </cell>
        </row>
        <row r="957">
          <cell r="C957" t="str">
            <v>FIQ</v>
          </cell>
        </row>
        <row r="958">
          <cell r="C958" t="str">
            <v>FIF</v>
          </cell>
        </row>
        <row r="959">
          <cell r="C959" t="str">
            <v>FIA</v>
          </cell>
        </row>
        <row r="960">
          <cell r="C960" t="str">
            <v>FI1</v>
          </cell>
        </row>
        <row r="961">
          <cell r="C961" t="str">
            <v>FHM</v>
          </cell>
        </row>
        <row r="962">
          <cell r="C962" t="str">
            <v>FGZ</v>
          </cell>
        </row>
        <row r="963">
          <cell r="C963" t="str">
            <v>FEH</v>
          </cell>
        </row>
        <row r="964">
          <cell r="C964" t="str">
            <v>FDI</v>
          </cell>
        </row>
        <row r="965">
          <cell r="C965" t="str">
            <v>FCS</v>
          </cell>
        </row>
        <row r="966">
          <cell r="C966" t="str">
            <v>FBT</v>
          </cell>
        </row>
        <row r="967">
          <cell r="C967" t="str">
            <v>FBM</v>
          </cell>
        </row>
        <row r="968">
          <cell r="C968" t="str">
            <v>FAZ</v>
          </cell>
        </row>
        <row r="969">
          <cell r="C969" t="str">
            <v>FAS</v>
          </cell>
        </row>
        <row r="970">
          <cell r="C970" t="str">
            <v>FAH</v>
          </cell>
        </row>
        <row r="971">
          <cell r="C971" t="str">
            <v>FAC</v>
          </cell>
        </row>
        <row r="972">
          <cell r="C972" t="str">
            <v>EYE</v>
          </cell>
        </row>
        <row r="973">
          <cell r="C973" t="str">
            <v>EXS</v>
          </cell>
        </row>
        <row r="974">
          <cell r="C974" t="str">
            <v>EXB</v>
          </cell>
        </row>
        <row r="975">
          <cell r="C975" t="str">
            <v>EV3</v>
          </cell>
        </row>
        <row r="976">
          <cell r="C976" t="str">
            <v>EUT</v>
          </cell>
        </row>
        <row r="977">
          <cell r="C977" t="str">
            <v>EUS</v>
          </cell>
        </row>
        <row r="978">
          <cell r="C978" t="str">
            <v>EUR</v>
          </cell>
        </row>
        <row r="979">
          <cell r="C979" t="str">
            <v>EUP</v>
          </cell>
        </row>
        <row r="980">
          <cell r="C980" t="str">
            <v>EUO</v>
          </cell>
        </row>
        <row r="981">
          <cell r="C981" t="str">
            <v>EUC</v>
          </cell>
        </row>
        <row r="982">
          <cell r="C982" t="str">
            <v>ETH</v>
          </cell>
        </row>
        <row r="983">
          <cell r="C983" t="str">
            <v>ETE</v>
          </cell>
        </row>
        <row r="984">
          <cell r="C984" t="str">
            <v>ETC</v>
          </cell>
        </row>
        <row r="985">
          <cell r="C985" t="str">
            <v>ETA</v>
          </cell>
        </row>
        <row r="986">
          <cell r="C986" t="str">
            <v>EST</v>
          </cell>
        </row>
        <row r="987">
          <cell r="C987" t="str">
            <v>ESS</v>
          </cell>
        </row>
        <row r="988">
          <cell r="C988" t="str">
            <v>ESB</v>
          </cell>
        </row>
        <row r="989">
          <cell r="C989" t="str">
            <v>ES2</v>
          </cell>
        </row>
        <row r="990">
          <cell r="C990" t="str">
            <v>ERR</v>
          </cell>
        </row>
        <row r="991">
          <cell r="C991" t="str">
            <v>ERI</v>
          </cell>
        </row>
        <row r="992">
          <cell r="C992" t="str">
            <v>ERG</v>
          </cell>
        </row>
        <row r="993">
          <cell r="C993" t="str">
            <v>ERA</v>
          </cell>
        </row>
        <row r="994">
          <cell r="C994" t="str">
            <v>EQM</v>
          </cell>
        </row>
        <row r="995">
          <cell r="C995" t="str">
            <v>EQL</v>
          </cell>
        </row>
        <row r="996">
          <cell r="C996" t="str">
            <v>EPM</v>
          </cell>
        </row>
        <row r="997">
          <cell r="C997" t="str">
            <v>EPI</v>
          </cell>
        </row>
        <row r="998">
          <cell r="C998" t="str">
            <v>EPF</v>
          </cell>
        </row>
        <row r="999">
          <cell r="C999" t="str">
            <v>ENV</v>
          </cell>
        </row>
        <row r="1000">
          <cell r="C1000" t="str">
            <v>ENT</v>
          </cell>
        </row>
        <row r="1001">
          <cell r="C1001" t="str">
            <v>ENS</v>
          </cell>
        </row>
        <row r="1002">
          <cell r="C1002" t="str">
            <v>ENF</v>
          </cell>
        </row>
        <row r="1003">
          <cell r="C1003" t="str">
            <v>END</v>
          </cell>
        </row>
        <row r="1004">
          <cell r="C1004" t="str">
            <v>ENC</v>
          </cell>
        </row>
        <row r="1005">
          <cell r="C1005" t="str">
            <v>EMG</v>
          </cell>
        </row>
        <row r="1006">
          <cell r="C1006" t="str">
            <v>EMD</v>
          </cell>
        </row>
        <row r="1007">
          <cell r="C1007" t="str">
            <v>EMC</v>
          </cell>
        </row>
        <row r="1008">
          <cell r="C1008" t="str">
            <v>EMB</v>
          </cell>
        </row>
        <row r="1009">
          <cell r="C1009" t="str">
            <v>EM2</v>
          </cell>
        </row>
        <row r="1010">
          <cell r="C1010" t="str">
            <v>EM1</v>
          </cell>
        </row>
        <row r="1011">
          <cell r="C1011" t="str">
            <v>ELS</v>
          </cell>
        </row>
        <row r="1012">
          <cell r="C1012" t="str">
            <v>ELQ</v>
          </cell>
        </row>
        <row r="1013">
          <cell r="C1013" t="str">
            <v>ELI</v>
          </cell>
        </row>
        <row r="1014">
          <cell r="C1014" t="str">
            <v>ELA</v>
          </cell>
        </row>
        <row r="1015">
          <cell r="C1015" t="str">
            <v>EKO</v>
          </cell>
        </row>
        <row r="1016">
          <cell r="C1016" t="str">
            <v>EHA</v>
          </cell>
        </row>
        <row r="1017">
          <cell r="C1017" t="str">
            <v>EGO</v>
          </cell>
        </row>
        <row r="1018">
          <cell r="C1018" t="str">
            <v>EDW</v>
          </cell>
        </row>
        <row r="1019">
          <cell r="C1019" t="str">
            <v>EDL</v>
          </cell>
        </row>
        <row r="1020">
          <cell r="C1020" t="str">
            <v>ECP</v>
          </cell>
        </row>
        <row r="1021">
          <cell r="C1021" t="str">
            <v>ECO</v>
          </cell>
        </row>
        <row r="1022">
          <cell r="C1022" t="str">
            <v>EAK</v>
          </cell>
        </row>
        <row r="1023">
          <cell r="C1023" t="str">
            <v>DZO</v>
          </cell>
        </row>
        <row r="1024">
          <cell r="C1024" t="str">
            <v>DXM</v>
          </cell>
        </row>
        <row r="1025">
          <cell r="C1025" t="str">
            <v>DVL</v>
          </cell>
        </row>
        <row r="1026">
          <cell r="C1026" t="str">
            <v>DUP</v>
          </cell>
        </row>
        <row r="1027">
          <cell r="C1027" t="str">
            <v>DTZ</v>
          </cell>
        </row>
        <row r="1028">
          <cell r="C1028" t="str">
            <v>DTP</v>
          </cell>
        </row>
        <row r="1029">
          <cell r="C1029" t="str">
            <v>DSP</v>
          </cell>
        </row>
        <row r="1030">
          <cell r="C1030" t="str">
            <v>DSM</v>
          </cell>
        </row>
        <row r="1031">
          <cell r="C1031" t="str">
            <v>DRY</v>
          </cell>
        </row>
        <row r="1032">
          <cell r="C1032" t="str">
            <v>DRI</v>
          </cell>
        </row>
        <row r="1033">
          <cell r="C1033" t="str">
            <v>DRG</v>
          </cell>
        </row>
        <row r="1034">
          <cell r="C1034" t="str">
            <v>DOL</v>
          </cell>
        </row>
        <row r="1035">
          <cell r="C1035" t="str">
            <v>DMA</v>
          </cell>
        </row>
        <row r="1036">
          <cell r="C1036" t="str">
            <v>DLC</v>
          </cell>
        </row>
        <row r="1037">
          <cell r="C1037" t="str">
            <v>DJY</v>
          </cell>
        </row>
        <row r="1038">
          <cell r="C1038" t="str">
            <v>DIX</v>
          </cell>
        </row>
        <row r="1039">
          <cell r="C1039" t="str">
            <v>DIV</v>
          </cell>
        </row>
        <row r="1040">
          <cell r="C1040" t="str">
            <v>DIT</v>
          </cell>
        </row>
        <row r="1041">
          <cell r="C1041" t="str">
            <v>DIS</v>
          </cell>
        </row>
        <row r="1042">
          <cell r="C1042" t="str">
            <v>DIP</v>
          </cell>
        </row>
        <row r="1043">
          <cell r="C1043" t="str">
            <v>DIH</v>
          </cell>
        </row>
        <row r="1044">
          <cell r="C1044" t="str">
            <v>DID</v>
          </cell>
        </row>
        <row r="1045">
          <cell r="C1045" t="str">
            <v>DIA</v>
          </cell>
        </row>
        <row r="1046">
          <cell r="C1046" t="str">
            <v>DFI</v>
          </cell>
        </row>
        <row r="1047">
          <cell r="C1047" t="str">
            <v>DEV</v>
          </cell>
        </row>
        <row r="1048">
          <cell r="C1048" t="str">
            <v>DER</v>
          </cell>
        </row>
        <row r="1049">
          <cell r="C1049" t="str">
            <v>DEM</v>
          </cell>
        </row>
        <row r="1050">
          <cell r="C1050" t="str">
            <v>DEL</v>
          </cell>
        </row>
        <row r="1051">
          <cell r="C1051" t="str">
            <v>DDM</v>
          </cell>
        </row>
        <row r="1052">
          <cell r="C1052" t="str">
            <v>DBI</v>
          </cell>
        </row>
        <row r="1053">
          <cell r="C1053" t="str">
            <v>DAV</v>
          </cell>
        </row>
        <row r="1054">
          <cell r="C1054" t="str">
            <v>DAT</v>
          </cell>
        </row>
        <row r="1055">
          <cell r="C1055" t="str">
            <v>DAR</v>
          </cell>
        </row>
        <row r="1056">
          <cell r="C1056" t="str">
            <v>DAN</v>
          </cell>
        </row>
        <row r="1057">
          <cell r="C1057" t="str">
            <v>DAH</v>
          </cell>
        </row>
        <row r="1058">
          <cell r="C1058" t="str">
            <v>CZM</v>
          </cell>
        </row>
        <row r="1059">
          <cell r="C1059" t="str">
            <v>CYB</v>
          </cell>
        </row>
        <row r="1060">
          <cell r="C1060" t="str">
            <v>CWD</v>
          </cell>
        </row>
        <row r="1061">
          <cell r="C1061" t="str">
            <v>CVT</v>
          </cell>
        </row>
        <row r="1062">
          <cell r="C1062" t="str">
            <v>CVS</v>
          </cell>
        </row>
        <row r="1063">
          <cell r="C1063" t="str">
            <v>CVD</v>
          </cell>
        </row>
        <row r="1064">
          <cell r="C1064" t="str">
            <v>CUR</v>
          </cell>
        </row>
        <row r="1065">
          <cell r="C1065" t="str">
            <v>CST</v>
          </cell>
        </row>
        <row r="1066">
          <cell r="C1066" t="str">
            <v>CSN</v>
          </cell>
        </row>
        <row r="1067">
          <cell r="C1067" t="str">
            <v>CSM</v>
          </cell>
        </row>
        <row r="1068">
          <cell r="C1068" t="str">
            <v>CSL</v>
          </cell>
        </row>
        <row r="1069">
          <cell r="C1069" t="str">
            <v>CSC</v>
          </cell>
        </row>
        <row r="1070">
          <cell r="C1070" t="str">
            <v>CRY</v>
          </cell>
        </row>
        <row r="1071">
          <cell r="C1071" t="str">
            <v>CRV</v>
          </cell>
        </row>
        <row r="1072">
          <cell r="C1072" t="str">
            <v>CRP</v>
          </cell>
        </row>
        <row r="1073">
          <cell r="C1073" t="str">
            <v>CRN</v>
          </cell>
        </row>
        <row r="1074">
          <cell r="C1074" t="str">
            <v>CRM</v>
          </cell>
        </row>
        <row r="1075">
          <cell r="C1075" t="str">
            <v>CRL</v>
          </cell>
        </row>
        <row r="1076">
          <cell r="C1076" t="str">
            <v>CRH</v>
          </cell>
        </row>
        <row r="1077">
          <cell r="C1077" t="str">
            <v>CRG</v>
          </cell>
        </row>
        <row r="1078">
          <cell r="C1078" t="str">
            <v>CRF</v>
          </cell>
        </row>
        <row r="1079">
          <cell r="C1079" t="str">
            <v>CRE</v>
          </cell>
        </row>
        <row r="1080">
          <cell r="C1080" t="str">
            <v>CRA</v>
          </cell>
        </row>
        <row r="1081">
          <cell r="C1081" t="str">
            <v>CPV</v>
          </cell>
        </row>
        <row r="1082">
          <cell r="C1082" t="str">
            <v>CPP</v>
          </cell>
        </row>
        <row r="1083">
          <cell r="C1083" t="str">
            <v>CPL</v>
          </cell>
        </row>
        <row r="1084">
          <cell r="C1084" t="str">
            <v>COV</v>
          </cell>
        </row>
        <row r="1085">
          <cell r="C1085" t="str">
            <v>COU</v>
          </cell>
        </row>
        <row r="1086">
          <cell r="C1086" t="str">
            <v>COT</v>
          </cell>
        </row>
        <row r="1087">
          <cell r="C1087" t="str">
            <v>COS</v>
          </cell>
        </row>
        <row r="1088">
          <cell r="C1088" t="str">
            <v>COR</v>
          </cell>
        </row>
        <row r="1089">
          <cell r="C1089" t="str">
            <v>COO</v>
          </cell>
        </row>
        <row r="1090">
          <cell r="C1090" t="str">
            <v>CON</v>
          </cell>
        </row>
        <row r="1091">
          <cell r="C1091" t="str">
            <v>COM</v>
          </cell>
        </row>
        <row r="1092">
          <cell r="C1092" t="str">
            <v>COL</v>
          </cell>
        </row>
        <row r="1093">
          <cell r="C1093" t="str">
            <v>COK</v>
          </cell>
        </row>
        <row r="1094">
          <cell r="C1094" t="str">
            <v>COH</v>
          </cell>
        </row>
        <row r="1095">
          <cell r="C1095" t="str">
            <v>COG</v>
          </cell>
        </row>
        <row r="1096">
          <cell r="C1096" t="str">
            <v>COE</v>
          </cell>
        </row>
        <row r="1097">
          <cell r="C1097" t="str">
            <v>COD</v>
          </cell>
        </row>
        <row r="1098">
          <cell r="C1098" t="str">
            <v>CO1</v>
          </cell>
        </row>
        <row r="1099">
          <cell r="C1099" t="str">
            <v>CNX</v>
          </cell>
        </row>
        <row r="1100">
          <cell r="C1100" t="str">
            <v>CNC</v>
          </cell>
        </row>
        <row r="1101">
          <cell r="C1101" t="str">
            <v>CNA</v>
          </cell>
        </row>
        <row r="1102">
          <cell r="C1102" t="str">
            <v>CMT</v>
          </cell>
        </row>
        <row r="1103">
          <cell r="C1103" t="str">
            <v>CMP</v>
          </cell>
        </row>
        <row r="1104">
          <cell r="C1104" t="str">
            <v>CMI</v>
          </cell>
        </row>
        <row r="1105">
          <cell r="C1105" t="str">
            <v>CMH</v>
          </cell>
        </row>
        <row r="1106">
          <cell r="C1106" t="str">
            <v>CME</v>
          </cell>
        </row>
        <row r="1107">
          <cell r="C1107" t="str">
            <v>CMD</v>
          </cell>
        </row>
        <row r="1108">
          <cell r="C1108" t="str">
            <v>CMB</v>
          </cell>
        </row>
        <row r="1109">
          <cell r="C1109" t="str">
            <v>CM1</v>
          </cell>
        </row>
        <row r="1110">
          <cell r="C1110" t="str">
            <v>CLR</v>
          </cell>
        </row>
        <row r="1111">
          <cell r="C1111" t="str">
            <v>CLB</v>
          </cell>
        </row>
        <row r="1112">
          <cell r="C1112" t="str">
            <v>CKK</v>
          </cell>
        </row>
        <row r="1113">
          <cell r="C1113" t="str">
            <v>CIV</v>
          </cell>
        </row>
        <row r="1114">
          <cell r="C1114" t="str">
            <v>CIP</v>
          </cell>
        </row>
        <row r="1115">
          <cell r="C1115" t="str">
            <v>CID</v>
          </cell>
        </row>
        <row r="1116">
          <cell r="C1116" t="str">
            <v>CIA</v>
          </cell>
        </row>
        <row r="1117">
          <cell r="C1117" t="str">
            <v>CHZ</v>
          </cell>
        </row>
        <row r="1118">
          <cell r="C1118" t="str">
            <v>CHS</v>
          </cell>
        </row>
        <row r="1119">
          <cell r="C1119" t="str">
            <v>CHM</v>
          </cell>
        </row>
        <row r="1120">
          <cell r="C1120" t="str">
            <v>CHJ</v>
          </cell>
        </row>
        <row r="1121">
          <cell r="C1121" t="str">
            <v>CHI</v>
          </cell>
        </row>
        <row r="1122">
          <cell r="C1122" t="str">
            <v>CHD</v>
          </cell>
        </row>
        <row r="1123">
          <cell r="C1123" t="str">
            <v>CFO</v>
          </cell>
        </row>
        <row r="1124">
          <cell r="C1124" t="str">
            <v>CER</v>
          </cell>
        </row>
        <row r="1125">
          <cell r="C1125" t="str">
            <v>CCV</v>
          </cell>
        </row>
        <row r="1126">
          <cell r="C1126" t="str">
            <v>CCM</v>
          </cell>
        </row>
        <row r="1127">
          <cell r="C1127" t="str">
            <v>CAY</v>
          </cell>
        </row>
        <row r="1128">
          <cell r="C1128" t="str">
            <v>CAT</v>
          </cell>
        </row>
        <row r="1129">
          <cell r="C1129" t="str">
            <v>CAS</v>
          </cell>
        </row>
        <row r="1130">
          <cell r="C1130" t="str">
            <v>CAP</v>
          </cell>
        </row>
        <row r="1131">
          <cell r="C1131" t="str">
            <v>CAM</v>
          </cell>
        </row>
        <row r="1132">
          <cell r="C1132" t="str">
            <v>CAI</v>
          </cell>
        </row>
        <row r="1133">
          <cell r="C1133" t="str">
            <v>CAH</v>
          </cell>
        </row>
        <row r="1134">
          <cell r="C1134" t="str">
            <v>CAB</v>
          </cell>
        </row>
        <row r="1135">
          <cell r="C1135" t="str">
            <v>CAA</v>
          </cell>
        </row>
        <row r="1136">
          <cell r="C1136" t="str">
            <v>C2F</v>
          </cell>
        </row>
        <row r="1137">
          <cell r="C1137" t="str">
            <v>BXT</v>
          </cell>
        </row>
        <row r="1138">
          <cell r="C1138" t="str">
            <v>BX1</v>
          </cell>
        </row>
        <row r="1139">
          <cell r="C1139" t="str">
            <v>BVI</v>
          </cell>
        </row>
        <row r="1140">
          <cell r="C1140" t="str">
            <v>BUR</v>
          </cell>
        </row>
        <row r="1141">
          <cell r="C1141" t="str">
            <v>BUM</v>
          </cell>
        </row>
        <row r="1142">
          <cell r="C1142" t="str">
            <v>BUL</v>
          </cell>
        </row>
        <row r="1143">
          <cell r="C1143" t="str">
            <v>BUK</v>
          </cell>
        </row>
        <row r="1144">
          <cell r="C1144" t="str">
            <v>BUE</v>
          </cell>
        </row>
        <row r="1145">
          <cell r="C1145" t="str">
            <v>BTR</v>
          </cell>
        </row>
        <row r="1146">
          <cell r="C1146" t="str">
            <v>BTQ</v>
          </cell>
        </row>
        <row r="1147">
          <cell r="C1147" t="str">
            <v>BTG</v>
          </cell>
        </row>
        <row r="1148">
          <cell r="C1148" t="str">
            <v>BTE</v>
          </cell>
        </row>
        <row r="1149">
          <cell r="C1149" t="str">
            <v>BSR</v>
          </cell>
        </row>
        <row r="1150">
          <cell r="C1150" t="str">
            <v>BSP</v>
          </cell>
        </row>
        <row r="1151">
          <cell r="C1151" t="str">
            <v>BSN</v>
          </cell>
        </row>
        <row r="1152">
          <cell r="C1152" t="str">
            <v>BSM</v>
          </cell>
        </row>
        <row r="1153">
          <cell r="C1153" t="str">
            <v>BSE</v>
          </cell>
        </row>
        <row r="1154">
          <cell r="C1154" t="str">
            <v>BSC</v>
          </cell>
        </row>
        <row r="1155">
          <cell r="C1155" t="str">
            <v>BRV</v>
          </cell>
        </row>
        <row r="1156">
          <cell r="C1156" t="str">
            <v>BRU</v>
          </cell>
        </row>
        <row r="1157">
          <cell r="C1157" t="str">
            <v>BRT</v>
          </cell>
        </row>
        <row r="1158">
          <cell r="C1158" t="str">
            <v>BRS</v>
          </cell>
        </row>
        <row r="1159">
          <cell r="C1159" t="str">
            <v>BRO</v>
          </cell>
        </row>
        <row r="1160">
          <cell r="C1160" t="str">
            <v>BRN</v>
          </cell>
        </row>
        <row r="1161">
          <cell r="C1161" t="str">
            <v>BRM</v>
          </cell>
        </row>
        <row r="1162">
          <cell r="C1162" t="str">
            <v>BRL</v>
          </cell>
        </row>
        <row r="1163">
          <cell r="C1163" t="str">
            <v>BRI</v>
          </cell>
        </row>
        <row r="1164">
          <cell r="C1164" t="str">
            <v>BRG</v>
          </cell>
        </row>
        <row r="1165">
          <cell r="C1165" t="str">
            <v>BRE</v>
          </cell>
        </row>
        <row r="1166">
          <cell r="C1166" t="str">
            <v>BRD</v>
          </cell>
        </row>
        <row r="1167">
          <cell r="C1167" t="str">
            <v>BRA</v>
          </cell>
        </row>
        <row r="1168">
          <cell r="C1168" t="str">
            <v>BR2</v>
          </cell>
        </row>
        <row r="1169">
          <cell r="C1169" t="str">
            <v>BR</v>
          </cell>
        </row>
        <row r="1170">
          <cell r="C1170" t="str">
            <v>BPY</v>
          </cell>
        </row>
        <row r="1171">
          <cell r="C1171" t="str">
            <v>BPO</v>
          </cell>
        </row>
        <row r="1172">
          <cell r="C1172" t="str">
            <v>BOR</v>
          </cell>
        </row>
        <row r="1173">
          <cell r="C1173" t="str">
            <v>BOP</v>
          </cell>
        </row>
        <row r="1174">
          <cell r="C1174" t="str">
            <v>BON</v>
          </cell>
        </row>
        <row r="1175">
          <cell r="C1175" t="str">
            <v>BOM</v>
          </cell>
        </row>
        <row r="1176">
          <cell r="C1176" t="str">
            <v>BOL</v>
          </cell>
        </row>
        <row r="1177">
          <cell r="C1177" t="str">
            <v>BOH</v>
          </cell>
        </row>
        <row r="1178">
          <cell r="C1178" t="str">
            <v>BOE</v>
          </cell>
        </row>
        <row r="1179">
          <cell r="C1179" t="str">
            <v>BOC</v>
          </cell>
        </row>
        <row r="1180">
          <cell r="C1180" t="str">
            <v>BO1</v>
          </cell>
        </row>
        <row r="1181">
          <cell r="C1181" t="str">
            <v>BNT</v>
          </cell>
        </row>
        <row r="1182">
          <cell r="C1182" t="str">
            <v>BNM</v>
          </cell>
        </row>
        <row r="1183">
          <cell r="C1183" t="str">
            <v>BNI</v>
          </cell>
        </row>
        <row r="1184">
          <cell r="C1184" t="str">
            <v>BN1</v>
          </cell>
        </row>
        <row r="1185">
          <cell r="C1185" t="str">
            <v>BMT</v>
          </cell>
        </row>
        <row r="1186">
          <cell r="C1186" t="str">
            <v>BMP</v>
          </cell>
        </row>
        <row r="1187">
          <cell r="C1187" t="str">
            <v>BML</v>
          </cell>
        </row>
        <row r="1188">
          <cell r="C1188" t="str">
            <v>BMK</v>
          </cell>
        </row>
        <row r="1189">
          <cell r="C1189" t="str">
            <v>BMF</v>
          </cell>
        </row>
        <row r="1190">
          <cell r="C1190" t="str">
            <v>BME</v>
          </cell>
        </row>
        <row r="1191">
          <cell r="C1191" t="str">
            <v>BM2</v>
          </cell>
        </row>
        <row r="1192">
          <cell r="C1192" t="str">
            <v>BM1</v>
          </cell>
        </row>
        <row r="1193">
          <cell r="C1193" t="str">
            <v>BLU</v>
          </cell>
        </row>
        <row r="1194">
          <cell r="C1194" t="str">
            <v>BLT</v>
          </cell>
        </row>
        <row r="1195">
          <cell r="C1195" t="str">
            <v>BLS</v>
          </cell>
        </row>
        <row r="1196">
          <cell r="C1196" t="str">
            <v>BLO</v>
          </cell>
        </row>
        <row r="1197">
          <cell r="C1197" t="str">
            <v>BLM</v>
          </cell>
        </row>
        <row r="1198">
          <cell r="C1198" t="str">
            <v>BLL</v>
          </cell>
        </row>
        <row r="1199">
          <cell r="C1199" t="str">
            <v>BLD</v>
          </cell>
        </row>
        <row r="1200">
          <cell r="C1200" t="str">
            <v>BLA</v>
          </cell>
        </row>
        <row r="1201">
          <cell r="C1201" t="str">
            <v>BKO</v>
          </cell>
        </row>
        <row r="1202">
          <cell r="C1202" t="str">
            <v>BIV</v>
          </cell>
        </row>
        <row r="1203">
          <cell r="C1203" t="str">
            <v>BIU</v>
          </cell>
        </row>
        <row r="1204">
          <cell r="C1204" t="str">
            <v>BIT</v>
          </cell>
        </row>
        <row r="1205">
          <cell r="C1205" t="str">
            <v>BIS</v>
          </cell>
        </row>
        <row r="1206">
          <cell r="C1206" t="str">
            <v>BIP</v>
          </cell>
        </row>
        <row r="1207">
          <cell r="C1207" t="str">
            <v>BIO</v>
          </cell>
        </row>
        <row r="1208">
          <cell r="C1208" t="str">
            <v>BIM</v>
          </cell>
        </row>
        <row r="1209">
          <cell r="C1209" t="str">
            <v>BII</v>
          </cell>
        </row>
        <row r="1210">
          <cell r="C1210" t="str">
            <v>BIG</v>
          </cell>
        </row>
        <row r="1211">
          <cell r="C1211" t="str">
            <v>BIC</v>
          </cell>
        </row>
        <row r="1212">
          <cell r="C1212" t="str">
            <v>BI7</v>
          </cell>
        </row>
        <row r="1213">
          <cell r="C1213" t="str">
            <v>BI6</v>
          </cell>
        </row>
        <row r="1214">
          <cell r="C1214" t="str">
            <v>BI5</v>
          </cell>
        </row>
        <row r="1215">
          <cell r="C1215" t="str">
            <v>BI4</v>
          </cell>
        </row>
        <row r="1216">
          <cell r="C1216" t="str">
            <v>BI3</v>
          </cell>
        </row>
        <row r="1217">
          <cell r="C1217" t="str">
            <v>BI2</v>
          </cell>
        </row>
        <row r="1218">
          <cell r="C1218" t="str">
            <v>BI1</v>
          </cell>
        </row>
        <row r="1219">
          <cell r="C1219" t="str">
            <v>BHK</v>
          </cell>
        </row>
        <row r="1220">
          <cell r="C1220" t="str">
            <v>BGH</v>
          </cell>
        </row>
        <row r="1221">
          <cell r="C1221" t="str">
            <v>BFS</v>
          </cell>
        </row>
        <row r="1222">
          <cell r="C1222" t="str">
            <v>BFA</v>
          </cell>
        </row>
        <row r="1223">
          <cell r="C1223" t="str">
            <v>BER</v>
          </cell>
        </row>
        <row r="1224">
          <cell r="C1224" t="str">
            <v>BEN</v>
          </cell>
        </row>
        <row r="1225">
          <cell r="C1225" t="str">
            <v>BEL</v>
          </cell>
        </row>
        <row r="1226">
          <cell r="C1226" t="str">
            <v>BEB</v>
          </cell>
        </row>
        <row r="1227">
          <cell r="C1227" t="str">
            <v>BDE</v>
          </cell>
        </row>
        <row r="1228">
          <cell r="C1228" t="str">
            <v>BD1</v>
          </cell>
        </row>
        <row r="1229">
          <cell r="C1229" t="str">
            <v>BD</v>
          </cell>
        </row>
        <row r="1230">
          <cell r="C1230" t="str">
            <v>BCP</v>
          </cell>
        </row>
        <row r="1231">
          <cell r="C1231" t="str">
            <v>BCO</v>
          </cell>
        </row>
        <row r="1232">
          <cell r="C1232" t="str">
            <v>BCM</v>
          </cell>
        </row>
        <row r="1233">
          <cell r="C1233" t="str">
            <v>BCL</v>
          </cell>
        </row>
        <row r="1234">
          <cell r="C1234" t="str">
            <v>BBS</v>
          </cell>
        </row>
        <row r="1235">
          <cell r="C1235" t="str">
            <v>BBM</v>
          </cell>
        </row>
        <row r="1236">
          <cell r="C1236" t="str">
            <v>BBG</v>
          </cell>
        </row>
        <row r="1237">
          <cell r="C1237" t="str">
            <v>BBF</v>
          </cell>
        </row>
        <row r="1238">
          <cell r="C1238" t="str">
            <v>BBD</v>
          </cell>
        </row>
        <row r="1239">
          <cell r="C1239" t="str">
            <v>BAY</v>
          </cell>
        </row>
        <row r="1240">
          <cell r="C1240" t="str">
            <v>BAX</v>
          </cell>
        </row>
        <row r="1241">
          <cell r="C1241" t="str">
            <v>BAU</v>
          </cell>
        </row>
        <row r="1242">
          <cell r="C1242" t="str">
            <v>BAT</v>
          </cell>
        </row>
        <row r="1243">
          <cell r="C1243" t="str">
            <v>BAR</v>
          </cell>
        </row>
        <row r="1244">
          <cell r="C1244" t="str">
            <v>BAL</v>
          </cell>
        </row>
        <row r="1245">
          <cell r="C1245" t="str">
            <v>BAD</v>
          </cell>
        </row>
        <row r="1246">
          <cell r="C1246" t="str">
            <v>BAB</v>
          </cell>
        </row>
        <row r="1247">
          <cell r="C1247" t="str">
            <v>AYR</v>
          </cell>
        </row>
        <row r="1248">
          <cell r="C1248" t="str">
            <v>AXM</v>
          </cell>
        </row>
        <row r="1249">
          <cell r="C1249" t="str">
            <v>AXL</v>
          </cell>
        </row>
        <row r="1250">
          <cell r="C1250" t="str">
            <v>AVM</v>
          </cell>
        </row>
        <row r="1251">
          <cell r="C1251" t="str">
            <v>AVF</v>
          </cell>
        </row>
        <row r="1252">
          <cell r="C1252" t="str">
            <v>AVE</v>
          </cell>
        </row>
        <row r="1253">
          <cell r="C1253" t="str">
            <v>AUY</v>
          </cell>
        </row>
        <row r="1254">
          <cell r="C1254" t="str">
            <v>AUT</v>
          </cell>
        </row>
        <row r="1255">
          <cell r="C1255" t="str">
            <v>AUS</v>
          </cell>
        </row>
        <row r="1256">
          <cell r="C1256" t="str">
            <v>AUD</v>
          </cell>
        </row>
        <row r="1257">
          <cell r="C1257" t="str">
            <v>ATV</v>
          </cell>
        </row>
        <row r="1258">
          <cell r="C1258" t="str">
            <v>ATS</v>
          </cell>
        </row>
        <row r="1259">
          <cell r="C1259" t="str">
            <v>ATR</v>
          </cell>
        </row>
        <row r="1260">
          <cell r="C1260" t="str">
            <v>ATO</v>
          </cell>
        </row>
        <row r="1261">
          <cell r="C1261" t="str">
            <v>ATN</v>
          </cell>
        </row>
        <row r="1262">
          <cell r="C1262" t="str">
            <v>ATM</v>
          </cell>
        </row>
        <row r="1263">
          <cell r="C1263" t="str">
            <v>ATI</v>
          </cell>
        </row>
        <row r="1264">
          <cell r="C1264" t="str">
            <v>ATC</v>
          </cell>
        </row>
        <row r="1265">
          <cell r="C1265" t="str">
            <v>AST</v>
          </cell>
        </row>
        <row r="1266">
          <cell r="C1266" t="str">
            <v>ASP</v>
          </cell>
        </row>
        <row r="1267">
          <cell r="C1267" t="str">
            <v>ASN</v>
          </cell>
        </row>
        <row r="1268">
          <cell r="C1268" t="str">
            <v>ASM</v>
          </cell>
        </row>
        <row r="1269">
          <cell r="C1269" t="str">
            <v>ASI</v>
          </cell>
        </row>
        <row r="1270">
          <cell r="C1270" t="str">
            <v>ASH</v>
          </cell>
        </row>
        <row r="1271">
          <cell r="C1271" t="str">
            <v>ASG</v>
          </cell>
        </row>
        <row r="1272">
          <cell r="C1272" t="str">
            <v>ASE</v>
          </cell>
        </row>
        <row r="1273">
          <cell r="C1273" t="str">
            <v>ASC</v>
          </cell>
        </row>
        <row r="1274">
          <cell r="C1274" t="str">
            <v>ASA</v>
          </cell>
        </row>
        <row r="1275">
          <cell r="C1275" t="str">
            <v>AS1</v>
          </cell>
        </row>
        <row r="1276">
          <cell r="C1276" t="str">
            <v>ARX</v>
          </cell>
        </row>
        <row r="1277">
          <cell r="C1277" t="str">
            <v>ARV</v>
          </cell>
        </row>
        <row r="1278">
          <cell r="C1278" t="str">
            <v>ART</v>
          </cell>
        </row>
        <row r="1279">
          <cell r="C1279" t="str">
            <v>ARS</v>
          </cell>
        </row>
        <row r="1280">
          <cell r="C1280" t="str">
            <v>ARR</v>
          </cell>
        </row>
        <row r="1281">
          <cell r="C1281" t="str">
            <v>ARO</v>
          </cell>
        </row>
        <row r="1282">
          <cell r="C1282" t="str">
            <v>ARL</v>
          </cell>
        </row>
        <row r="1283">
          <cell r="C1283" t="str">
            <v>ARK</v>
          </cell>
        </row>
        <row r="1284">
          <cell r="C1284" t="str">
            <v>ARI</v>
          </cell>
        </row>
        <row r="1285">
          <cell r="C1285" t="str">
            <v>ARG</v>
          </cell>
        </row>
        <row r="1286">
          <cell r="C1286" t="str">
            <v>ARE</v>
          </cell>
        </row>
        <row r="1287">
          <cell r="C1287" t="str">
            <v>ARD</v>
          </cell>
        </row>
        <row r="1288">
          <cell r="C1288" t="str">
            <v>ARB</v>
          </cell>
        </row>
        <row r="1289">
          <cell r="C1289" t="str">
            <v>AQT</v>
          </cell>
        </row>
        <row r="1290">
          <cell r="C1290" t="str">
            <v>AQM</v>
          </cell>
        </row>
        <row r="1291">
          <cell r="C1291" t="str">
            <v>AQJ</v>
          </cell>
        </row>
        <row r="1292">
          <cell r="C1292" t="str">
            <v>APX</v>
          </cell>
        </row>
        <row r="1293">
          <cell r="C1293" t="str">
            <v>APT</v>
          </cell>
        </row>
        <row r="1294">
          <cell r="C1294" t="str">
            <v>APP</v>
          </cell>
        </row>
        <row r="1295">
          <cell r="C1295" t="str">
            <v>APM</v>
          </cell>
        </row>
        <row r="1296">
          <cell r="C1296" t="str">
            <v>API</v>
          </cell>
        </row>
        <row r="1297">
          <cell r="C1297" t="str">
            <v>AOR</v>
          </cell>
        </row>
        <row r="1298">
          <cell r="C1298" t="str">
            <v>ANT</v>
          </cell>
        </row>
        <row r="1299">
          <cell r="C1299" t="str">
            <v>ANS</v>
          </cell>
        </row>
        <row r="1300">
          <cell r="C1300" t="str">
            <v>ANR</v>
          </cell>
        </row>
        <row r="1301">
          <cell r="C1301" t="str">
            <v>ANK</v>
          </cell>
        </row>
        <row r="1302">
          <cell r="C1302" t="str">
            <v>ANI</v>
          </cell>
        </row>
        <row r="1303">
          <cell r="C1303" t="str">
            <v>ANH</v>
          </cell>
        </row>
        <row r="1304">
          <cell r="C1304" t="str">
            <v>ANG</v>
          </cell>
        </row>
        <row r="1305">
          <cell r="C1305" t="str">
            <v>ANF</v>
          </cell>
        </row>
        <row r="1306">
          <cell r="C1306" t="str">
            <v>ANE</v>
          </cell>
        </row>
        <row r="1307">
          <cell r="C1307" t="str">
            <v>AND</v>
          </cell>
        </row>
        <row r="1308">
          <cell r="C1308" t="str">
            <v>ANC</v>
          </cell>
        </row>
        <row r="1309">
          <cell r="C1309" t="str">
            <v>AMS</v>
          </cell>
        </row>
        <row r="1310">
          <cell r="C1310" t="str">
            <v>AMR</v>
          </cell>
        </row>
        <row r="1311">
          <cell r="C1311" t="str">
            <v>AMP</v>
          </cell>
        </row>
        <row r="1312">
          <cell r="C1312" t="str">
            <v>AMO</v>
          </cell>
        </row>
        <row r="1313">
          <cell r="C1313" t="str">
            <v>AML</v>
          </cell>
        </row>
        <row r="1314">
          <cell r="C1314" t="str">
            <v>AMI</v>
          </cell>
        </row>
        <row r="1315">
          <cell r="C1315" t="str">
            <v>AMG</v>
          </cell>
        </row>
        <row r="1316">
          <cell r="C1316" t="str">
            <v>AMD</v>
          </cell>
        </row>
        <row r="1317">
          <cell r="C1317" t="str">
            <v>AMC</v>
          </cell>
        </row>
        <row r="1318">
          <cell r="C1318" t="str">
            <v>AMB</v>
          </cell>
        </row>
        <row r="1319">
          <cell r="C1319" t="str">
            <v>AMA</v>
          </cell>
        </row>
        <row r="1320">
          <cell r="C1320" t="str">
            <v>ALQ</v>
          </cell>
        </row>
        <row r="1321">
          <cell r="C1321" t="str">
            <v>ALP</v>
          </cell>
        </row>
        <row r="1322">
          <cell r="C1322" t="str">
            <v>ALN</v>
          </cell>
        </row>
        <row r="1323">
          <cell r="C1323" t="str">
            <v>ALM</v>
          </cell>
        </row>
        <row r="1324">
          <cell r="C1324" t="str">
            <v>ALL</v>
          </cell>
        </row>
        <row r="1325">
          <cell r="C1325" t="str">
            <v>ALI</v>
          </cell>
        </row>
        <row r="1326">
          <cell r="C1326" t="str">
            <v>ALD</v>
          </cell>
        </row>
        <row r="1327">
          <cell r="C1327" t="str">
            <v>ALB</v>
          </cell>
        </row>
        <row r="1328">
          <cell r="C1328" t="str">
            <v>ALA</v>
          </cell>
        </row>
        <row r="1329">
          <cell r="C1329" t="str">
            <v>AL1</v>
          </cell>
        </row>
        <row r="1330">
          <cell r="C1330" t="str">
            <v>AKS</v>
          </cell>
        </row>
        <row r="1331">
          <cell r="C1331" t="str">
            <v>AKN</v>
          </cell>
        </row>
        <row r="1332">
          <cell r="C1332" t="str">
            <v>AKC</v>
          </cell>
        </row>
        <row r="1333">
          <cell r="C1333" t="str">
            <v>AKB</v>
          </cell>
        </row>
        <row r="1334">
          <cell r="C1334" t="str">
            <v>AJL</v>
          </cell>
        </row>
        <row r="1335">
          <cell r="C1335" t="str">
            <v>AIS</v>
          </cell>
        </row>
        <row r="1336">
          <cell r="C1336" t="str">
            <v>AIO</v>
          </cell>
        </row>
        <row r="1337">
          <cell r="C1337" t="str">
            <v>AIG</v>
          </cell>
        </row>
        <row r="1338">
          <cell r="C1338" t="str">
            <v>AGM</v>
          </cell>
        </row>
        <row r="1339">
          <cell r="C1339" t="str">
            <v>AGL</v>
          </cell>
        </row>
        <row r="1340">
          <cell r="C1340" t="str">
            <v>AGE</v>
          </cell>
        </row>
        <row r="1341">
          <cell r="C1341" t="str">
            <v>AGD</v>
          </cell>
        </row>
        <row r="1342">
          <cell r="C1342" t="str">
            <v>AG2</v>
          </cell>
        </row>
        <row r="1343">
          <cell r="C1343" t="str">
            <v>AEX</v>
          </cell>
        </row>
        <row r="1344">
          <cell r="C1344" t="str">
            <v>AES</v>
          </cell>
        </row>
        <row r="1345">
          <cell r="C1345" t="str">
            <v>AEM</v>
          </cell>
        </row>
        <row r="1346">
          <cell r="C1346" t="str">
            <v>ADY</v>
          </cell>
        </row>
        <row r="1347">
          <cell r="C1347" t="str">
            <v>ADV</v>
          </cell>
        </row>
        <row r="1348">
          <cell r="C1348" t="str">
            <v>ADT</v>
          </cell>
        </row>
        <row r="1349">
          <cell r="C1349" t="str">
            <v>ADR</v>
          </cell>
        </row>
        <row r="1350">
          <cell r="C1350" t="str">
            <v>ADM</v>
          </cell>
        </row>
        <row r="1351">
          <cell r="C1351" t="str">
            <v>ADL</v>
          </cell>
        </row>
        <row r="1352">
          <cell r="C1352" t="str">
            <v>ADC</v>
          </cell>
        </row>
        <row r="1353">
          <cell r="C1353" t="str">
            <v>ACV</v>
          </cell>
        </row>
        <row r="1354">
          <cell r="C1354" t="str">
            <v>ACU</v>
          </cell>
        </row>
        <row r="1355">
          <cell r="C1355" t="str">
            <v>ACT</v>
          </cell>
        </row>
        <row r="1356">
          <cell r="C1356" t="str">
            <v>ACS</v>
          </cell>
        </row>
        <row r="1357">
          <cell r="C1357" t="str">
            <v>ACR</v>
          </cell>
        </row>
        <row r="1358">
          <cell r="C1358" t="str">
            <v>ACO</v>
          </cell>
        </row>
        <row r="1359">
          <cell r="C1359" t="str">
            <v>ACN</v>
          </cell>
        </row>
        <row r="1360">
          <cell r="C1360" t="str">
            <v>ACM</v>
          </cell>
        </row>
        <row r="1361">
          <cell r="C1361" t="str">
            <v>ACL</v>
          </cell>
        </row>
        <row r="1362">
          <cell r="C1362" t="str">
            <v>ACK</v>
          </cell>
        </row>
        <row r="1363">
          <cell r="C1363" t="str">
            <v>ACI</v>
          </cell>
        </row>
        <row r="1364">
          <cell r="C1364" t="str">
            <v>ACH</v>
          </cell>
        </row>
        <row r="1365">
          <cell r="C1365" t="str">
            <v>ACE</v>
          </cell>
        </row>
        <row r="1366">
          <cell r="C1366" t="str">
            <v>ACC</v>
          </cell>
        </row>
        <row r="1367">
          <cell r="C1367" t="str">
            <v>ACB</v>
          </cell>
        </row>
        <row r="1368">
          <cell r="C1368" t="str">
            <v>ACA</v>
          </cell>
        </row>
        <row r="1369">
          <cell r="C1369" t="str">
            <v>AC2</v>
          </cell>
        </row>
        <row r="1370">
          <cell r="C1370" t="str">
            <v>AC1</v>
          </cell>
        </row>
        <row r="1371">
          <cell r="C1371" t="str">
            <v>ABM</v>
          </cell>
        </row>
        <row r="1372">
          <cell r="C1372" t="str">
            <v>ABI</v>
          </cell>
        </row>
        <row r="1373">
          <cell r="C1373" t="str">
            <v>ABD</v>
          </cell>
        </row>
        <row r="1374">
          <cell r="C1374" t="str">
            <v>ABC</v>
          </cell>
        </row>
        <row r="1375">
          <cell r="C1375" t="str">
            <v>ABB</v>
          </cell>
        </row>
        <row r="1376">
          <cell r="C1376" t="str">
            <v>ABA</v>
          </cell>
        </row>
        <row r="1377">
          <cell r="C1377" t="str">
            <v>AAR</v>
          </cell>
        </row>
        <row r="1378">
          <cell r="C1378" t="str">
            <v>AAP</v>
          </cell>
        </row>
        <row r="1379">
          <cell r="C1379" t="str">
            <v>AAI</v>
          </cell>
        </row>
        <row r="1380">
          <cell r="C1380" t="str">
            <v>AAB</v>
          </cell>
        </row>
        <row r="1381">
          <cell r="C1381" t="str">
            <v>AA1</v>
          </cell>
        </row>
        <row r="1382">
          <cell r="C1382" t="str">
            <v>7ME</v>
          </cell>
        </row>
        <row r="1383">
          <cell r="C1383" t="str">
            <v>468</v>
          </cell>
        </row>
        <row r="1384">
          <cell r="C1384" t="str">
            <v>465</v>
          </cell>
        </row>
        <row r="1385">
          <cell r="C1385" t="str">
            <v>464</v>
          </cell>
        </row>
        <row r="1386">
          <cell r="C1386" t="str">
            <v>463</v>
          </cell>
        </row>
        <row r="1387">
          <cell r="C1387" t="str">
            <v>462</v>
          </cell>
        </row>
        <row r="1388">
          <cell r="C1388" t="str">
            <v>461</v>
          </cell>
        </row>
        <row r="1389">
          <cell r="C1389" t="str">
            <v>460</v>
          </cell>
        </row>
        <row r="1390">
          <cell r="C1390" t="str">
            <v>459</v>
          </cell>
        </row>
        <row r="1391">
          <cell r="C1391" t="str">
            <v>458</v>
          </cell>
        </row>
        <row r="1392">
          <cell r="C1392" t="str">
            <v>457</v>
          </cell>
        </row>
        <row r="1393">
          <cell r="C1393" t="str">
            <v>456</v>
          </cell>
        </row>
        <row r="1394">
          <cell r="C1394" t="str">
            <v>455</v>
          </cell>
        </row>
        <row r="1395">
          <cell r="C1395" t="str">
            <v>454</v>
          </cell>
        </row>
        <row r="1396">
          <cell r="C1396" t="str">
            <v>453</v>
          </cell>
        </row>
        <row r="1397">
          <cell r="C1397" t="str">
            <v>452</v>
          </cell>
        </row>
        <row r="1398">
          <cell r="C1398" t="str">
            <v>451</v>
          </cell>
        </row>
        <row r="1399">
          <cell r="C1399" t="str">
            <v>450</v>
          </cell>
        </row>
        <row r="1400">
          <cell r="C1400" t="str">
            <v>449</v>
          </cell>
        </row>
        <row r="1401">
          <cell r="C1401" t="str">
            <v>448</v>
          </cell>
        </row>
        <row r="1402">
          <cell r="C1402" t="str">
            <v>447</v>
          </cell>
        </row>
        <row r="1403">
          <cell r="C1403" t="str">
            <v>446</v>
          </cell>
        </row>
        <row r="1404">
          <cell r="C1404" t="str">
            <v>445</v>
          </cell>
        </row>
        <row r="1405">
          <cell r="C1405" t="str">
            <v>444</v>
          </cell>
        </row>
        <row r="1406">
          <cell r="C1406" t="str">
            <v>442</v>
          </cell>
        </row>
        <row r="1407">
          <cell r="C1407" t="str">
            <v>440</v>
          </cell>
        </row>
        <row r="1408">
          <cell r="C1408" t="str">
            <v>439</v>
          </cell>
        </row>
        <row r="1409">
          <cell r="C1409" t="str">
            <v>438</v>
          </cell>
        </row>
        <row r="1410">
          <cell r="C1410" t="str">
            <v>437</v>
          </cell>
        </row>
        <row r="1411">
          <cell r="C1411" t="str">
            <v>434</v>
          </cell>
        </row>
        <row r="1412">
          <cell r="C1412" t="str">
            <v>426</v>
          </cell>
        </row>
        <row r="1413">
          <cell r="C1413" t="str">
            <v>423</v>
          </cell>
        </row>
        <row r="1414">
          <cell r="C1414" t="str">
            <v>422</v>
          </cell>
        </row>
        <row r="1415">
          <cell r="C1415" t="str">
            <v>421</v>
          </cell>
        </row>
        <row r="1416">
          <cell r="C1416" t="str">
            <v>420</v>
          </cell>
        </row>
        <row r="1417">
          <cell r="C1417" t="str">
            <v>419</v>
          </cell>
        </row>
        <row r="1418">
          <cell r="C1418" t="str">
            <v>418</v>
          </cell>
        </row>
        <row r="1419">
          <cell r="C1419" t="str">
            <v>417</v>
          </cell>
        </row>
        <row r="1420">
          <cell r="C1420" t="str">
            <v>416</v>
          </cell>
        </row>
        <row r="1421">
          <cell r="C1421" t="str">
            <v>415</v>
          </cell>
        </row>
        <row r="1422">
          <cell r="C1422" t="str">
            <v>414</v>
          </cell>
        </row>
        <row r="1423">
          <cell r="C1423" t="str">
            <v>413</v>
          </cell>
        </row>
        <row r="1424">
          <cell r="C1424" t="str">
            <v>412</v>
          </cell>
        </row>
        <row r="1425">
          <cell r="C1425" t="str">
            <v>411</v>
          </cell>
        </row>
        <row r="1426">
          <cell r="C1426" t="str">
            <v>410</v>
          </cell>
        </row>
        <row r="1427">
          <cell r="C1427" t="str">
            <v>409</v>
          </cell>
        </row>
        <row r="1428">
          <cell r="C1428" t="str">
            <v>408</v>
          </cell>
        </row>
        <row r="1429">
          <cell r="C1429" t="str">
            <v>407</v>
          </cell>
        </row>
        <row r="1430">
          <cell r="C1430" t="str">
            <v>406</v>
          </cell>
        </row>
        <row r="1431">
          <cell r="C1431" t="str">
            <v>405</v>
          </cell>
        </row>
        <row r="1432">
          <cell r="C1432" t="str">
            <v>404</v>
          </cell>
        </row>
        <row r="1433">
          <cell r="C1433" t="str">
            <v>401</v>
          </cell>
        </row>
        <row r="1434">
          <cell r="C1434" t="str">
            <v>400</v>
          </cell>
        </row>
        <row r="1435">
          <cell r="C1435" t="str">
            <v>3SO</v>
          </cell>
        </row>
        <row r="1436">
          <cell r="C1436" t="str">
            <v>3PP</v>
          </cell>
        </row>
        <row r="1437">
          <cell r="C1437" t="str">
            <v>3M1</v>
          </cell>
        </row>
        <row r="1438">
          <cell r="C1438" t="str">
            <v>3M</v>
          </cell>
        </row>
        <row r="1439">
          <cell r="C1439" t="str">
            <v>399</v>
          </cell>
        </row>
        <row r="1440">
          <cell r="C1440" t="str">
            <v>398</v>
          </cell>
        </row>
        <row r="1441">
          <cell r="C1441" t="str">
            <v>397</v>
          </cell>
        </row>
        <row r="1442">
          <cell r="C1442" t="str">
            <v>394</v>
          </cell>
        </row>
        <row r="1443">
          <cell r="C1443" t="str">
            <v>393</v>
          </cell>
        </row>
        <row r="1444">
          <cell r="C1444" t="str">
            <v>392</v>
          </cell>
        </row>
        <row r="1445">
          <cell r="C1445" t="str">
            <v>390</v>
          </cell>
        </row>
        <row r="1446">
          <cell r="C1446" t="str">
            <v>389</v>
          </cell>
        </row>
        <row r="1447">
          <cell r="C1447" t="str">
            <v>388</v>
          </cell>
        </row>
        <row r="1448">
          <cell r="C1448" t="str">
            <v>387</v>
          </cell>
        </row>
        <row r="1449">
          <cell r="C1449" t="str">
            <v>386</v>
          </cell>
        </row>
        <row r="1450">
          <cell r="C1450" t="str">
            <v>385</v>
          </cell>
        </row>
        <row r="1451">
          <cell r="C1451" t="str">
            <v>384</v>
          </cell>
        </row>
        <row r="1452">
          <cell r="C1452" t="str">
            <v>383</v>
          </cell>
        </row>
        <row r="1453">
          <cell r="C1453" t="str">
            <v>382</v>
          </cell>
        </row>
        <row r="1454">
          <cell r="C1454" t="str">
            <v>381</v>
          </cell>
        </row>
        <row r="1455">
          <cell r="C1455" t="str">
            <v>380</v>
          </cell>
        </row>
        <row r="1456">
          <cell r="C1456" t="str">
            <v>379</v>
          </cell>
        </row>
        <row r="1457">
          <cell r="C1457" t="str">
            <v>378</v>
          </cell>
        </row>
        <row r="1458">
          <cell r="C1458" t="str">
            <v>377</v>
          </cell>
        </row>
        <row r="1459">
          <cell r="C1459" t="str">
            <v>376</v>
          </cell>
        </row>
        <row r="1460">
          <cell r="C1460" t="str">
            <v>375</v>
          </cell>
        </row>
        <row r="1461">
          <cell r="C1461" t="str">
            <v>374</v>
          </cell>
        </row>
        <row r="1462">
          <cell r="C1462" t="str">
            <v>373</v>
          </cell>
        </row>
        <row r="1463">
          <cell r="C1463" t="str">
            <v>371</v>
          </cell>
        </row>
        <row r="1464">
          <cell r="C1464" t="str">
            <v>370</v>
          </cell>
        </row>
        <row r="1465">
          <cell r="C1465" t="str">
            <v>369</v>
          </cell>
        </row>
        <row r="1466">
          <cell r="C1466" t="str">
            <v>368</v>
          </cell>
        </row>
        <row r="1467">
          <cell r="C1467" t="str">
            <v>367</v>
          </cell>
        </row>
        <row r="1468">
          <cell r="C1468" t="str">
            <v>366</v>
          </cell>
        </row>
        <row r="1469">
          <cell r="C1469" t="str">
            <v>365</v>
          </cell>
        </row>
        <row r="1470">
          <cell r="C1470" t="str">
            <v>364</v>
          </cell>
        </row>
        <row r="1471">
          <cell r="C1471" t="str">
            <v>363</v>
          </cell>
        </row>
        <row r="1472">
          <cell r="C1472" t="str">
            <v>362</v>
          </cell>
        </row>
        <row r="1473">
          <cell r="C1473" t="str">
            <v>361</v>
          </cell>
        </row>
        <row r="1474">
          <cell r="C1474" t="str">
            <v>360</v>
          </cell>
        </row>
        <row r="1475">
          <cell r="C1475" t="str">
            <v>359</v>
          </cell>
        </row>
        <row r="1476">
          <cell r="C1476" t="str">
            <v>358</v>
          </cell>
        </row>
        <row r="1477">
          <cell r="C1477" t="str">
            <v>356</v>
          </cell>
        </row>
        <row r="1478">
          <cell r="C1478" t="str">
            <v>355</v>
          </cell>
        </row>
        <row r="1479">
          <cell r="C1479" t="str">
            <v>354</v>
          </cell>
        </row>
        <row r="1480">
          <cell r="C1480" t="str">
            <v>353</v>
          </cell>
        </row>
        <row r="1481">
          <cell r="C1481" t="str">
            <v>347</v>
          </cell>
        </row>
        <row r="1482">
          <cell r="C1482" t="str">
            <v>346</v>
          </cell>
        </row>
        <row r="1483">
          <cell r="C1483" t="str">
            <v>345</v>
          </cell>
        </row>
        <row r="1484">
          <cell r="C1484" t="str">
            <v>343</v>
          </cell>
        </row>
        <row r="1485">
          <cell r="C1485" t="str">
            <v>342</v>
          </cell>
        </row>
        <row r="1486">
          <cell r="C1486" t="str">
            <v>341</v>
          </cell>
        </row>
        <row r="1487">
          <cell r="C1487" t="str">
            <v>340</v>
          </cell>
        </row>
        <row r="1488">
          <cell r="C1488" t="str">
            <v>339</v>
          </cell>
        </row>
        <row r="1489">
          <cell r="C1489" t="str">
            <v>338</v>
          </cell>
        </row>
        <row r="1490">
          <cell r="C1490" t="str">
            <v>336</v>
          </cell>
        </row>
        <row r="1491">
          <cell r="C1491" t="str">
            <v>334</v>
          </cell>
        </row>
        <row r="1492">
          <cell r="C1492" t="str">
            <v>333</v>
          </cell>
        </row>
        <row r="1493">
          <cell r="C1493" t="str">
            <v>331</v>
          </cell>
        </row>
        <row r="1494">
          <cell r="C1494" t="str">
            <v>330</v>
          </cell>
        </row>
        <row r="1495">
          <cell r="C1495" t="str">
            <v>328</v>
          </cell>
        </row>
        <row r="1496">
          <cell r="C1496" t="str">
            <v>327</v>
          </cell>
        </row>
        <row r="1497">
          <cell r="C1497" t="str">
            <v>324</v>
          </cell>
        </row>
        <row r="1498">
          <cell r="C1498" t="str">
            <v>321</v>
          </cell>
        </row>
        <row r="1499">
          <cell r="C1499" t="str">
            <v>316</v>
          </cell>
        </row>
        <row r="1500">
          <cell r="C1500" t="str">
            <v>315</v>
          </cell>
        </row>
        <row r="1501">
          <cell r="C1501" t="str">
            <v>314</v>
          </cell>
        </row>
        <row r="1502">
          <cell r="C1502" t="str">
            <v>313</v>
          </cell>
        </row>
        <row r="1503">
          <cell r="C1503" t="str">
            <v>312</v>
          </cell>
        </row>
        <row r="1504">
          <cell r="C1504" t="str">
            <v>311</v>
          </cell>
        </row>
        <row r="1505">
          <cell r="C1505" t="str">
            <v>310</v>
          </cell>
        </row>
        <row r="1506">
          <cell r="C1506" t="str">
            <v>309</v>
          </cell>
        </row>
        <row r="1507">
          <cell r="C1507" t="str">
            <v>307</v>
          </cell>
        </row>
        <row r="1508">
          <cell r="C1508" t="str">
            <v>304</v>
          </cell>
        </row>
        <row r="1509">
          <cell r="C1509" t="str">
            <v>303</v>
          </cell>
        </row>
        <row r="1510">
          <cell r="C1510" t="str">
            <v>301</v>
          </cell>
        </row>
        <row r="1511">
          <cell r="C1511" t="str">
            <v>300</v>
          </cell>
        </row>
        <row r="1512">
          <cell r="C1512" t="str">
            <v>299</v>
          </cell>
        </row>
        <row r="1513">
          <cell r="C1513" t="str">
            <v>293</v>
          </cell>
        </row>
        <row r="1514">
          <cell r="C1514" t="str">
            <v>292</v>
          </cell>
        </row>
        <row r="1515">
          <cell r="C1515" t="str">
            <v>290</v>
          </cell>
        </row>
        <row r="1516">
          <cell r="C1516" t="str">
            <v>289</v>
          </cell>
        </row>
        <row r="1517">
          <cell r="C1517" t="str">
            <v>288</v>
          </cell>
        </row>
        <row r="1518">
          <cell r="C1518" t="str">
            <v>287</v>
          </cell>
        </row>
        <row r="1519">
          <cell r="C1519" t="str">
            <v>286</v>
          </cell>
        </row>
        <row r="1520">
          <cell r="C1520" t="str">
            <v>284</v>
          </cell>
        </row>
        <row r="1521">
          <cell r="C1521" t="str">
            <v>283</v>
          </cell>
        </row>
        <row r="1522">
          <cell r="C1522" t="str">
            <v>282</v>
          </cell>
        </row>
        <row r="1523">
          <cell r="C1523" t="str">
            <v>281</v>
          </cell>
        </row>
        <row r="1524">
          <cell r="C1524" t="str">
            <v>280</v>
          </cell>
        </row>
        <row r="1525">
          <cell r="C1525" t="str">
            <v>279</v>
          </cell>
        </row>
        <row r="1526">
          <cell r="C1526" t="str">
            <v>277</v>
          </cell>
        </row>
        <row r="1527">
          <cell r="C1527" t="str">
            <v>276</v>
          </cell>
        </row>
        <row r="1528">
          <cell r="C1528" t="str">
            <v>274</v>
          </cell>
        </row>
        <row r="1529">
          <cell r="C1529" t="str">
            <v>269</v>
          </cell>
        </row>
        <row r="1530">
          <cell r="C1530" t="str">
            <v>268</v>
          </cell>
        </row>
        <row r="1531">
          <cell r="C1531" t="str">
            <v>266</v>
          </cell>
        </row>
        <row r="1532">
          <cell r="C1532" t="str">
            <v>261</v>
          </cell>
        </row>
        <row r="1533">
          <cell r="C1533" t="str">
            <v>259</v>
          </cell>
        </row>
        <row r="1534">
          <cell r="C1534" t="str">
            <v>258</v>
          </cell>
        </row>
        <row r="1535">
          <cell r="C1535" t="str">
            <v>257</v>
          </cell>
        </row>
        <row r="1536">
          <cell r="C1536" t="str">
            <v>256</v>
          </cell>
        </row>
        <row r="1537">
          <cell r="C1537" t="str">
            <v>247</v>
          </cell>
        </row>
        <row r="1538">
          <cell r="C1538" t="str">
            <v>244</v>
          </cell>
        </row>
        <row r="1539">
          <cell r="C1539" t="str">
            <v>243</v>
          </cell>
        </row>
        <row r="1540">
          <cell r="C1540" t="str">
            <v>241</v>
          </cell>
        </row>
        <row r="1541">
          <cell r="C1541" t="str">
            <v>239</v>
          </cell>
        </row>
        <row r="1542">
          <cell r="C1542" t="str">
            <v>238</v>
          </cell>
        </row>
        <row r="1543">
          <cell r="C1543" t="str">
            <v>237</v>
          </cell>
        </row>
        <row r="1544">
          <cell r="C1544" t="str">
            <v>234</v>
          </cell>
        </row>
        <row r="1545">
          <cell r="C1545" t="str">
            <v>233</v>
          </cell>
        </row>
        <row r="1546">
          <cell r="C1546" t="str">
            <v>232</v>
          </cell>
        </row>
        <row r="1547">
          <cell r="C1547" t="str">
            <v>231</v>
          </cell>
        </row>
        <row r="1548">
          <cell r="C1548" t="str">
            <v>230</v>
          </cell>
        </row>
        <row r="1549">
          <cell r="C1549" t="str">
            <v>229</v>
          </cell>
        </row>
        <row r="1550">
          <cell r="C1550" t="str">
            <v>227</v>
          </cell>
        </row>
        <row r="1551">
          <cell r="C1551" t="str">
            <v>221</v>
          </cell>
        </row>
        <row r="1552">
          <cell r="C1552" t="str">
            <v>211</v>
          </cell>
        </row>
        <row r="1553">
          <cell r="C1553" t="str">
            <v>210</v>
          </cell>
        </row>
        <row r="1554">
          <cell r="C1554" t="str">
            <v>202</v>
          </cell>
        </row>
        <row r="1555">
          <cell r="C1555" t="str">
            <v>195</v>
          </cell>
        </row>
        <row r="1556">
          <cell r="C1556" t="str">
            <v>190</v>
          </cell>
        </row>
        <row r="1557">
          <cell r="C1557" t="str">
            <v>184</v>
          </cell>
        </row>
        <row r="1558">
          <cell r="C1558" t="str">
            <v>174</v>
          </cell>
        </row>
        <row r="1559">
          <cell r="C1559" t="str">
            <v>171</v>
          </cell>
        </row>
        <row r="1560">
          <cell r="C1560" t="str">
            <v>161</v>
          </cell>
        </row>
        <row r="1561">
          <cell r="C1561" t="str">
            <v>160</v>
          </cell>
        </row>
        <row r="1562">
          <cell r="C1562" t="str">
            <v>158</v>
          </cell>
        </row>
        <row r="1563">
          <cell r="C1563" t="str">
            <v>157</v>
          </cell>
        </row>
        <row r="1564">
          <cell r="C1564" t="str">
            <v>154</v>
          </cell>
        </row>
        <row r="1565">
          <cell r="C1565" t="str">
            <v>150</v>
          </cell>
        </row>
        <row r="1566">
          <cell r="C1566" t="str">
            <v>142</v>
          </cell>
        </row>
        <row r="1567">
          <cell r="C1567" t="str">
            <v>141</v>
          </cell>
        </row>
        <row r="1568">
          <cell r="C1568" t="str">
            <v>140</v>
          </cell>
        </row>
        <row r="1569">
          <cell r="C1569" t="str">
            <v>139</v>
          </cell>
        </row>
        <row r="1570">
          <cell r="C1570" t="str">
            <v>138</v>
          </cell>
        </row>
        <row r="1571">
          <cell r="C1571" t="str">
            <v>135</v>
          </cell>
        </row>
        <row r="1572">
          <cell r="C1572" t="str">
            <v>134</v>
          </cell>
        </row>
        <row r="1573">
          <cell r="C1573" t="str">
            <v>133</v>
          </cell>
        </row>
        <row r="1574">
          <cell r="C1574" t="str">
            <v>129</v>
          </cell>
        </row>
        <row r="1575">
          <cell r="C1575" t="str">
            <v>121</v>
          </cell>
        </row>
        <row r="1576">
          <cell r="C1576" t="str">
            <v>105</v>
          </cell>
        </row>
        <row r="1577">
          <cell r="C1577" t="str">
            <v>073</v>
          </cell>
        </row>
        <row r="1578">
          <cell r="C1578" t="str">
            <v>070</v>
          </cell>
        </row>
        <row r="1579">
          <cell r="C1579" t="str">
            <v>054</v>
          </cell>
        </row>
        <row r="1580">
          <cell r="C1580" t="str">
            <v>005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Arkýř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S162"/>
  <sheetViews>
    <sheetView tabSelected="1" topLeftCell="E1" workbookViewId="0">
      <pane ySplit="2" topLeftCell="A46" activePane="bottomLeft" state="frozen"/>
      <selection pane="bottomLeft" activeCell="S48" sqref="S48"/>
    </sheetView>
  </sheetViews>
  <sheetFormatPr defaultColWidth="9.1796875" defaultRowHeight="14.5" x14ac:dyDescent="0.35"/>
  <cols>
    <col min="1" max="1" width="3.81640625" style="59" customWidth="1"/>
    <col min="2" max="2" width="8.54296875" style="59" customWidth="1"/>
    <col min="3" max="3" width="46.453125" style="59" customWidth="1"/>
    <col min="4" max="4" width="47.81640625" style="59" customWidth="1"/>
    <col min="5" max="6" width="4.7265625" style="59" customWidth="1"/>
    <col min="7" max="7" width="6.54296875" style="59" customWidth="1"/>
    <col min="8" max="9" width="9.1796875" style="59" customWidth="1"/>
    <col min="10" max="10" width="22.81640625" style="59" customWidth="1"/>
    <col min="11" max="13" width="9.1796875" style="59" customWidth="1"/>
    <col min="14" max="14" width="15" style="59" customWidth="1"/>
    <col min="15" max="15" width="13.7265625" style="59" bestFit="1" customWidth="1"/>
    <col min="16" max="17" width="9.1796875" style="59" customWidth="1"/>
    <col min="18" max="18" width="8.81640625" style="59" customWidth="1"/>
    <col min="19" max="19" width="13.7265625" bestFit="1" customWidth="1"/>
    <col min="20" max="16384" width="9.1796875" style="62"/>
  </cols>
  <sheetData>
    <row r="1" spans="1:19" ht="22.5" customHeight="1" thickBot="1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19" ht="30" customHeight="1" thickBot="1" x14ac:dyDescent="0.4">
      <c r="A2" s="54"/>
      <c r="B2" s="2" t="s">
        <v>1</v>
      </c>
      <c r="C2" s="1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  <c r="K2" s="3" t="s">
        <v>10</v>
      </c>
      <c r="L2" s="5" t="s">
        <v>11</v>
      </c>
      <c r="M2" s="6" t="s">
        <v>12</v>
      </c>
      <c r="N2" s="4" t="s">
        <v>13</v>
      </c>
      <c r="O2" s="4" t="s">
        <v>14</v>
      </c>
      <c r="P2" s="3" t="s">
        <v>15</v>
      </c>
      <c r="Q2" s="3" t="s">
        <v>16</v>
      </c>
      <c r="R2" s="55" t="s">
        <v>17</v>
      </c>
      <c r="S2" s="4" t="s">
        <v>18</v>
      </c>
    </row>
    <row r="3" spans="1:19" ht="30" customHeight="1" x14ac:dyDescent="0.35">
      <c r="A3" s="45">
        <v>1</v>
      </c>
      <c r="B3" s="47"/>
      <c r="C3" s="56"/>
      <c r="D3" s="46"/>
      <c r="E3" s="47"/>
      <c r="F3" s="48"/>
      <c r="G3" s="46"/>
      <c r="H3" s="46"/>
      <c r="I3" s="46"/>
      <c r="J3" s="49"/>
      <c r="K3" s="46"/>
      <c r="L3" s="50"/>
      <c r="M3" s="46"/>
      <c r="N3" s="51"/>
      <c r="O3" s="52"/>
      <c r="P3" s="46"/>
      <c r="Q3" s="46"/>
      <c r="R3" s="53"/>
      <c r="S3" s="52"/>
    </row>
    <row r="4" spans="1:19" ht="30" customHeight="1" x14ac:dyDescent="0.35">
      <c r="A4" s="37">
        <v>2</v>
      </c>
      <c r="B4" s="58"/>
      <c r="C4" s="56"/>
      <c r="D4" s="38"/>
      <c r="E4" s="47"/>
      <c r="F4" s="39"/>
      <c r="G4" s="38"/>
      <c r="H4" s="38"/>
      <c r="I4" s="38"/>
      <c r="J4" s="40"/>
      <c r="K4" s="38"/>
      <c r="L4" s="41"/>
      <c r="M4" s="46"/>
      <c r="N4" s="42"/>
      <c r="O4" s="43"/>
      <c r="P4" s="38"/>
      <c r="Q4" s="38"/>
      <c r="R4" s="44"/>
      <c r="S4" s="52"/>
    </row>
    <row r="5" spans="1:19" ht="30" customHeight="1" x14ac:dyDescent="0.35">
      <c r="A5" s="37">
        <v>3</v>
      </c>
      <c r="B5" s="58"/>
      <c r="C5" s="56"/>
      <c r="D5" s="38"/>
      <c r="E5" s="47"/>
      <c r="F5" s="39"/>
      <c r="G5" s="38"/>
      <c r="H5" s="38"/>
      <c r="I5" s="38"/>
      <c r="J5" s="40"/>
      <c r="K5" s="38"/>
      <c r="L5" s="41"/>
      <c r="M5" s="46"/>
      <c r="N5" s="42"/>
      <c r="O5" s="43"/>
      <c r="P5" s="38"/>
      <c r="Q5" s="38"/>
      <c r="R5" s="44"/>
      <c r="S5" s="52"/>
    </row>
    <row r="6" spans="1:19" ht="30" customHeight="1" x14ac:dyDescent="0.35">
      <c r="A6" s="37">
        <v>4</v>
      </c>
      <c r="B6" s="58"/>
      <c r="C6" s="56"/>
      <c r="D6" s="38"/>
      <c r="E6" s="47"/>
      <c r="F6" s="39"/>
      <c r="G6" s="38"/>
      <c r="H6" s="38"/>
      <c r="I6" s="38"/>
      <c r="J6" s="40"/>
      <c r="K6" s="38"/>
      <c r="L6" s="41"/>
      <c r="M6" s="46"/>
      <c r="N6" s="42"/>
      <c r="O6" s="43"/>
      <c r="P6" s="38"/>
      <c r="Q6" s="38"/>
      <c r="R6" s="44"/>
      <c r="S6" s="52"/>
    </row>
    <row r="7" spans="1:19" ht="30" customHeight="1" x14ac:dyDescent="0.35">
      <c r="A7" s="37">
        <v>5</v>
      </c>
      <c r="B7" s="58"/>
      <c r="C7" s="56"/>
      <c r="D7" s="56"/>
      <c r="E7" s="47"/>
      <c r="F7" s="39"/>
      <c r="G7" s="38"/>
      <c r="H7" s="38"/>
      <c r="I7" s="38"/>
      <c r="J7" s="40"/>
      <c r="K7" s="38"/>
      <c r="L7" s="41"/>
      <c r="M7" s="46"/>
      <c r="N7" s="42"/>
      <c r="O7" s="43"/>
      <c r="P7" s="38"/>
      <c r="Q7" s="38"/>
      <c r="R7" s="44"/>
      <c r="S7" s="52"/>
    </row>
    <row r="8" spans="1:19" ht="30" customHeight="1" x14ac:dyDescent="0.35">
      <c r="A8" s="37">
        <v>6</v>
      </c>
      <c r="B8" s="58"/>
      <c r="C8" s="56"/>
      <c r="D8" s="56"/>
      <c r="E8" s="47"/>
      <c r="F8" s="39"/>
      <c r="G8" s="38"/>
      <c r="H8" s="38"/>
      <c r="I8" s="38"/>
      <c r="J8" s="40"/>
      <c r="K8" s="38"/>
      <c r="L8" s="41"/>
      <c r="M8" s="46"/>
      <c r="N8" s="42"/>
      <c r="O8" s="43"/>
      <c r="P8" s="38"/>
      <c r="Q8" s="38"/>
      <c r="R8" s="44"/>
      <c r="S8" s="52"/>
    </row>
    <row r="9" spans="1:19" ht="30" customHeight="1" x14ac:dyDescent="0.35">
      <c r="A9" s="37">
        <v>7</v>
      </c>
      <c r="B9" s="58"/>
      <c r="C9" s="56"/>
      <c r="D9" s="56"/>
      <c r="E9" s="47"/>
      <c r="F9" s="39"/>
      <c r="G9" s="38"/>
      <c r="H9" s="38"/>
      <c r="I9" s="38"/>
      <c r="J9" s="40"/>
      <c r="K9" s="38"/>
      <c r="L9" s="41"/>
      <c r="M9" s="46"/>
      <c r="N9" s="42"/>
      <c r="O9" s="43"/>
      <c r="P9" s="38"/>
      <c r="Q9" s="38"/>
      <c r="R9" s="44"/>
      <c r="S9" s="52"/>
    </row>
    <row r="10" spans="1:19" ht="30" customHeight="1" x14ac:dyDescent="0.35">
      <c r="A10" s="37">
        <v>8</v>
      </c>
      <c r="B10" s="58"/>
      <c r="C10" s="38"/>
      <c r="D10" s="38"/>
      <c r="E10" s="47"/>
      <c r="F10" s="39"/>
      <c r="G10" s="38"/>
      <c r="H10" s="38"/>
      <c r="I10" s="38"/>
      <c r="J10" s="40"/>
      <c r="K10" s="38"/>
      <c r="L10" s="41"/>
      <c r="M10" s="46"/>
      <c r="N10" s="42"/>
      <c r="O10" s="43"/>
      <c r="P10" s="38"/>
      <c r="Q10" s="38"/>
      <c r="R10" s="44"/>
      <c r="S10" s="52"/>
    </row>
    <row r="11" spans="1:19" ht="30" customHeight="1" x14ac:dyDescent="0.35">
      <c r="A11" s="37">
        <v>9</v>
      </c>
      <c r="B11" s="58"/>
      <c r="C11" s="38"/>
      <c r="D11" s="38"/>
      <c r="E11" s="47"/>
      <c r="F11" s="39"/>
      <c r="G11" s="38"/>
      <c r="H11" s="38"/>
      <c r="I11" s="38"/>
      <c r="J11" s="40"/>
      <c r="K11" s="38"/>
      <c r="L11" s="41"/>
      <c r="M11" s="46"/>
      <c r="N11" s="42"/>
      <c r="O11" s="43"/>
      <c r="P11" s="38"/>
      <c r="Q11" s="38"/>
      <c r="R11" s="44"/>
      <c r="S11" s="52"/>
    </row>
    <row r="12" spans="1:19" ht="30" customHeight="1" x14ac:dyDescent="0.35">
      <c r="A12" s="37">
        <v>10</v>
      </c>
      <c r="B12" s="58"/>
      <c r="C12" s="38"/>
      <c r="D12" s="38"/>
      <c r="E12" s="47"/>
      <c r="F12" s="39"/>
      <c r="G12" s="38"/>
      <c r="H12" s="38"/>
      <c r="I12" s="38"/>
      <c r="J12" s="40"/>
      <c r="K12" s="38"/>
      <c r="L12" s="41"/>
      <c r="M12" s="46"/>
      <c r="N12" s="42"/>
      <c r="O12" s="43"/>
      <c r="P12" s="38"/>
      <c r="Q12" s="38"/>
      <c r="R12" s="44"/>
      <c r="S12" s="52"/>
    </row>
    <row r="13" spans="1:19" ht="30" customHeight="1" x14ac:dyDescent="0.35">
      <c r="A13" s="37">
        <v>11</v>
      </c>
      <c r="B13" s="58"/>
      <c r="C13" s="38"/>
      <c r="D13" s="38"/>
      <c r="E13" s="47"/>
      <c r="F13" s="39"/>
      <c r="G13" s="38"/>
      <c r="H13" s="38"/>
      <c r="I13" s="38"/>
      <c r="J13" s="40"/>
      <c r="K13" s="38"/>
      <c r="L13" s="41"/>
      <c r="M13" s="46"/>
      <c r="N13" s="42"/>
      <c r="O13" s="43"/>
      <c r="P13" s="38"/>
      <c r="Q13" s="38"/>
      <c r="R13" s="44"/>
      <c r="S13" s="52"/>
    </row>
    <row r="14" spans="1:19" ht="30" customHeight="1" x14ac:dyDescent="0.35">
      <c r="A14" s="37">
        <v>12</v>
      </c>
      <c r="B14" s="58"/>
      <c r="C14" s="57"/>
      <c r="D14" s="38"/>
      <c r="E14" s="47"/>
      <c r="F14" s="39"/>
      <c r="G14" s="38"/>
      <c r="H14" s="38"/>
      <c r="I14" s="38"/>
      <c r="J14" s="40"/>
      <c r="K14" s="38"/>
      <c r="L14" s="41"/>
      <c r="M14" s="46"/>
      <c r="N14" s="42"/>
      <c r="O14" s="43"/>
      <c r="P14" s="38"/>
      <c r="Q14" s="38"/>
      <c r="R14" s="44"/>
      <c r="S14" s="52"/>
    </row>
    <row r="15" spans="1:19" ht="30" customHeight="1" x14ac:dyDescent="0.35">
      <c r="A15" s="37">
        <v>13</v>
      </c>
      <c r="B15" s="58"/>
      <c r="C15" s="38"/>
      <c r="D15" s="38"/>
      <c r="E15" s="47"/>
      <c r="F15" s="39"/>
      <c r="G15" s="38"/>
      <c r="H15" s="38"/>
      <c r="I15" s="38"/>
      <c r="J15" s="40"/>
      <c r="K15" s="38"/>
      <c r="L15" s="41"/>
      <c r="M15" s="46"/>
      <c r="N15" s="42"/>
      <c r="O15" s="43"/>
      <c r="P15" s="38"/>
      <c r="Q15" s="38"/>
      <c r="R15" s="44"/>
      <c r="S15" s="52"/>
    </row>
    <row r="16" spans="1:19" ht="30" customHeight="1" x14ac:dyDescent="0.35">
      <c r="A16" s="37">
        <v>14</v>
      </c>
      <c r="B16" s="58"/>
      <c r="C16" s="38"/>
      <c r="D16" s="38"/>
      <c r="E16" s="47"/>
      <c r="F16" s="39"/>
      <c r="G16" s="38"/>
      <c r="H16" s="38"/>
      <c r="I16" s="38"/>
      <c r="J16" s="40"/>
      <c r="K16" s="38"/>
      <c r="L16" s="41"/>
      <c r="M16" s="46"/>
      <c r="N16" s="42"/>
      <c r="O16" s="43"/>
      <c r="P16" s="38"/>
      <c r="Q16" s="38"/>
      <c r="R16" s="44"/>
      <c r="S16" s="52"/>
    </row>
    <row r="17" spans="1:19" ht="30" customHeight="1" x14ac:dyDescent="0.35">
      <c r="A17" s="37">
        <v>15</v>
      </c>
      <c r="B17" s="58"/>
      <c r="C17" s="38"/>
      <c r="D17" s="38"/>
      <c r="E17" s="47"/>
      <c r="F17" s="39"/>
      <c r="G17" s="38"/>
      <c r="H17" s="38"/>
      <c r="I17" s="38"/>
      <c r="J17" s="40"/>
      <c r="K17" s="38"/>
      <c r="L17" s="41"/>
      <c r="M17" s="46"/>
      <c r="N17" s="42"/>
      <c r="O17" s="43"/>
      <c r="P17" s="38"/>
      <c r="Q17" s="38"/>
      <c r="R17" s="44"/>
      <c r="S17" s="52"/>
    </row>
    <row r="18" spans="1:19" ht="30" customHeight="1" x14ac:dyDescent="0.35">
      <c r="A18" s="37">
        <v>16</v>
      </c>
      <c r="B18" s="58"/>
      <c r="C18" s="38"/>
      <c r="D18" s="38"/>
      <c r="E18" s="47"/>
      <c r="F18" s="39"/>
      <c r="G18" s="38"/>
      <c r="H18" s="38"/>
      <c r="I18" s="38"/>
      <c r="J18" s="40"/>
      <c r="K18" s="38"/>
      <c r="L18" s="41"/>
      <c r="M18" s="46"/>
      <c r="N18" s="42"/>
      <c r="O18" s="43"/>
      <c r="P18" s="38"/>
      <c r="Q18" s="38"/>
      <c r="R18" s="44"/>
      <c r="S18" s="52"/>
    </row>
    <row r="19" spans="1:19" ht="30" customHeight="1" x14ac:dyDescent="0.35">
      <c r="A19" s="37">
        <v>17</v>
      </c>
      <c r="B19" s="58"/>
      <c r="C19" s="38"/>
      <c r="D19" s="38"/>
      <c r="E19" s="47"/>
      <c r="F19" s="39"/>
      <c r="G19" s="38"/>
      <c r="H19" s="38"/>
      <c r="I19" s="38"/>
      <c r="J19" s="40"/>
      <c r="K19" s="38"/>
      <c r="L19" s="41"/>
      <c r="M19" s="46"/>
      <c r="N19" s="42"/>
      <c r="O19" s="43"/>
      <c r="P19" s="38"/>
      <c r="Q19" s="38"/>
      <c r="R19" s="44"/>
      <c r="S19" s="52"/>
    </row>
    <row r="20" spans="1:19" ht="30" customHeight="1" x14ac:dyDescent="0.35">
      <c r="A20" s="37">
        <v>18</v>
      </c>
      <c r="B20" s="58"/>
      <c r="C20" s="38"/>
      <c r="D20" s="38"/>
      <c r="E20" s="47"/>
      <c r="F20" s="39"/>
      <c r="G20" s="38"/>
      <c r="H20" s="38"/>
      <c r="I20" s="38"/>
      <c r="J20" s="40"/>
      <c r="K20" s="38"/>
      <c r="L20" s="41"/>
      <c r="M20" s="46"/>
      <c r="N20" s="42"/>
      <c r="O20" s="43"/>
      <c r="P20" s="38"/>
      <c r="Q20" s="38"/>
      <c r="R20" s="44"/>
      <c r="S20" s="52"/>
    </row>
    <row r="21" spans="1:19" ht="30" customHeight="1" x14ac:dyDescent="0.35">
      <c r="A21" s="37">
        <v>19</v>
      </c>
      <c r="B21" s="58"/>
      <c r="C21" s="38"/>
      <c r="D21" s="38"/>
      <c r="E21" s="47"/>
      <c r="F21" s="39"/>
      <c r="G21" s="38"/>
      <c r="H21" s="38"/>
      <c r="I21" s="38"/>
      <c r="J21" s="40"/>
      <c r="K21" s="38"/>
      <c r="L21" s="41"/>
      <c r="M21" s="46"/>
      <c r="N21" s="42"/>
      <c r="O21" s="43"/>
      <c r="P21" s="38"/>
      <c r="Q21" s="38"/>
      <c r="R21" s="44"/>
      <c r="S21" s="52"/>
    </row>
    <row r="22" spans="1:19" ht="30" customHeight="1" x14ac:dyDescent="0.35">
      <c r="A22" s="37">
        <v>20</v>
      </c>
      <c r="B22" s="58"/>
      <c r="C22" s="38"/>
      <c r="D22" s="38"/>
      <c r="E22" s="47"/>
      <c r="F22" s="39"/>
      <c r="G22" s="38"/>
      <c r="H22" s="38"/>
      <c r="I22" s="38"/>
      <c r="J22" s="40"/>
      <c r="K22" s="38"/>
      <c r="L22" s="41"/>
      <c r="M22" s="46"/>
      <c r="N22" s="42"/>
      <c r="O22" s="43"/>
      <c r="P22" s="38"/>
      <c r="Q22" s="38"/>
      <c r="R22" s="44"/>
      <c r="S22" s="52"/>
    </row>
    <row r="23" spans="1:19" ht="30" customHeight="1" x14ac:dyDescent="0.35">
      <c r="A23" s="37">
        <v>21</v>
      </c>
      <c r="B23" s="58"/>
      <c r="C23" s="38"/>
      <c r="D23" s="38"/>
      <c r="E23" s="47"/>
      <c r="F23" s="39"/>
      <c r="G23" s="38"/>
      <c r="H23" s="38"/>
      <c r="I23" s="38"/>
      <c r="J23" s="40"/>
      <c r="K23" s="38"/>
      <c r="L23" s="41"/>
      <c r="M23" s="46"/>
      <c r="N23" s="42"/>
      <c r="O23" s="43"/>
      <c r="P23" s="38"/>
      <c r="Q23" s="38"/>
      <c r="R23" s="44"/>
      <c r="S23" s="52"/>
    </row>
    <row r="24" spans="1:19" ht="30" customHeight="1" x14ac:dyDescent="0.35">
      <c r="A24" s="37">
        <v>22</v>
      </c>
      <c r="B24" s="58"/>
      <c r="C24" s="38"/>
      <c r="D24" s="38"/>
      <c r="E24" s="47"/>
      <c r="F24" s="39"/>
      <c r="G24" s="38"/>
      <c r="H24" s="38"/>
      <c r="I24" s="38"/>
      <c r="J24" s="40"/>
      <c r="K24" s="38"/>
      <c r="L24" s="41"/>
      <c r="M24" s="46"/>
      <c r="N24" s="42"/>
      <c r="O24" s="43"/>
      <c r="P24" s="38"/>
      <c r="Q24" s="38"/>
      <c r="R24" s="44"/>
      <c r="S24" s="52"/>
    </row>
    <row r="25" spans="1:19" ht="30" customHeight="1" x14ac:dyDescent="0.35">
      <c r="A25" s="37">
        <v>23</v>
      </c>
      <c r="B25" s="58"/>
      <c r="C25" s="38"/>
      <c r="D25" s="38"/>
      <c r="E25" s="47"/>
      <c r="F25" s="39"/>
      <c r="G25" s="38"/>
      <c r="H25" s="38"/>
      <c r="I25" s="38"/>
      <c r="J25" s="40"/>
      <c r="K25" s="38"/>
      <c r="L25" s="41"/>
      <c r="M25" s="46"/>
      <c r="N25" s="42"/>
      <c r="O25" s="43"/>
      <c r="P25" s="38"/>
      <c r="Q25" s="38"/>
      <c r="R25" s="44"/>
      <c r="S25" s="52"/>
    </row>
    <row r="26" spans="1:19" ht="30" customHeight="1" x14ac:dyDescent="0.35">
      <c r="A26" s="37">
        <v>24</v>
      </c>
      <c r="B26" s="58"/>
      <c r="C26" s="38"/>
      <c r="D26" s="38"/>
      <c r="E26" s="47"/>
      <c r="F26" s="39"/>
      <c r="G26" s="38"/>
      <c r="H26" s="38"/>
      <c r="I26" s="38"/>
      <c r="J26" s="40"/>
      <c r="K26" s="38"/>
      <c r="L26" s="41"/>
      <c r="M26" s="46"/>
      <c r="N26" s="42"/>
      <c r="O26" s="43"/>
      <c r="P26" s="38"/>
      <c r="Q26" s="38"/>
      <c r="R26" s="44"/>
      <c r="S26" s="52"/>
    </row>
    <row r="27" spans="1:19" ht="30" customHeight="1" x14ac:dyDescent="0.35">
      <c r="A27" s="37">
        <v>25</v>
      </c>
      <c r="B27" s="58"/>
      <c r="C27" s="38"/>
      <c r="D27" s="38"/>
      <c r="E27" s="47"/>
      <c r="F27" s="39"/>
      <c r="G27" s="38"/>
      <c r="H27" s="38"/>
      <c r="I27" s="38"/>
      <c r="J27" s="40"/>
      <c r="K27" s="38"/>
      <c r="L27" s="41"/>
      <c r="M27" s="46"/>
      <c r="N27" s="42"/>
      <c r="O27" s="43"/>
      <c r="P27" s="38"/>
      <c r="Q27" s="38"/>
      <c r="R27" s="44"/>
      <c r="S27" s="52"/>
    </row>
    <row r="28" spans="1:19" ht="30" customHeight="1" x14ac:dyDescent="0.35">
      <c r="A28" s="37">
        <v>26</v>
      </c>
      <c r="B28" s="58"/>
      <c r="C28" s="38"/>
      <c r="D28" s="38"/>
      <c r="E28" s="47"/>
      <c r="F28" s="39"/>
      <c r="G28" s="38"/>
      <c r="H28" s="38"/>
      <c r="I28" s="38"/>
      <c r="J28" s="40"/>
      <c r="K28" s="38"/>
      <c r="L28" s="41"/>
      <c r="M28" s="46"/>
      <c r="N28" s="42"/>
      <c r="O28" s="43"/>
      <c r="P28" s="38"/>
      <c r="Q28" s="38"/>
      <c r="R28" s="44"/>
      <c r="S28" s="52"/>
    </row>
    <row r="29" spans="1:19" ht="30" customHeight="1" x14ac:dyDescent="0.35">
      <c r="A29" s="37">
        <v>27</v>
      </c>
      <c r="B29" s="58"/>
      <c r="C29" s="38"/>
      <c r="D29" s="38"/>
      <c r="E29" s="47"/>
      <c r="F29" s="39"/>
      <c r="G29" s="38"/>
      <c r="H29" s="38"/>
      <c r="I29" s="38"/>
      <c r="J29" s="40"/>
      <c r="K29" s="38"/>
      <c r="L29" s="41"/>
      <c r="M29" s="46"/>
      <c r="N29" s="42"/>
      <c r="O29" s="43"/>
      <c r="P29" s="38"/>
      <c r="Q29" s="38"/>
      <c r="R29" s="44"/>
      <c r="S29" s="52"/>
    </row>
    <row r="30" spans="1:19" ht="30" customHeight="1" x14ac:dyDescent="0.35">
      <c r="A30" s="37">
        <v>28</v>
      </c>
      <c r="B30" s="58"/>
      <c r="C30" s="38"/>
      <c r="D30" s="38"/>
      <c r="E30" s="47"/>
      <c r="F30" s="39"/>
      <c r="G30" s="38"/>
      <c r="H30" s="38"/>
      <c r="I30" s="38"/>
      <c r="J30" s="40"/>
      <c r="K30" s="38"/>
      <c r="L30" s="41"/>
      <c r="M30" s="46"/>
      <c r="N30" s="42"/>
      <c r="O30" s="43"/>
      <c r="P30" s="38"/>
      <c r="Q30" s="38"/>
      <c r="R30" s="44"/>
      <c r="S30" s="52"/>
    </row>
    <row r="31" spans="1:19" ht="30" customHeight="1" x14ac:dyDescent="0.35">
      <c r="A31" s="37">
        <v>29</v>
      </c>
      <c r="B31" s="58"/>
      <c r="C31" s="38"/>
      <c r="D31" s="38"/>
      <c r="E31" s="47"/>
      <c r="F31" s="39"/>
      <c r="G31" s="38"/>
      <c r="H31" s="38"/>
      <c r="I31" s="38"/>
      <c r="J31" s="40"/>
      <c r="K31" s="38"/>
      <c r="L31" s="41"/>
      <c r="M31" s="46"/>
      <c r="N31" s="42"/>
      <c r="O31" s="43"/>
      <c r="P31" s="38"/>
      <c r="Q31" s="38"/>
      <c r="R31" s="44"/>
      <c r="S31" s="52"/>
    </row>
    <row r="32" spans="1:19" ht="30" customHeight="1" x14ac:dyDescent="0.35">
      <c r="A32" s="37">
        <v>30</v>
      </c>
      <c r="B32" s="58"/>
      <c r="C32" s="38"/>
      <c r="D32" s="38"/>
      <c r="E32" s="47"/>
      <c r="F32" s="39"/>
      <c r="G32" s="38"/>
      <c r="H32" s="38"/>
      <c r="I32" s="38"/>
      <c r="J32" s="40"/>
      <c r="K32" s="38"/>
      <c r="L32" s="41"/>
      <c r="M32" s="46"/>
      <c r="N32" s="42"/>
      <c r="O32" s="43"/>
      <c r="P32" s="38"/>
      <c r="Q32" s="38"/>
      <c r="R32" s="44"/>
      <c r="S32" s="52"/>
    </row>
    <row r="33" spans="1:19" ht="30" customHeight="1" x14ac:dyDescent="0.35">
      <c r="A33" s="37">
        <v>31</v>
      </c>
      <c r="B33" s="58"/>
      <c r="C33" s="38"/>
      <c r="D33" s="38"/>
      <c r="E33" s="47"/>
      <c r="F33" s="39"/>
      <c r="G33" s="38"/>
      <c r="H33" s="38"/>
      <c r="I33" s="38"/>
      <c r="J33" s="40"/>
      <c r="K33" s="38"/>
      <c r="L33" s="41"/>
      <c r="M33" s="46"/>
      <c r="N33" s="42"/>
      <c r="O33" s="43"/>
      <c r="P33" s="38"/>
      <c r="Q33" s="38"/>
      <c r="R33" s="44"/>
      <c r="S33" s="52"/>
    </row>
    <row r="34" spans="1:19" ht="30" customHeight="1" x14ac:dyDescent="0.35">
      <c r="A34" s="37">
        <v>32</v>
      </c>
      <c r="B34" s="58"/>
      <c r="C34" s="38"/>
      <c r="D34" s="38"/>
      <c r="E34" s="47"/>
      <c r="F34" s="39"/>
      <c r="G34" s="38"/>
      <c r="H34" s="38"/>
      <c r="I34" s="38"/>
      <c r="J34" s="40"/>
      <c r="K34" s="38"/>
      <c r="L34" s="41"/>
      <c r="M34" s="46"/>
      <c r="N34" s="42"/>
      <c r="O34" s="43"/>
      <c r="P34" s="38"/>
      <c r="Q34" s="38"/>
      <c r="R34" s="44"/>
      <c r="S34" s="52"/>
    </row>
    <row r="35" spans="1:19" ht="30" customHeight="1" x14ac:dyDescent="0.35">
      <c r="A35" s="37">
        <v>33</v>
      </c>
      <c r="B35" s="58"/>
      <c r="C35" s="38"/>
      <c r="D35" s="38"/>
      <c r="E35" s="47"/>
      <c r="F35" s="39"/>
      <c r="G35" s="38"/>
      <c r="H35" s="38"/>
      <c r="I35" s="38"/>
      <c r="J35" s="40"/>
      <c r="K35" s="38"/>
      <c r="L35" s="41"/>
      <c r="M35" s="46"/>
      <c r="N35" s="42"/>
      <c r="O35" s="43"/>
      <c r="P35" s="38"/>
      <c r="Q35" s="38"/>
      <c r="R35" s="44"/>
      <c r="S35" s="52"/>
    </row>
    <row r="36" spans="1:19" ht="30" customHeight="1" x14ac:dyDescent="0.35">
      <c r="A36" s="37">
        <v>34</v>
      </c>
      <c r="B36" s="58"/>
      <c r="C36" s="38"/>
      <c r="D36" s="38"/>
      <c r="E36" s="47"/>
      <c r="F36" s="39"/>
      <c r="G36" s="38"/>
      <c r="H36" s="38"/>
      <c r="I36" s="38"/>
      <c r="J36" s="40"/>
      <c r="K36" s="38"/>
      <c r="L36" s="41"/>
      <c r="M36" s="46"/>
      <c r="N36" s="42"/>
      <c r="O36" s="43"/>
      <c r="P36" s="38"/>
      <c r="Q36" s="38"/>
      <c r="R36" s="44"/>
      <c r="S36" s="52"/>
    </row>
    <row r="37" spans="1:19" ht="30" customHeight="1" x14ac:dyDescent="0.35">
      <c r="A37" s="37">
        <v>35</v>
      </c>
      <c r="B37" s="58"/>
      <c r="C37" s="38"/>
      <c r="D37" s="38"/>
      <c r="E37" s="47"/>
      <c r="F37" s="39"/>
      <c r="G37" s="38"/>
      <c r="H37" s="38"/>
      <c r="I37" s="38"/>
      <c r="J37" s="40"/>
      <c r="K37" s="38"/>
      <c r="L37" s="41"/>
      <c r="M37" s="46"/>
      <c r="N37" s="42"/>
      <c r="O37" s="43"/>
      <c r="P37" s="38"/>
      <c r="Q37" s="38"/>
      <c r="R37" s="44"/>
      <c r="S37" s="52"/>
    </row>
    <row r="38" spans="1:19" ht="30" customHeight="1" x14ac:dyDescent="0.35">
      <c r="A38" s="37">
        <v>36</v>
      </c>
      <c r="B38" s="58"/>
      <c r="C38" s="38"/>
      <c r="D38" s="38"/>
      <c r="E38" s="47"/>
      <c r="F38" s="39"/>
      <c r="G38" s="38"/>
      <c r="H38" s="38"/>
      <c r="I38" s="38"/>
      <c r="J38" s="40"/>
      <c r="K38" s="38"/>
      <c r="L38" s="41"/>
      <c r="M38" s="46"/>
      <c r="N38" s="42"/>
      <c r="O38" s="43"/>
      <c r="P38" s="38"/>
      <c r="Q38" s="38"/>
      <c r="R38" s="44"/>
      <c r="S38" s="52"/>
    </row>
    <row r="39" spans="1:19" ht="30" customHeight="1" x14ac:dyDescent="0.35">
      <c r="A39" s="37">
        <v>37</v>
      </c>
      <c r="B39" s="58"/>
      <c r="C39" s="38"/>
      <c r="D39" s="38"/>
      <c r="E39" s="47"/>
      <c r="F39" s="39"/>
      <c r="G39" s="38"/>
      <c r="H39" s="38"/>
      <c r="I39" s="38"/>
      <c r="J39" s="40"/>
      <c r="K39" s="38"/>
      <c r="L39" s="41"/>
      <c r="M39" s="46"/>
      <c r="N39" s="42"/>
      <c r="O39" s="43"/>
      <c r="P39" s="38"/>
      <c r="Q39" s="38"/>
      <c r="R39" s="44"/>
      <c r="S39" s="52"/>
    </row>
    <row r="40" spans="1:19" ht="30" customHeight="1" x14ac:dyDescent="0.35">
      <c r="A40" s="37">
        <v>38</v>
      </c>
      <c r="B40" s="58"/>
      <c r="C40" s="38"/>
      <c r="D40" s="38"/>
      <c r="E40" s="47"/>
      <c r="F40" s="39"/>
      <c r="G40" s="38"/>
      <c r="H40" s="38"/>
      <c r="I40" s="38"/>
      <c r="J40" s="40"/>
      <c r="K40" s="38"/>
      <c r="L40" s="41"/>
      <c r="M40" s="46"/>
      <c r="N40" s="42"/>
      <c r="O40" s="43"/>
      <c r="P40" s="38"/>
      <c r="Q40" s="38"/>
      <c r="R40" s="44"/>
      <c r="S40" s="52"/>
    </row>
    <row r="41" spans="1:19" ht="30" customHeight="1" x14ac:dyDescent="0.35">
      <c r="A41" s="37">
        <v>39</v>
      </c>
      <c r="B41" s="58"/>
      <c r="C41" s="38"/>
      <c r="D41" s="38"/>
      <c r="E41" s="47"/>
      <c r="F41" s="39"/>
      <c r="G41" s="38"/>
      <c r="H41" s="38"/>
      <c r="I41" s="38"/>
      <c r="J41" s="40"/>
      <c r="K41" s="38"/>
      <c r="L41" s="41"/>
      <c r="M41" s="46"/>
      <c r="N41" s="42"/>
      <c r="O41" s="43"/>
      <c r="P41" s="38"/>
      <c r="Q41" s="38"/>
      <c r="R41" s="44"/>
      <c r="S41" s="52"/>
    </row>
    <row r="42" spans="1:19" ht="30" customHeight="1" x14ac:dyDescent="0.35">
      <c r="A42" s="37">
        <v>40</v>
      </c>
      <c r="B42" s="58"/>
      <c r="C42" s="38"/>
      <c r="D42" s="38"/>
      <c r="E42" s="47"/>
      <c r="F42" s="39"/>
      <c r="G42" s="38"/>
      <c r="H42" s="38"/>
      <c r="I42" s="38"/>
      <c r="J42" s="40"/>
      <c r="K42" s="38"/>
      <c r="L42" s="41"/>
      <c r="M42" s="46"/>
      <c r="N42" s="42"/>
      <c r="O42" s="43"/>
      <c r="P42" s="38"/>
      <c r="Q42" s="38"/>
      <c r="R42" s="44"/>
      <c r="S42" s="52"/>
    </row>
    <row r="43" spans="1:19" ht="30" customHeight="1" x14ac:dyDescent="0.35">
      <c r="A43" s="37">
        <v>41</v>
      </c>
      <c r="B43" s="58"/>
      <c r="C43" s="38"/>
      <c r="D43" s="38"/>
      <c r="E43" s="47"/>
      <c r="F43" s="39"/>
      <c r="G43" s="38"/>
      <c r="H43" s="38"/>
      <c r="I43" s="38"/>
      <c r="J43" s="40"/>
      <c r="K43" s="38"/>
      <c r="L43" s="41"/>
      <c r="M43" s="46"/>
      <c r="N43" s="42"/>
      <c r="O43" s="43"/>
      <c r="P43" s="38"/>
      <c r="Q43" s="38"/>
      <c r="R43" s="44"/>
      <c r="S43" s="52"/>
    </row>
    <row r="44" spans="1:19" ht="30" customHeight="1" x14ac:dyDescent="0.35">
      <c r="A44" s="37">
        <v>42</v>
      </c>
      <c r="B44" s="58"/>
      <c r="C44" s="38"/>
      <c r="D44" s="38"/>
      <c r="E44" s="47"/>
      <c r="F44" s="39"/>
      <c r="G44" s="38"/>
      <c r="H44" s="38"/>
      <c r="I44" s="38"/>
      <c r="J44" s="40"/>
      <c r="K44" s="38"/>
      <c r="L44" s="41"/>
      <c r="M44" s="46"/>
      <c r="N44" s="42"/>
      <c r="O44" s="43"/>
      <c r="P44" s="38"/>
      <c r="Q44" s="38"/>
      <c r="R44" s="44"/>
      <c r="S44" s="52"/>
    </row>
    <row r="45" spans="1:19" ht="30" customHeight="1" x14ac:dyDescent="0.35">
      <c r="A45" s="37">
        <v>43</v>
      </c>
      <c r="B45" s="58"/>
      <c r="C45" s="38"/>
      <c r="D45" s="38"/>
      <c r="E45" s="47"/>
      <c r="F45" s="39"/>
      <c r="G45" s="38"/>
      <c r="H45" s="38"/>
      <c r="I45" s="38"/>
      <c r="J45" s="40"/>
      <c r="K45" s="38"/>
      <c r="L45" s="41"/>
      <c r="M45" s="46"/>
      <c r="N45" s="42"/>
      <c r="O45" s="43"/>
      <c r="P45" s="38"/>
      <c r="Q45" s="38"/>
      <c r="R45" s="44"/>
      <c r="S45" s="52"/>
    </row>
    <row r="46" spans="1:19" ht="30" customHeight="1" x14ac:dyDescent="0.35">
      <c r="A46" s="37">
        <v>44</v>
      </c>
      <c r="B46" s="58"/>
      <c r="C46" s="38"/>
      <c r="D46" s="38"/>
      <c r="E46" s="47"/>
      <c r="F46" s="39"/>
      <c r="G46" s="38"/>
      <c r="H46" s="38"/>
      <c r="I46" s="38"/>
      <c r="J46" s="40"/>
      <c r="K46" s="38"/>
      <c r="L46" s="41"/>
      <c r="M46" s="46"/>
      <c r="N46" s="42"/>
      <c r="O46" s="43"/>
      <c r="P46" s="38"/>
      <c r="Q46" s="38"/>
      <c r="R46" s="44"/>
      <c r="S46" s="52"/>
    </row>
    <row r="47" spans="1:19" ht="30" customHeight="1" x14ac:dyDescent="0.35">
      <c r="A47" s="37">
        <v>45</v>
      </c>
      <c r="B47" s="58"/>
      <c r="C47" s="38"/>
      <c r="D47" s="38"/>
      <c r="E47" s="47"/>
      <c r="F47" s="39"/>
      <c r="G47" s="38"/>
      <c r="H47" s="38"/>
      <c r="I47" s="38"/>
      <c r="J47" s="40"/>
      <c r="K47" s="38"/>
      <c r="L47" s="41"/>
      <c r="M47" s="46"/>
      <c r="N47" s="42"/>
      <c r="O47" s="43"/>
      <c r="P47" s="38"/>
      <c r="Q47" s="38"/>
      <c r="R47" s="44"/>
      <c r="S47" s="52"/>
    </row>
    <row r="48" spans="1:19" ht="30" customHeight="1" x14ac:dyDescent="0.35">
      <c r="A48" s="37">
        <v>46</v>
      </c>
      <c r="B48" s="58"/>
      <c r="C48" s="38"/>
      <c r="D48" s="38"/>
      <c r="E48" s="47"/>
      <c r="F48" s="39"/>
      <c r="G48" s="38"/>
      <c r="H48" s="38"/>
      <c r="I48" s="38"/>
      <c r="J48" s="40"/>
      <c r="K48" s="38"/>
      <c r="L48" s="41"/>
      <c r="M48" s="46"/>
      <c r="N48" s="42"/>
      <c r="O48" s="43"/>
      <c r="P48" s="38"/>
      <c r="Q48" s="38"/>
      <c r="R48" s="44"/>
      <c r="S48" s="52"/>
    </row>
    <row r="49" spans="1:19" ht="30" customHeight="1" x14ac:dyDescent="0.35">
      <c r="A49" s="37">
        <v>47</v>
      </c>
      <c r="B49" s="58"/>
      <c r="C49" s="38"/>
      <c r="D49" s="38"/>
      <c r="E49" s="47"/>
      <c r="F49" s="39"/>
      <c r="G49" s="38"/>
      <c r="H49" s="38"/>
      <c r="I49" s="38"/>
      <c r="J49" s="40"/>
      <c r="K49" s="38"/>
      <c r="L49" s="41"/>
      <c r="M49" s="46"/>
      <c r="N49" s="42"/>
      <c r="O49" s="43"/>
      <c r="P49" s="38"/>
      <c r="Q49" s="38"/>
      <c r="R49" s="44"/>
      <c r="S49" s="52"/>
    </row>
    <row r="50" spans="1:19" ht="30" customHeight="1" x14ac:dyDescent="0.35">
      <c r="A50" s="37">
        <v>48</v>
      </c>
      <c r="B50" s="58"/>
      <c r="C50" s="38"/>
      <c r="D50" s="38"/>
      <c r="E50" s="47"/>
      <c r="F50" s="39"/>
      <c r="G50" s="38"/>
      <c r="H50" s="38"/>
      <c r="I50" s="38"/>
      <c r="J50" s="40"/>
      <c r="K50" s="38"/>
      <c r="L50" s="41"/>
      <c r="M50" s="46"/>
      <c r="N50" s="42"/>
      <c r="O50" s="43"/>
      <c r="P50" s="38"/>
      <c r="Q50" s="38"/>
      <c r="R50" s="44"/>
      <c r="S50" s="52"/>
    </row>
    <row r="51" spans="1:19" ht="30" customHeight="1" x14ac:dyDescent="0.35">
      <c r="A51" s="37">
        <v>49</v>
      </c>
      <c r="B51" s="58"/>
      <c r="C51" s="38"/>
      <c r="D51" s="38"/>
      <c r="E51" s="47"/>
      <c r="F51" s="39"/>
      <c r="G51" s="38"/>
      <c r="H51" s="38"/>
      <c r="I51" s="38"/>
      <c r="J51" s="40"/>
      <c r="K51" s="38"/>
      <c r="L51" s="41"/>
      <c r="M51" s="46"/>
      <c r="N51" s="42"/>
      <c r="O51" s="43"/>
      <c r="P51" s="38"/>
      <c r="Q51" s="38"/>
      <c r="R51" s="44"/>
      <c r="S51" s="52"/>
    </row>
    <row r="52" spans="1:19" ht="30.65" customHeight="1" x14ac:dyDescent="0.35">
      <c r="A52" s="37">
        <v>50</v>
      </c>
      <c r="B52" s="58"/>
      <c r="C52" s="38"/>
      <c r="D52" s="38"/>
      <c r="E52" s="47"/>
      <c r="F52" s="39"/>
      <c r="G52" s="38"/>
      <c r="H52" s="38"/>
      <c r="I52" s="38"/>
      <c r="J52" s="40"/>
      <c r="K52" s="38"/>
      <c r="L52" s="41"/>
      <c r="M52" s="46"/>
      <c r="N52" s="42"/>
      <c r="O52" s="43"/>
      <c r="P52" s="38"/>
      <c r="Q52" s="38"/>
      <c r="R52" s="44"/>
      <c r="S52" s="52"/>
    </row>
    <row r="53" spans="1:19" x14ac:dyDescent="0.3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1"/>
    </row>
    <row r="54" spans="1:19" x14ac:dyDescent="0.3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1"/>
    </row>
    <row r="55" spans="1:19" x14ac:dyDescent="0.3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1"/>
    </row>
    <row r="56" spans="1:19" x14ac:dyDescent="0.3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1"/>
    </row>
    <row r="57" spans="1:19" x14ac:dyDescent="0.3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1"/>
    </row>
    <row r="58" spans="1:19" x14ac:dyDescent="0.3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1"/>
    </row>
    <row r="59" spans="1:19" x14ac:dyDescent="0.35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1"/>
    </row>
    <row r="60" spans="1:19" x14ac:dyDescent="0.3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1"/>
    </row>
    <row r="61" spans="1:19" x14ac:dyDescent="0.3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1"/>
    </row>
    <row r="62" spans="1:19" x14ac:dyDescent="0.35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1"/>
    </row>
    <row r="63" spans="1:19" x14ac:dyDescent="0.35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1"/>
    </row>
    <row r="64" spans="1:19" x14ac:dyDescent="0.35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1"/>
    </row>
    <row r="65" spans="1:19" x14ac:dyDescent="0.3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1"/>
    </row>
    <row r="66" spans="1:19" x14ac:dyDescent="0.35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1"/>
    </row>
    <row r="67" spans="1:19" x14ac:dyDescent="0.35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1"/>
    </row>
    <row r="68" spans="1:19" x14ac:dyDescent="0.35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1"/>
    </row>
    <row r="69" spans="1:19" x14ac:dyDescent="0.35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1"/>
    </row>
    <row r="70" spans="1:19" x14ac:dyDescent="0.35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1"/>
    </row>
    <row r="71" spans="1:19" x14ac:dyDescent="0.35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1"/>
    </row>
    <row r="72" spans="1:19" x14ac:dyDescent="0.35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1"/>
    </row>
    <row r="73" spans="1:19" x14ac:dyDescent="0.35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1"/>
    </row>
    <row r="74" spans="1:19" x14ac:dyDescent="0.35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1"/>
    </row>
    <row r="75" spans="1:19" x14ac:dyDescent="0.3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1"/>
    </row>
    <row r="76" spans="1:19" x14ac:dyDescent="0.35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1"/>
    </row>
    <row r="77" spans="1:19" x14ac:dyDescent="0.35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1"/>
    </row>
    <row r="78" spans="1:19" x14ac:dyDescent="0.35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1"/>
    </row>
    <row r="79" spans="1:19" x14ac:dyDescent="0.35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1"/>
    </row>
    <row r="80" spans="1:19" x14ac:dyDescent="0.35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1"/>
    </row>
    <row r="81" spans="1:19" x14ac:dyDescent="0.35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1"/>
    </row>
    <row r="82" spans="1:19" x14ac:dyDescent="0.35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1"/>
    </row>
    <row r="83" spans="1:19" x14ac:dyDescent="0.35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1"/>
    </row>
    <row r="84" spans="1:19" x14ac:dyDescent="0.35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1"/>
    </row>
    <row r="85" spans="1:19" x14ac:dyDescent="0.35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1"/>
    </row>
    <row r="86" spans="1:19" x14ac:dyDescent="0.3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1"/>
    </row>
    <row r="87" spans="1:19" x14ac:dyDescent="0.3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1"/>
    </row>
    <row r="88" spans="1:19" x14ac:dyDescent="0.3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1"/>
    </row>
    <row r="89" spans="1:19" x14ac:dyDescent="0.3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1"/>
    </row>
    <row r="90" spans="1:19" x14ac:dyDescent="0.3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1"/>
    </row>
    <row r="91" spans="1:19" x14ac:dyDescent="0.3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1"/>
    </row>
    <row r="92" spans="1:19" x14ac:dyDescent="0.3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1"/>
    </row>
    <row r="93" spans="1:19" x14ac:dyDescent="0.3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1"/>
    </row>
    <row r="94" spans="1:19" x14ac:dyDescent="0.3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1"/>
    </row>
    <row r="95" spans="1:19" x14ac:dyDescent="0.3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1"/>
    </row>
    <row r="96" spans="1:19" x14ac:dyDescent="0.35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1"/>
    </row>
    <row r="97" spans="1:19" x14ac:dyDescent="0.35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1"/>
    </row>
    <row r="98" spans="1:19" x14ac:dyDescent="0.35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1"/>
    </row>
    <row r="99" spans="1:19" x14ac:dyDescent="0.35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1"/>
    </row>
    <row r="100" spans="1:19" x14ac:dyDescent="0.35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1"/>
    </row>
    <row r="101" spans="1:19" x14ac:dyDescent="0.35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1"/>
    </row>
    <row r="102" spans="1:19" x14ac:dyDescent="0.35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1"/>
    </row>
    <row r="103" spans="1:19" x14ac:dyDescent="0.35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1"/>
    </row>
    <row r="104" spans="1:19" x14ac:dyDescent="0.35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1"/>
    </row>
    <row r="105" spans="1:19" x14ac:dyDescent="0.35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1"/>
    </row>
    <row r="106" spans="1:19" x14ac:dyDescent="0.35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1"/>
    </row>
    <row r="107" spans="1:19" x14ac:dyDescent="0.35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1"/>
    </row>
    <row r="108" spans="1:19" x14ac:dyDescent="0.35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1"/>
    </row>
    <row r="109" spans="1:19" x14ac:dyDescent="0.35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1"/>
    </row>
    <row r="110" spans="1:19" x14ac:dyDescent="0.35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1"/>
    </row>
    <row r="111" spans="1:19" x14ac:dyDescent="0.35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1"/>
    </row>
    <row r="112" spans="1:19" x14ac:dyDescent="0.35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1"/>
    </row>
    <row r="113" spans="1:19" x14ac:dyDescent="0.35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1"/>
    </row>
    <row r="114" spans="1:19" x14ac:dyDescent="0.35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1"/>
    </row>
    <row r="115" spans="1:19" x14ac:dyDescent="0.35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1"/>
    </row>
    <row r="116" spans="1:19" x14ac:dyDescent="0.35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1"/>
    </row>
    <row r="117" spans="1:19" x14ac:dyDescent="0.35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1"/>
    </row>
    <row r="118" spans="1:19" x14ac:dyDescent="0.35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1"/>
    </row>
    <row r="119" spans="1:19" x14ac:dyDescent="0.35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1"/>
    </row>
    <row r="120" spans="1:19" x14ac:dyDescent="0.35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1"/>
    </row>
    <row r="121" spans="1:19" x14ac:dyDescent="0.35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1"/>
    </row>
    <row r="122" spans="1:19" x14ac:dyDescent="0.35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1"/>
    </row>
    <row r="123" spans="1:19" x14ac:dyDescent="0.35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1"/>
    </row>
    <row r="124" spans="1:19" x14ac:dyDescent="0.35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1"/>
    </row>
    <row r="125" spans="1:19" x14ac:dyDescent="0.35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1"/>
    </row>
    <row r="126" spans="1:19" x14ac:dyDescent="0.35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1"/>
    </row>
    <row r="127" spans="1:19" x14ac:dyDescent="0.35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1"/>
    </row>
    <row r="128" spans="1:19" x14ac:dyDescent="0.35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1"/>
    </row>
    <row r="129" spans="1:19" x14ac:dyDescent="0.35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1"/>
    </row>
    <row r="130" spans="1:19" x14ac:dyDescent="0.35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1"/>
    </row>
    <row r="131" spans="1:19" x14ac:dyDescent="0.35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1"/>
    </row>
    <row r="132" spans="1:19" x14ac:dyDescent="0.35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1"/>
    </row>
    <row r="133" spans="1:19" x14ac:dyDescent="0.35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1"/>
    </row>
    <row r="134" spans="1:19" x14ac:dyDescent="0.35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1"/>
    </row>
    <row r="135" spans="1:19" x14ac:dyDescent="0.35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1"/>
    </row>
    <row r="136" spans="1:19" x14ac:dyDescent="0.35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1"/>
    </row>
    <row r="137" spans="1:19" x14ac:dyDescent="0.35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1"/>
    </row>
    <row r="138" spans="1:19" x14ac:dyDescent="0.35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1"/>
    </row>
    <row r="139" spans="1:19" x14ac:dyDescent="0.35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1"/>
    </row>
    <row r="140" spans="1:19" x14ac:dyDescent="0.35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1"/>
    </row>
    <row r="141" spans="1:19" x14ac:dyDescent="0.35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1"/>
    </row>
    <row r="142" spans="1:19" x14ac:dyDescent="0.35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1"/>
    </row>
    <row r="143" spans="1:19" x14ac:dyDescent="0.35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1"/>
    </row>
    <row r="144" spans="1:19" x14ac:dyDescent="0.35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1"/>
    </row>
    <row r="145" spans="1:19" x14ac:dyDescent="0.35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1"/>
    </row>
    <row r="146" spans="1:19" x14ac:dyDescent="0.35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1"/>
    </row>
    <row r="147" spans="1:19" x14ac:dyDescent="0.35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1"/>
    </row>
    <row r="148" spans="1:19" x14ac:dyDescent="0.35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1"/>
    </row>
    <row r="149" spans="1:19" x14ac:dyDescent="0.35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1"/>
    </row>
    <row r="150" spans="1:19" x14ac:dyDescent="0.35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1"/>
    </row>
    <row r="151" spans="1:19" x14ac:dyDescent="0.35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1"/>
    </row>
    <row r="152" spans="1:19" x14ac:dyDescent="0.35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1"/>
    </row>
    <row r="153" spans="1:19" x14ac:dyDescent="0.35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1"/>
    </row>
    <row r="154" spans="1:19" x14ac:dyDescent="0.35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1"/>
    </row>
    <row r="155" spans="1:19" x14ac:dyDescent="0.35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1"/>
    </row>
    <row r="156" spans="1:19" x14ac:dyDescent="0.35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1"/>
    </row>
    <row r="157" spans="1:19" x14ac:dyDescent="0.35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1"/>
    </row>
    <row r="158" spans="1:19" x14ac:dyDescent="0.35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1"/>
    </row>
    <row r="159" spans="1:19" x14ac:dyDescent="0.35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1"/>
    </row>
    <row r="160" spans="1:19" x14ac:dyDescent="0.35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1"/>
    </row>
    <row r="161" spans="1:19" x14ac:dyDescent="0.35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1"/>
    </row>
    <row r="162" spans="1:19" x14ac:dyDescent="0.35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1"/>
    </row>
  </sheetData>
  <sheetProtection algorithmName="SHA-512" hashValue="6TpMRt69axSVpYo+et5PpgDeB2RZ9lUO6OacC9yJn0Dta3vkW7DTOo1PEkZ/rDcYBBakG7ujztZMr4X897R8xw==" saltValue="RKqBhXRiYr5bwG6VRFozUg==" spinCount="100000" sheet="1" formatCells="0"/>
  <dataConsolidate/>
  <mergeCells count="2">
    <mergeCell ref="T1:XFD1048576"/>
    <mergeCell ref="A1:S1"/>
  </mergeCells>
  <dataValidations xWindow="1251" yWindow="618" count="17">
    <dataValidation type="textLength" operator="equal" allowBlank="1" showInputMessage="1" showErrorMessage="1" errorTitle="KOD - VZP kód ZP" error="Zřejmě jste nedodrželi požadovaný počet číslic (7)." promptTitle="KOD - VZP kód ZP _______________" prompt="_x000a_- 7 místné číslo_x000a_- vyplňuje se v případě žádosti o změnu u již zařazeného ZP" sqref="B3:B52" xr:uid="{00000000-0002-0000-0000-000000000000}">
      <formula1>7</formula1>
    </dataValidation>
    <dataValidation type="textLength" operator="lessThanOrEqual" allowBlank="1" showInputMessage="1" showErrorMessage="1" errorTitle="NAZ - Název ZP" error="Zřejmě jste překročili povolený počet znaků (70)." promptTitle="NAZ - Název ZP _________________" prompt="_x000a_- vše VELKÝMI PÍSMENY_x000a_- maximálně 70 znaků_x000a_- příklad formulace NAZ:_x000a__x000a_ZP: balónkový koronární katétr -_x000a_KATÉTR KORONÁRNÍ BALÓNKOVÝ" sqref="C3:C52" xr:uid="{00000000-0002-0000-0000-000001000000}">
      <formula1>70</formula1>
    </dataValidation>
    <dataValidation type="textLength" operator="lessThanOrEqual" allowBlank="1" showInputMessage="1" showErrorMessage="1" errorTitle="DOP - Doplněk názvu ZP" error="Zřejmě jste překročili povolený počet znaků (80)." promptTitle="DOP - Doplněk názvu ZP _________" prompt="_x000a_- vše VELKÝMI PÍSMENY_x000a_- maximálně 80 znaků" sqref="D3:D52" xr:uid="{00000000-0002-0000-0000-000002000000}">
      <formula1>80</formula1>
    </dataValidation>
    <dataValidation type="list" allowBlank="1" showInputMessage="1" showErrorMessage="1" promptTitle="TBAL - Typ balení ______________" prompt="_x000a_- seznam viz soubor JEDN_PZT.* dostupný na www.vzp.cz_x000a_- počet znaků 2 - 4" sqref="G3:G52" xr:uid="{00000000-0002-0000-0000-000004000000}">
      <formula1>"ks,par,bal"</formula1>
    </dataValidation>
    <dataValidation type="decimal" allowBlank="1" showInputMessage="1" showErrorMessage="1" errorTitle="Cena původce" error="Hodnota musí být vyplněna._x000a_Zadaná hodnota je zřejmě menší než 0 nebo překročila maximální povolenou honotu." promptTitle="Cena původce _____________" prompt="_x000a_- prodejní cena bez obchodní přirážky a bez DPH uskutečněná původcem_x000a_- uvádí se v pořizovací měně (viz sloupec MENA)_x000a_- přesnost zaokrouhlení: na 2 desetinná místa_x000a_" sqref="J3:J52" xr:uid="{00000000-0002-0000-0000-000005000000}">
      <formula1>0</formula1>
      <formula2>10000000</formula2>
    </dataValidation>
    <dataValidation allowBlank="1" showInputMessage="1" showErrorMessage="1" errorTitle="MFC - Konečná cena" promptTitle="MFC - Konečná cena _____________" prompt="_x000a_Konečná cena - je chápána jako cenová nabídka žadatele, kterou učinil žadatel Pojišťovně (VZP ČR)" sqref="N3:N52" xr:uid="{00000000-0002-0000-0000-000006000000}"/>
    <dataValidation type="textLength" operator="equal" allowBlank="1" showInputMessage="1" showErrorMessage="1" promptTitle="KAT - Kategorie ZUM " prompt="_x000a_- kategorie ZP, vyplňte pouze u kategorizovaných ZUM_x000a_- počet znaků : 5" sqref="Q3:Q52" xr:uid="{00000000-0002-0000-0000-000009000000}">
      <formula1>5</formula1>
    </dataValidation>
    <dataValidation type="whole" operator="greaterThan" allowBlank="1" showInputMessage="1" showErrorMessage="1" promptTitle="ZAR - Záruční doba _____________" prompt="    - zadáva se pouze u KARDIOSTIMULÁTORŮ a DEFIBRILÁTORŮ_x000a_    - záruční doba zdravotnického prostředku_x000a_    - zadává se v měsících (celé číslo)_x000a_" sqref="P3:P52" xr:uid="{00000000-0002-0000-0000-00000A000000}">
      <formula1>0</formula1>
    </dataValidation>
    <dataValidation type="decimal" allowBlank="1" showInputMessage="1" showErrorMessage="1" errorTitle="PUVCENA - Aktuálně platná MFC" error="Zadaná hodnota je zřejmě menší než 0 nebo překročila maximální povolenou honotu." promptTitle="PUVCENA - Aktuálně platná MFC __" prompt="_x000a_- PUVCENA - cena MFC uvedená v Úhradovém katalogu VZP - ZP platná v době podání žádosti_x000a_- vyplňuje se v případě žádosti o změnu již zařazeného ZP_x000a_- uvádí se v Kč s přesností na 2 desetinná místa" sqref="O3:O52" xr:uid="{00000000-0002-0000-0000-00000B000000}">
      <formula1>0</formula1>
      <formula2>10000000</formula2>
    </dataValidation>
    <dataValidation allowBlank="1" showInputMessage="1" showErrorMessage="1" prompt="_x000a_https://www.uzis.cz/index.php?pg=registry-sber-dat--klasifikace--kategorizace-zdravotnickeho-materialu#publikace_x000a_" sqref="R3:R52" xr:uid="{00000000-0002-0000-0000-00000C000000}"/>
    <dataValidation allowBlank="1" showInputMessage="1" showErrorMessage="1" promptTitle="PRO - Preskripční omezení " prompt="_x000a_- vyplňte M, jelikož se jedná o ZP ZUM_x000a_- ZP na Poukaz v gesci SÚKL" sqref="F3:F52" xr:uid="{00000000-0002-0000-0000-00000D000000}"/>
    <dataValidation type="textLength" errorStyle="warning" operator="equal" allowBlank="1" showInputMessage="1" showErrorMessage="1" errorTitle="VYR - VZP zkratka výrobce" error="Zřejmě jste nedodrželi správný formát kódu výrobce." promptTitle="VYR - VZP zkratka výrobce ______" prompt="_x000a_- 3 znaky (ČÍSLA, VELKÁ PÍSMENA)_x000a_- vyplňuje se v případě žádosti o změnu již zařazeného ZP" sqref="H3:H52" xr:uid="{00000000-0002-0000-0000-00000E000000}">
      <formula1>3</formula1>
    </dataValidation>
    <dataValidation type="textLength" operator="equal" showInputMessage="1" showErrorMessage="1" errorTitle="MENA - Nákupní měna ZP" error="Zřejmě jste nedodrželi jste požadovaný počet znaků (3)." promptTitle="MENA - Nákupní měna ZP _________" prompt="_x000a_- mezinárodní označení měny, ve které byl ZP pořízen (nakoupen)_x000a_- 3 znaky VELKÝMI PÍSMENY (Kč = CZK)" sqref="K3:K52" xr:uid="{00000000-0002-0000-0000-00000F000000}">
      <formula1>3</formula1>
    </dataValidation>
    <dataValidation allowBlank="1" showInputMessage="1" showErrorMessage="1" promptTitle="KURZ - Směnečný kurz ___________" prompt="_x000a_- převodní kurz mezi 1 jednotkou Měny a Kč_x000a_-Uveďte průměrný kurz za čtvrtletí předcházející aktuálnímu čtvrtletí tzn.1.čtvrtletí roku pro květnový příjem žádostí, 3.čtvrtletí roku pro říjnový příjem žádostí_x000a__x000a_- Př.:_x000a_CZK: KURZ = 1,000_x000a_EUR: KURZ = 27,762" sqref="L3:L52" xr:uid="{D6EAACBE-B64B-4D98-AB16-315104B362CF}"/>
    <dataValidation type="list" allowBlank="1" showInputMessage="1" showErrorMessage="1" errorTitle="TYP - Skupina ZP (01, 41-92)" error="Zřejmě jste zapsali skupinu, která není uvedena v souboru TYP_PZT.*" promptTitle="TYP - Skupina ZP (01, 41-92)" prompt="_x000a_- seznam viz soubor TYP_PZT.* dostupný na www.vzp.cz_x000a_- 2 místné číslo" sqref="E3:E52" xr:uid="{1E905582-8591-4E11-998A-B692DCC91495}">
      <formula1>"01,41,42,43,44,53,54,55,56,59,60,62,64,67,68,69,70,71,77,78,80,81,82,83,84,85,86,87,88,89,90,91,92"</formula1>
    </dataValidation>
    <dataValidation type="list" allowBlank="1" showDropDown="1" showInputMessage="1" showErrorMessage="1" errorTitle="DPH - Daň z přidané hodnoty" error="Hodnota musí být vyplněna._x000a_Zadaná hodnota zřejmě není 12 nebo 21." promptTitle="DPH - Daň z přidané hodnoty ____" prompt="_x000a_- uveďte procento DPH bez zadání znaku %_x000a_- Příklad:_x000a_pro DPH 12 % vyplňte 12_x000a_pro DPH 21 % vyplňte 21" sqref="M3:M52" xr:uid="{3833CD5A-148C-4916-8314-4189D2DBE061}">
      <formula1>"0,12,21"</formula1>
    </dataValidation>
    <dataValidation type="decimal" allowBlank="1" showInputMessage="1" errorTitle="PUVCENA - Aktuálně platná MFC" error="Zadaná hodnota je zřejmě menší než 0 nebo překročila maximální povolenou honotu." promptTitle="EMDN kód" prompt="EMDN kód (European Medical Device Nomenclature). Pomocí hierarchického stromu EMDN musí být ke zdravotnickému prostředku vždy přiřazen nejpodrobnější a konečný kód, který je k dispozici (tedy nejnižší úroveň kategorizačního stromu)." sqref="S3:S52" xr:uid="{9B531325-5275-41D5-8CD8-AF5E4D77118F}">
      <formula1>0</formula1>
      <formula2>10000000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31" fitToHeight="2" orientation="landscape" r:id="rId1"/>
  <rowBreaks count="1" manualBreakCount="1">
    <brk id="148" max="16383" man="1"/>
  </rowBreaks>
  <extLst>
    <ext xmlns:x14="http://schemas.microsoft.com/office/spreadsheetml/2009/9/main" uri="{CCE6A557-97BC-4b89-ADB6-D9C93CAAB3DF}">
      <x14:dataValidations xmlns:xm="http://schemas.microsoft.com/office/excel/2006/main" xWindow="1251" yWindow="618" count="1">
        <x14:dataValidation type="list" errorStyle="warning" allowBlank="1" showInputMessage="1" showErrorMessage="1" errorTitle="ZEM - Země výrobce" error="Zřejmě jste zapsali kód země, který není uveden na třetím listu ZKRATKY ZEMÍ." promptTitle="ZEM - Země výrobce _____________" prompt="_x000a_- seznam s popisem na listu ZKRATKY ZEMÍ nebo v souboru ZEM_PZT.* dostupném na www.vzp.cz_x000a_- 2 znaky VELKÝMI PÍSMENY" xr:uid="{00000000-0002-0000-0000-000010000000}">
          <x14:formula1>
            <xm:f>'ZKRATKY ZEMÍ'!$A$2:$A$250</xm:f>
          </x14:formula1>
          <xm:sqref>I3:I52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AN505"/>
  <sheetViews>
    <sheetView zoomScale="90" zoomScaleNormal="90" workbookViewId="0">
      <pane ySplit="5" topLeftCell="A6" activePane="bottomLeft" state="frozen"/>
      <selection pane="bottomLeft" activeCell="E11" sqref="E11"/>
    </sheetView>
  </sheetViews>
  <sheetFormatPr defaultRowHeight="14.5" x14ac:dyDescent="0.35"/>
  <cols>
    <col min="1" max="1" width="3.81640625" customWidth="1"/>
    <col min="2" max="2" width="8.54296875" customWidth="1"/>
    <col min="3" max="3" width="46.453125" customWidth="1"/>
    <col min="4" max="4" width="11.54296875" bestFit="1" customWidth="1"/>
    <col min="5" max="5" width="47.81640625" customWidth="1"/>
    <col min="6" max="6" width="11.54296875" bestFit="1" customWidth="1"/>
    <col min="7" max="8" width="4.7265625" customWidth="1"/>
    <col min="9" max="9" width="6.54296875" customWidth="1"/>
    <col min="12" max="12" width="23.1796875" customWidth="1"/>
    <col min="15" max="15" width="10.81640625" bestFit="1" customWidth="1"/>
    <col min="16" max="17" width="15" customWidth="1"/>
    <col min="19" max="19" width="11.453125" bestFit="1" customWidth="1"/>
    <col min="21" max="21" width="15" hidden="1" customWidth="1"/>
    <col min="22" max="22" width="12.1796875" hidden="1" customWidth="1"/>
    <col min="23" max="23" width="9.1796875" hidden="1" customWidth="1"/>
    <col min="24" max="25" width="11.453125" hidden="1" customWidth="1"/>
    <col min="26" max="26" width="11.26953125" hidden="1" customWidth="1"/>
    <col min="27" max="30" width="8.81640625" hidden="1" customWidth="1"/>
    <col min="31" max="31" width="23.26953125" hidden="1" customWidth="1"/>
    <col min="32" max="40" width="8.81640625" hidden="1" customWidth="1"/>
  </cols>
  <sheetData>
    <row r="1" spans="1:40" ht="22.5" customHeight="1" x14ac:dyDescent="0.35">
      <c r="A1" s="64" t="s">
        <v>19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35"/>
      <c r="U1" s="8"/>
      <c r="V1" s="9"/>
    </row>
    <row r="2" spans="1:40" ht="22.5" customHeight="1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35"/>
      <c r="U2" s="8"/>
      <c r="V2" s="9"/>
    </row>
    <row r="3" spans="1:40" ht="22.5" customHeight="1" x14ac:dyDescent="0.3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35"/>
      <c r="U3" s="8"/>
      <c r="V3" s="9"/>
    </row>
    <row r="4" spans="1:40" ht="22.5" customHeight="1" thickBot="1" x14ac:dyDescent="0.4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35"/>
      <c r="U4" s="8"/>
      <c r="V4" s="9"/>
      <c r="X4" s="32" t="s">
        <v>20</v>
      </c>
      <c r="Y4" s="32" t="s">
        <v>20</v>
      </c>
      <c r="Z4" s="32" t="s">
        <v>20</v>
      </c>
      <c r="AA4" s="32" t="s">
        <v>20</v>
      </c>
      <c r="AB4" s="32" t="s">
        <v>20</v>
      </c>
      <c r="AC4" s="32" t="s">
        <v>20</v>
      </c>
      <c r="AD4" s="32" t="s">
        <v>20</v>
      </c>
      <c r="AE4" s="32" t="s">
        <v>20</v>
      </c>
      <c r="AG4" s="32" t="s">
        <v>21</v>
      </c>
      <c r="AH4" s="32" t="s">
        <v>21</v>
      </c>
      <c r="AI4" s="32" t="s">
        <v>21</v>
      </c>
      <c r="AJ4" s="32" t="s">
        <v>21</v>
      </c>
      <c r="AK4" s="32" t="s">
        <v>21</v>
      </c>
      <c r="AL4" s="32" t="s">
        <v>21</v>
      </c>
      <c r="AM4" s="32" t="s">
        <v>21</v>
      </c>
      <c r="AN4" s="32" t="s">
        <v>21</v>
      </c>
    </row>
    <row r="5" spans="1:40" ht="30" customHeight="1" thickBot="1" x14ac:dyDescent="0.4">
      <c r="A5" s="1"/>
      <c r="B5" s="2" t="s">
        <v>1</v>
      </c>
      <c r="C5" s="1" t="s">
        <v>2</v>
      </c>
      <c r="D5" s="29" t="s">
        <v>22</v>
      </c>
      <c r="E5" s="1" t="s">
        <v>3</v>
      </c>
      <c r="F5" s="29" t="s">
        <v>23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4" t="s">
        <v>9</v>
      </c>
      <c r="M5" s="3" t="s">
        <v>10</v>
      </c>
      <c r="N5" s="5" t="s">
        <v>11</v>
      </c>
      <c r="O5" s="6" t="s">
        <v>12</v>
      </c>
      <c r="P5" s="4" t="s">
        <v>13</v>
      </c>
      <c r="Q5" s="4" t="s">
        <v>14</v>
      </c>
      <c r="R5" s="3" t="s">
        <v>15</v>
      </c>
      <c r="S5" s="3" t="s">
        <v>16</v>
      </c>
      <c r="T5" s="3" t="s">
        <v>17</v>
      </c>
      <c r="U5" s="8" t="s">
        <v>24</v>
      </c>
      <c r="V5" s="9" t="s">
        <v>25</v>
      </c>
      <c r="X5" s="33" t="s">
        <v>26</v>
      </c>
      <c r="Y5" s="33" t="s">
        <v>27</v>
      </c>
      <c r="Z5" s="33" t="s">
        <v>28</v>
      </c>
      <c r="AA5" s="33" t="s">
        <v>29</v>
      </c>
      <c r="AB5" s="33" t="s">
        <v>30</v>
      </c>
      <c r="AC5" s="33" t="s">
        <v>31</v>
      </c>
      <c r="AD5" s="33" t="s">
        <v>32</v>
      </c>
      <c r="AE5" s="33" t="s">
        <v>33</v>
      </c>
      <c r="AG5" s="34" t="s">
        <v>26</v>
      </c>
      <c r="AH5" s="34" t="s">
        <v>27</v>
      </c>
      <c r="AI5" s="34" t="s">
        <v>28</v>
      </c>
      <c r="AJ5" s="34" t="s">
        <v>29</v>
      </c>
      <c r="AK5" s="34" t="s">
        <v>30</v>
      </c>
      <c r="AL5" s="34" t="s">
        <v>31</v>
      </c>
      <c r="AM5" s="34" t="s">
        <v>32</v>
      </c>
      <c r="AN5" s="34" t="s">
        <v>33</v>
      </c>
    </row>
    <row r="6" spans="1:40" ht="30" customHeight="1" x14ac:dyDescent="0.35">
      <c r="A6" s="7">
        <v>1</v>
      </c>
      <c r="B6" s="10" t="str">
        <f>IF(ISBLANK('ÚHRADOVÝ KATALOG VZP - ZP'!B3),"",'ÚHRADOVÝ KATALOG VZP - ZP'!B3)</f>
        <v/>
      </c>
      <c r="C6" s="11" t="str">
        <f>UPPER(IF(AE6="Nepovolený(é) znak(y):   "&amp;X6&amp;Y6&amp;Z6&amp;AA6&amp;AB6&amp;AC6&amp;AD6,"Nepovolený(é) znak(y):   "&amp;X6&amp;Y6&amp;Z6&amp;AA6&amp;AB6&amp;AC6&amp;AD6,IF(S6="NOVÝ",IF(ISBLANK('ÚHRADOVÝ KATALOG VZP - ZP'!C3),"CHYBÍ NAZ",(IF((LEN('ÚHRADOVÝ KATALOG VZP - ZP'!C3)&gt;70),"Překročena délka textu",TRIM('ÚHRADOVÝ KATALOG VZP - ZP'!C3)))),IF(ISBLANK('ÚHRADOVÝ KATALOG VZP - ZP'!C3),"",(IF((LEN('ÚHRADOVÝ KATALOG VZP - ZP'!C3)&gt;70),"Překročena délka textu",TRIM('ÚHRADOVÝ KATALOG VZP - ZP'!C3)))))))</f>
        <v/>
      </c>
      <c r="D6" s="11" t="str">
        <f>IF(ISBLANK('ÚHRADOVÝ KATALOG VZP - ZP'!C3),"",LEN('ÚHRADOVÝ KATALOG VZP - ZP'!C3))</f>
        <v/>
      </c>
      <c r="E6" s="11" t="str">
        <f>UPPER(IF(AN6="Nepovolený(é) znak(y):   "&amp;AG6&amp;AH6&amp;AI6&amp;AJ6&amp;AK6&amp;AL6&amp;AM6,"Nepovolený(é) znak(y):   "&amp;AG6&amp;AH6&amp;AI6&amp;AJ6&amp;AK6&amp;AL6&amp;AM6,IF(S6="NOVÝ",IF(ISBLANK('ÚHRADOVÝ KATALOG VZP - ZP'!D3),"Chybí DOP",(IF((LEN('ÚHRADOVÝ KATALOG VZP - ZP'!D3)&gt;80),"Překročena délka textu",TRIM('ÚHRADOVÝ KATALOG VZP - ZP'!D3)))),IF(ISBLANK('ÚHRADOVÝ KATALOG VZP - ZP'!D3),"",(IF((LEN('ÚHRADOVÝ KATALOG VZP - ZP'!D3)&gt;80),"Překročena délka textu",TRIM('ÚHRADOVÝ KATALOG VZP - ZP'!D3)))))))</f>
        <v/>
      </c>
      <c r="F6" s="11" t="str">
        <f>IF(ISBLANK('ÚHRADOVÝ KATALOG VZP - ZP'!D3),"",LEN('ÚHRADOVÝ KATALOG VZP - ZP'!D3))</f>
        <v/>
      </c>
      <c r="G6" s="12" t="str">
        <f>IF(U6="NOVÝ",IF(LEN(TRIM('ÚHRADOVÝ KATALOG VZP - ZP'!E3))=0,"CHYBÍ TYP",'ÚHRADOVÝ KATALOG VZP - ZP'!E3),IF(LEN(TRIM('ÚHRADOVÝ KATALOG VZP - ZP'!E3))=0,"",'ÚHRADOVÝ KATALOG VZP - ZP'!E3))</f>
        <v/>
      </c>
      <c r="H6" s="12" t="str">
        <f>IF(S6="NOVÝ",IF(LEN(TRIM('ÚHRADOVÝ KATALOG VZP - ZP'!F3))=0,"Chybí",UPPER('ÚHRADOVÝ KATALOG VZP - ZP'!F3)),IF(LEN(TRIM('ÚHRADOVÝ KATALOG VZP - ZP'!F3))=0,"",UPPER('ÚHRADOVÝ KATALOG VZP - ZP'!F3)))</f>
        <v/>
      </c>
      <c r="I6" s="12" t="str">
        <f>IF(U6="NOVÝ",IF(LEN(TRIM('ÚHRADOVÝ KATALOG VZP - ZP'!G3))=0,"CHYBÍ TBAL",'ÚHRADOVÝ KATALOG VZP - ZP'!G3),IF(LEN(TRIM('ÚHRADOVÝ KATALOG VZP - ZP'!G3))=0,"",TRIM('ÚHRADOVÝ KATALOG VZP - ZP'!G3)))</f>
        <v/>
      </c>
      <c r="J6" s="12" t="str">
        <f>IF(U6="NOVÝ",IF(LEN(TRIM(UPPER('ÚHRADOVÝ KATALOG VZP - ZP'!H3)))=0,"CHYBÍ VYR",UPPER('ÚHRADOVÝ KATALOG VZP - ZP'!H3)),IF(LEN(TRIM('ÚHRADOVÝ KATALOG VZP - ZP'!H3))=0,"",TRIM(UPPER('ÚHRADOVÝ KATALOG VZP - ZP'!H3))))</f>
        <v/>
      </c>
      <c r="K6" s="12" t="str">
        <f>IF(U6="NOVÝ",IF(LEN(TRIM(UPPER('ÚHRADOVÝ KATALOG VZP - ZP'!I3)))=0,"CHYBÍ ZEM",UPPER('ÚHRADOVÝ KATALOG VZP - ZP'!I3)),IF(LEN(TRIM('ÚHRADOVÝ KATALOG VZP - ZP'!I3))=0,"",TRIM(UPPER('ÚHRADOVÝ KATALOG VZP - ZP'!I3))))</f>
        <v/>
      </c>
      <c r="L6" s="13" t="str">
        <f>IF(U6="NOVÝ",IF(LEN(TRIM('ÚHRADOVÝ KATALOG VZP - ZP'!J3))=0,"CHYBÍ CENA",'ÚHRADOVÝ KATALOG VZP - ZP'!J3),IF(LEN(TRIM('ÚHRADOVÝ KATALOG VZP - ZP'!J3))=0,"",'ÚHRADOVÝ KATALOG VZP - ZP'!J3))</f>
        <v/>
      </c>
      <c r="M6" s="12" t="str">
        <f>UPPER(IF(U6="NOVÝ",IF(LEN(TRIM('ÚHRADOVÝ KATALOG VZP - ZP'!K3))=0,"Chybí MENA",'ÚHRADOVÝ KATALOG VZP - ZP'!K3),IF(LEN(TRIM('ÚHRADOVÝ KATALOG VZP - ZP'!K3))=0,"",'ÚHRADOVÝ KATALOG VZP - ZP'!K3)))</f>
        <v/>
      </c>
      <c r="N6" s="14" t="str">
        <f>IF(U6="NOVÝ",IF(LEN(TRIM('ÚHRADOVÝ KATALOG VZP - ZP'!L3))=0,"CHYBÍ KURZ",'ÚHRADOVÝ KATALOG VZP - ZP'!L3),IF(LEN(TRIM('ÚHRADOVÝ KATALOG VZP - ZP'!L3))=0,"",'ÚHRADOVÝ KATALOG VZP - ZP'!L3))</f>
        <v/>
      </c>
      <c r="O6" s="15" t="str">
        <f>IF(U6="NOVÝ",IF(LEN(TRIM('ÚHRADOVÝ KATALOG VZP - ZP'!M3))=0,"CHYBÍ DPH",IF(OR('ÚHRADOVÝ KATALOG VZP - ZP'!M3=12,'ÚHRADOVÝ KATALOG VZP - ZP'!M3=21,'ÚHRADOVÝ KATALOG VZP - ZP'!M3=0),'ÚHRADOVÝ KATALOG VZP - ZP'!M3,"CHYBA")),IF(LEN(TRIM('ÚHRADOVÝ KATALOG VZP - ZP'!M3))=0,"",IF(OR('ÚHRADOVÝ KATALOG VZP - ZP'!M3=12,'ÚHRADOVÝ KATALOG VZP - ZP'!M3=21,'ÚHRADOVÝ KATALOG VZP - ZP'!M3=0),'ÚHRADOVÝ KATALOG VZP - ZP'!M3,"CHYBA")))</f>
        <v/>
      </c>
      <c r="P6" s="16" t="str">
        <f>IF(U6="NE",IF(AND(V6&lt;&gt;"X",LEN('ÚHRADOVÝ KATALOG VZP - ZP'!N3)&gt;0),IF(ROUND(L6*N6*(1+(O6/100))*1.1,6)&lt;'ÚHRADOVÝ KATALOG VZP - ZP'!N3,TEXT('ÚHRADOVÝ KATALOG VZP - ZP'!N3,"# ##0,00 Kč") &amp; CHAR(10) &amp; "&gt; " &amp; TEXT('ÚHRADOVÝ KATALOG VZP - ZP'!N3-(L6*N6*(1+(O6/100))*1.1),"# ##0,00 Kč"),TEXT('ÚHRADOVÝ KATALOG VZP - ZP'!N3,"# ##0,00 Kč") &amp; CHAR(10) &amp; "OK"),"CHYBÍ DATA PRO VÝPOČET"),"")</f>
        <v/>
      </c>
      <c r="Q6" s="17" t="str">
        <f>IF(AND(U6="NE",LEN('ÚHRADOVÝ KATALOG VZP - ZP'!O3)&gt;0),'ÚHRADOVÝ KATALOG VZP - ZP'!O3,"")</f>
        <v/>
      </c>
      <c r="R6" s="36" t="str">
        <f>IF(AND(U6="NE",LEN('ÚHRADOVÝ KATALOG VZP - ZP'!P3)&gt;0),'ÚHRADOVÝ KATALOG VZP - ZP'!P3,"")</f>
        <v/>
      </c>
      <c r="S6" s="36" t="str">
        <f>IF(AND(U6="NE",LEN('ÚHRADOVÝ KATALOG VZP - ZP'!Q3)&gt;0),'ÚHRADOVÝ KATALOG VZP - ZP'!Q3,"")</f>
        <v/>
      </c>
      <c r="T6" s="36" t="str">
        <f>IF(AND(U6="NE",LEN('ÚHRADOVÝ KATALOG VZP - ZP'!R3)&gt;0),'ÚHRADOVÝ KATALOG VZP - ZP'!R3,"")</f>
        <v/>
      </c>
      <c r="U6" s="18" t="str">
        <f>IF(LEN(TRIM('ÚHRADOVÝ KATALOG VZP - ZP'!B3)&amp;TRIM('ÚHRADOVÝ KATALOG VZP - ZP'!C3)&amp;TRIM('ÚHRADOVÝ KATALOG VZP - ZP'!D3)&amp;TRIM('ÚHRADOVÝ KATALOG VZP - ZP'!E3)&amp;TRIM('ÚHRADOVÝ KATALOG VZP - ZP'!F3)&amp;TRIM('ÚHRADOVÝ KATALOG VZP - ZP'!G3)&amp;TRIM('ÚHRADOVÝ KATALOG VZP - ZP'!H3)&amp;TRIM('ÚHRADOVÝ KATALOG VZP - ZP'!I3)&amp;TRIM('ÚHRADOVÝ KATALOG VZP - ZP'!J3)&amp;TRIM('ÚHRADOVÝ KATALOG VZP - ZP'!K3)&amp;TRIM('ÚHRADOVÝ KATALOG VZP - ZP'!L3)&amp;TRIM('ÚHRADOVÝ KATALOG VZP - ZP'!M3)&amp;TRIM('ÚHRADOVÝ KATALOG VZP - ZP'!N3)&amp;TRIM('ÚHRADOVÝ KATALOG VZP - ZP'!O3)&amp;TRIM('ÚHRADOVÝ KATALOG VZP - ZP'!P3)&amp;TRIM('ÚHRADOVÝ KATALOG VZP - ZP'!Q3))=0,"ANO","NE")</f>
        <v>ANO</v>
      </c>
      <c r="V6" s="19" t="str">
        <f>IF(U6="NE",IF(LEN(TRIM('ÚHRADOVÝ KATALOG VZP - ZP'!B3))=0,"NOVÝ","OPRAVA"),"")</f>
        <v/>
      </c>
      <c r="X6" s="30" t="str">
        <f>IF(IFERROR(SEARCH("""",UPPER('ÚHRADOVÝ KATALOG VZP - ZP'!C3)),0)&gt;0," "&amp;CHAR(34),"")</f>
        <v/>
      </c>
      <c r="Y6" s="30" t="str">
        <f>IF(IFERROR(SEARCH("~?",UPPER('ÚHRADOVÝ KATALOG VZP - ZP'!C3)),0)&gt;0," ?","")</f>
        <v/>
      </c>
      <c r="Z6" s="30" t="str">
        <f>IF(IFERROR(SEARCH("!",UPPER('ÚHRADOVÝ KATALOG VZP - ZP'!C3)),0)&gt;0," !","")</f>
        <v/>
      </c>
      <c r="AA6" s="30" t="str">
        <f>IF(IFERROR(SEARCH("_",UPPER('ÚHRADOVÝ KATALOG VZP - ZP'!C3)),0)&gt;0," _","")</f>
        <v/>
      </c>
      <c r="AB6" s="30" t="str">
        <f>IF(IFERROR(SEARCH("§",UPPER('ÚHRADOVÝ KATALOG VZP - ZP'!C3)),0)&gt;0," §","")</f>
        <v/>
      </c>
      <c r="AC6" s="30" t="str">
        <f>IF(IFERROR(SEARCH("#",UPPER('ÚHRADOVÝ KATALOG VZP - ZP'!C3)),0)&gt;0," #","")</f>
        <v/>
      </c>
      <c r="AD6" s="30" t="str">
        <f>IF(IFERROR(SEARCH(CHAR(10),UPPER('ÚHRADOVÝ KATALOG VZP - ZP'!C3)),0)&gt;0," ALT+ENTER","")</f>
        <v/>
      </c>
      <c r="AE6" s="31" t="str">
        <f>IF(AND(W6=0, R6="NE"),"Chybí NAZ",IF(LEN(TRIM(X6&amp;Y6&amp;Z6&amp;AA6&amp;AB6&amp;AC6&amp;AD6))&gt;0,"Nepovolený(é) znak(y):   "&amp;X6&amp;Y6&amp;Z6&amp;AA6&amp;AB6&amp;AC6&amp;AD6,TRIM('ÚHRADOVÝ KATALOG VZP - ZP'!C3)))</f>
        <v/>
      </c>
      <c r="AF6" s="30"/>
      <c r="AG6" s="30" t="str">
        <f>IF(IFERROR(SEARCH("""",UPPER('ÚHRADOVÝ KATALOG VZP - ZP'!D3)),0)&gt;0," "&amp;CHAR(34),"")</f>
        <v/>
      </c>
      <c r="AH6" s="30" t="str">
        <f>IF(IFERROR(SEARCH("~?",UPPER('ÚHRADOVÝ KATALOG VZP - ZP'!D3)),0)&gt;0," ?","")</f>
        <v/>
      </c>
      <c r="AI6" s="30" t="str">
        <f>IF(IFERROR(SEARCH("!",UPPER('ÚHRADOVÝ KATALOG VZP - ZP'!D3)),0)&gt;0," !","")</f>
        <v/>
      </c>
      <c r="AJ6" s="30" t="str">
        <f>IF(IFERROR(SEARCH("_",UPPER('ÚHRADOVÝ KATALOG VZP - ZP'!D3)),0)&gt;0," _","")</f>
        <v/>
      </c>
      <c r="AK6" s="30" t="str">
        <f>IF(IFERROR(SEARCH("§",UPPER('ÚHRADOVÝ KATALOG VZP - ZP'!D3)),0)&gt;0," §","")</f>
        <v/>
      </c>
      <c r="AL6" s="30" t="str">
        <f>IF(IFERROR(SEARCH("#",UPPER('ÚHRADOVÝ KATALOG VZP - ZP'!D3)),0)&gt;0," #","")</f>
        <v/>
      </c>
      <c r="AM6" s="30" t="str">
        <f>IF(IFERROR(SEARCH(CHAR(10),UPPER('ÚHRADOVÝ KATALOG VZP - ZP'!D3)),0)&gt;0," ALT+ENTER","")</f>
        <v/>
      </c>
      <c r="AN6" s="31" t="str">
        <f>IF(AND(AF6=0, R6="NE"),"Chybí DOP",IF(LEN(TRIM(AG6&amp;AH6&amp;AI6&amp;AJ6&amp;AK6&amp;AL6&amp;AM6))&gt;0,"Nepovolený(é) znak(y):   "&amp;AG6&amp;AH6&amp;AI6&amp;AJ6&amp;AK6&amp;AL6&amp;AM6,TRIM('ÚHRADOVÝ KATALOG VZP - ZP'!D3)))</f>
        <v/>
      </c>
    </row>
    <row r="7" spans="1:40" ht="30" customHeight="1" x14ac:dyDescent="0.35">
      <c r="A7" s="7">
        <v>2</v>
      </c>
      <c r="B7" s="10" t="str">
        <f>IF(ISBLANK('ÚHRADOVÝ KATALOG VZP - ZP'!B4),"",'ÚHRADOVÝ KATALOG VZP - ZP'!B4)</f>
        <v/>
      </c>
      <c r="C7" s="11" t="str">
        <f>UPPER(IF(AE7="Nepovolený(é) znak(y):   "&amp;X7&amp;Y7&amp;Z7&amp;AA7&amp;AB7&amp;AC7&amp;AD7,"Nepovolený(é) znak(y):   "&amp;X7&amp;Y7&amp;Z7&amp;AA7&amp;AB7&amp;AC7&amp;AD7,IF(S7="NOVÝ",IF(ISBLANK('ÚHRADOVÝ KATALOG VZP - ZP'!C4),"CHYBÍ NAZ",(IF((LEN('ÚHRADOVÝ KATALOG VZP - ZP'!C4)&gt;70),"Překročena délka textu",TRIM('ÚHRADOVÝ KATALOG VZP - ZP'!C4)))),IF(ISBLANK('ÚHRADOVÝ KATALOG VZP - ZP'!C4),"",(IF((LEN('ÚHRADOVÝ KATALOG VZP - ZP'!C4)&gt;70),"Překročena délka textu",TRIM('ÚHRADOVÝ KATALOG VZP - ZP'!C4)))))))</f>
        <v/>
      </c>
      <c r="D7" s="11" t="str">
        <f>IF(ISBLANK('ÚHRADOVÝ KATALOG VZP - ZP'!C4),"",LEN('ÚHRADOVÝ KATALOG VZP - ZP'!C4))</f>
        <v/>
      </c>
      <c r="E7" s="11" t="str">
        <f>UPPER(IF(AN7="Nepovolený(é) znak(y):   "&amp;AG7&amp;AH7&amp;AI7&amp;AJ7&amp;AK7&amp;AL7&amp;AM7,"Nepovolený(é) znak(y):   "&amp;AG7&amp;AH7&amp;AI7&amp;AJ7&amp;AK7&amp;AL7&amp;AM7,IF(S7="NOVÝ",IF(ISBLANK('ÚHRADOVÝ KATALOG VZP - ZP'!D4),"Chybí DOP",(IF((LEN('ÚHRADOVÝ KATALOG VZP - ZP'!D4)&gt;80),"Překročena délka textu",TRIM('ÚHRADOVÝ KATALOG VZP - ZP'!D4)))),IF(ISBLANK('ÚHRADOVÝ KATALOG VZP - ZP'!D4),"",(IF((LEN('ÚHRADOVÝ KATALOG VZP - ZP'!D4)&gt;80),"Překročena délka textu",TRIM('ÚHRADOVÝ KATALOG VZP - ZP'!D4)))))))</f>
        <v/>
      </c>
      <c r="F7" s="11" t="str">
        <f>IF(ISBLANK('ÚHRADOVÝ KATALOG VZP - ZP'!D4),"",LEN('ÚHRADOVÝ KATALOG VZP - ZP'!D4))</f>
        <v/>
      </c>
      <c r="G7" s="12" t="str">
        <f>IF(U7="NOVÝ",IF(LEN(TRIM('ÚHRADOVÝ KATALOG VZP - ZP'!E4))=0,"CHYBÍ TYP",'ÚHRADOVÝ KATALOG VZP - ZP'!E4),IF(LEN(TRIM('ÚHRADOVÝ KATALOG VZP - ZP'!E4))=0,"",'ÚHRADOVÝ KATALOG VZP - ZP'!E4))</f>
        <v/>
      </c>
      <c r="H7" s="12" t="str">
        <f>IF(S7="NOVÝ",IF(LEN(TRIM('ÚHRADOVÝ KATALOG VZP - ZP'!F4))=0,"Chybí",UPPER('ÚHRADOVÝ KATALOG VZP - ZP'!F4)),IF(LEN(TRIM('ÚHRADOVÝ KATALOG VZP - ZP'!F4))=0,"",UPPER('ÚHRADOVÝ KATALOG VZP - ZP'!F4)))</f>
        <v/>
      </c>
      <c r="I7" s="12" t="str">
        <f>IF(U7="NOVÝ",IF(LEN(TRIM('ÚHRADOVÝ KATALOG VZP - ZP'!G4))=0,"CHYBÍ TBAL",'ÚHRADOVÝ KATALOG VZP - ZP'!G4),IF(LEN(TRIM('ÚHRADOVÝ KATALOG VZP - ZP'!G4))=0,"",TRIM('ÚHRADOVÝ KATALOG VZP - ZP'!G4)))</f>
        <v/>
      </c>
      <c r="J7" s="12" t="str">
        <f>IF(U7="NOVÝ",IF(LEN(TRIM(UPPER('ÚHRADOVÝ KATALOG VZP - ZP'!H4)))=0,"CHYBÍ VYR",UPPER('ÚHRADOVÝ KATALOG VZP - ZP'!H4)),IF(LEN(TRIM('ÚHRADOVÝ KATALOG VZP - ZP'!H4))=0,"",TRIM(UPPER('ÚHRADOVÝ KATALOG VZP - ZP'!H4))))</f>
        <v/>
      </c>
      <c r="K7" s="12" t="str">
        <f>IF(U7="NOVÝ",IF(LEN(TRIM(UPPER('ÚHRADOVÝ KATALOG VZP - ZP'!I4)))=0,"CHYBÍ ZEM",UPPER('ÚHRADOVÝ KATALOG VZP - ZP'!I4)),IF(LEN(TRIM('ÚHRADOVÝ KATALOG VZP - ZP'!I4))=0,"",TRIM(UPPER('ÚHRADOVÝ KATALOG VZP - ZP'!I4))))</f>
        <v/>
      </c>
      <c r="L7" s="13" t="str">
        <f>IF(U7="NOVÝ",IF(LEN(TRIM('ÚHRADOVÝ KATALOG VZP - ZP'!J4))=0,"CHYBÍ CENA",'ÚHRADOVÝ KATALOG VZP - ZP'!J4),IF(LEN(TRIM('ÚHRADOVÝ KATALOG VZP - ZP'!J4))=0,"",'ÚHRADOVÝ KATALOG VZP - ZP'!J4))</f>
        <v/>
      </c>
      <c r="M7" s="12" t="str">
        <f>UPPER(IF(U7="NOVÝ",IF(LEN(TRIM('ÚHRADOVÝ KATALOG VZP - ZP'!K4))=0,"Chybí MENA",'ÚHRADOVÝ KATALOG VZP - ZP'!K4),IF(LEN(TRIM('ÚHRADOVÝ KATALOG VZP - ZP'!K4))=0,"",'ÚHRADOVÝ KATALOG VZP - ZP'!K4)))</f>
        <v/>
      </c>
      <c r="N7" s="14" t="str">
        <f>IF(U7="NOVÝ",IF(LEN(TRIM('ÚHRADOVÝ KATALOG VZP - ZP'!L4))=0,"CHYBÍ KURZ",'ÚHRADOVÝ KATALOG VZP - ZP'!L4),IF(LEN(TRIM('ÚHRADOVÝ KATALOG VZP - ZP'!L4))=0,"",'ÚHRADOVÝ KATALOG VZP - ZP'!L4))</f>
        <v/>
      </c>
      <c r="O7" s="15" t="str">
        <f>IF(U7="NOVÝ",IF(LEN(TRIM('ÚHRADOVÝ KATALOG VZP - ZP'!M4))=0,"CHYBÍ DPH",IF(OR('ÚHRADOVÝ KATALOG VZP - ZP'!M4=12,'ÚHRADOVÝ KATALOG VZP - ZP'!M4=21,'ÚHRADOVÝ KATALOG VZP - ZP'!M4=0),'ÚHRADOVÝ KATALOG VZP - ZP'!M4,"CHYBA")),IF(LEN(TRIM('ÚHRADOVÝ KATALOG VZP - ZP'!M4))=0,"",IF(OR('ÚHRADOVÝ KATALOG VZP - ZP'!M4=12,'ÚHRADOVÝ KATALOG VZP - ZP'!M4=21,'ÚHRADOVÝ KATALOG VZP - ZP'!M4=0),'ÚHRADOVÝ KATALOG VZP - ZP'!M4,"CHYBA")))</f>
        <v/>
      </c>
      <c r="P7" s="16" t="str">
        <f>IF(U7="NE",IF(AND(V7&lt;&gt;"X",LEN('ÚHRADOVÝ KATALOG VZP - ZP'!N4)&gt;0),IF(ROUND(L7*N7*(1+(O7/100))*1.1,6)&lt;'ÚHRADOVÝ KATALOG VZP - ZP'!N4,TEXT('ÚHRADOVÝ KATALOG VZP - ZP'!N4,"# ##0,00 Kč") &amp; CHAR(10) &amp; "&gt; " &amp; TEXT('ÚHRADOVÝ KATALOG VZP - ZP'!N4-(L7*N7*(1+(O7/100))*1.1),"# ##0,00 Kč"),TEXT('ÚHRADOVÝ KATALOG VZP - ZP'!N4,"# ##0,00 Kč") &amp; CHAR(10) &amp; "OK"),"CHYBÍ DATA PRO VÝPOČET"),"")</f>
        <v/>
      </c>
      <c r="Q7" s="17" t="str">
        <f>IF(AND(U7="NE",LEN('ÚHRADOVÝ KATALOG VZP - ZP'!O4)&gt;0),'ÚHRADOVÝ KATALOG VZP - ZP'!O4,"")</f>
        <v/>
      </c>
      <c r="R7" s="36" t="str">
        <f>IF(AND(U7="NE",LEN('ÚHRADOVÝ KATALOG VZP - ZP'!P4)&gt;0),'ÚHRADOVÝ KATALOG VZP - ZP'!P4,"")</f>
        <v/>
      </c>
      <c r="S7" s="36" t="str">
        <f>IF(AND(U7="NE",LEN('ÚHRADOVÝ KATALOG VZP - ZP'!Q4)&gt;0),'ÚHRADOVÝ KATALOG VZP - ZP'!Q4,"")</f>
        <v/>
      </c>
      <c r="T7" s="36" t="str">
        <f>IF(AND(U7="NE",LEN('ÚHRADOVÝ KATALOG VZP - ZP'!R4)&gt;0),'ÚHRADOVÝ KATALOG VZP - ZP'!R4,"")</f>
        <v/>
      </c>
      <c r="U7" s="18" t="str">
        <f>IF(LEN(TRIM('ÚHRADOVÝ KATALOG VZP - ZP'!B4)&amp;TRIM('ÚHRADOVÝ KATALOG VZP - ZP'!C4)&amp;TRIM('ÚHRADOVÝ KATALOG VZP - ZP'!D4)&amp;TRIM('ÚHRADOVÝ KATALOG VZP - ZP'!E4)&amp;TRIM('ÚHRADOVÝ KATALOG VZP - ZP'!F4)&amp;TRIM('ÚHRADOVÝ KATALOG VZP - ZP'!G4)&amp;TRIM('ÚHRADOVÝ KATALOG VZP - ZP'!H4)&amp;TRIM('ÚHRADOVÝ KATALOG VZP - ZP'!I4)&amp;TRIM('ÚHRADOVÝ KATALOG VZP - ZP'!J4)&amp;TRIM('ÚHRADOVÝ KATALOG VZP - ZP'!K4)&amp;TRIM('ÚHRADOVÝ KATALOG VZP - ZP'!L4)&amp;TRIM('ÚHRADOVÝ KATALOG VZP - ZP'!M4)&amp;TRIM('ÚHRADOVÝ KATALOG VZP - ZP'!N4)&amp;TRIM('ÚHRADOVÝ KATALOG VZP - ZP'!O4)&amp;TRIM('ÚHRADOVÝ KATALOG VZP - ZP'!P4)&amp;TRIM('ÚHRADOVÝ KATALOG VZP - ZP'!Q4))=0,"ANO","NE")</f>
        <v>ANO</v>
      </c>
      <c r="V7" s="19" t="str">
        <f>IF(U7="NE",IF(LEN(TRIM('ÚHRADOVÝ KATALOG VZP - ZP'!B4))=0,"NOVÝ","OPRAVA"),"")</f>
        <v/>
      </c>
      <c r="X7" s="30" t="str">
        <f>IF(IFERROR(SEARCH("""",UPPER('ÚHRADOVÝ KATALOG VZP - ZP'!C4)),0)&gt;0," "&amp;CHAR(34),"")</f>
        <v/>
      </c>
      <c r="Y7" s="30" t="str">
        <f>IF(IFERROR(SEARCH("~?",UPPER('ÚHRADOVÝ KATALOG VZP - ZP'!C4)),0)&gt;0," ?","")</f>
        <v/>
      </c>
      <c r="Z7" s="30" t="str">
        <f>IF(IFERROR(SEARCH("!",UPPER('ÚHRADOVÝ KATALOG VZP - ZP'!C4)),0)&gt;0," !","")</f>
        <v/>
      </c>
      <c r="AA7" s="30" t="str">
        <f>IF(IFERROR(SEARCH("_",UPPER('ÚHRADOVÝ KATALOG VZP - ZP'!C4)),0)&gt;0," _","")</f>
        <v/>
      </c>
      <c r="AB7" s="30" t="str">
        <f>IF(IFERROR(SEARCH("§",UPPER('ÚHRADOVÝ KATALOG VZP - ZP'!C4)),0)&gt;0," §","")</f>
        <v/>
      </c>
      <c r="AC7" s="30" t="str">
        <f>IF(IFERROR(SEARCH("#",UPPER('ÚHRADOVÝ KATALOG VZP - ZP'!C4)),0)&gt;0," #","")</f>
        <v/>
      </c>
      <c r="AD7" s="30" t="str">
        <f>IF(IFERROR(SEARCH(CHAR(10),UPPER('ÚHRADOVÝ KATALOG VZP - ZP'!C4)),0)&gt;0," ALT+ENTER","")</f>
        <v/>
      </c>
      <c r="AE7" s="31" t="str">
        <f>IF(AND(W7=0, R7="NE"),"Chybí NAZ",IF(LEN(TRIM(X7&amp;Y7&amp;Z7&amp;AA7&amp;AB7&amp;AC7&amp;AD7))&gt;0,"Nepovolený(é) znak(y):   "&amp;X7&amp;Y7&amp;Z7&amp;AA7&amp;AB7&amp;AC7&amp;AD7,TRIM('ÚHRADOVÝ KATALOG VZP - ZP'!C4)))</f>
        <v/>
      </c>
      <c r="AF7" s="30"/>
      <c r="AG7" s="30" t="str">
        <f>IF(IFERROR(SEARCH("""",UPPER('ÚHRADOVÝ KATALOG VZP - ZP'!D4)),0)&gt;0," "&amp;CHAR(34),"")</f>
        <v/>
      </c>
      <c r="AH7" s="30" t="str">
        <f>IF(IFERROR(SEARCH("~?",UPPER('ÚHRADOVÝ KATALOG VZP - ZP'!D4)),0)&gt;0," ?","")</f>
        <v/>
      </c>
      <c r="AI7" s="30" t="str">
        <f>IF(IFERROR(SEARCH("!",UPPER('ÚHRADOVÝ KATALOG VZP - ZP'!D4)),0)&gt;0," !","")</f>
        <v/>
      </c>
      <c r="AJ7" s="30" t="str">
        <f>IF(IFERROR(SEARCH("_",UPPER('ÚHRADOVÝ KATALOG VZP - ZP'!D4)),0)&gt;0," _","")</f>
        <v/>
      </c>
      <c r="AK7" s="30" t="str">
        <f>IF(IFERROR(SEARCH("§",UPPER('ÚHRADOVÝ KATALOG VZP - ZP'!D4)),0)&gt;0," §","")</f>
        <v/>
      </c>
      <c r="AL7" s="30" t="str">
        <f>IF(IFERROR(SEARCH("#",UPPER('ÚHRADOVÝ KATALOG VZP - ZP'!D4)),0)&gt;0," #","")</f>
        <v/>
      </c>
      <c r="AM7" s="30" t="str">
        <f>IF(IFERROR(SEARCH(CHAR(10),UPPER('ÚHRADOVÝ KATALOG VZP - ZP'!D4)),0)&gt;0," ALT+ENTER","")</f>
        <v/>
      </c>
      <c r="AN7" s="31" t="str">
        <f>IF(AND(AF7=0, R7="NE"),"Chybí DOP",IF(LEN(TRIM(AG7&amp;AH7&amp;AI7&amp;AJ7&amp;AK7&amp;AL7&amp;AM7))&gt;0,"Nepovolený(é) znak(y):   "&amp;AG7&amp;AH7&amp;AI7&amp;AJ7&amp;AK7&amp;AL7&amp;AM7,TRIM('ÚHRADOVÝ KATALOG VZP - ZP'!D4)))</f>
        <v/>
      </c>
    </row>
    <row r="8" spans="1:40" ht="30" customHeight="1" x14ac:dyDescent="0.35">
      <c r="A8" s="7">
        <v>3</v>
      </c>
      <c r="B8" s="10" t="str">
        <f>IF(ISBLANK('ÚHRADOVÝ KATALOG VZP - ZP'!B5),"",'ÚHRADOVÝ KATALOG VZP - ZP'!B5)</f>
        <v/>
      </c>
      <c r="C8" s="11" t="str">
        <f>UPPER(IF(AE8="Nepovolený(é) znak(y):   "&amp;X8&amp;Y8&amp;Z8&amp;AA8&amp;AB8&amp;AC8&amp;AD8,"Nepovolený(é) znak(y):   "&amp;X8&amp;Y8&amp;Z8&amp;AA8&amp;AB8&amp;AC8&amp;AD8,IF(S8="NOVÝ",IF(ISBLANK('ÚHRADOVÝ KATALOG VZP - ZP'!C5),"CHYBÍ NAZ",(IF((LEN('ÚHRADOVÝ KATALOG VZP - ZP'!C5)&gt;70),"Překročena délka textu",TRIM('ÚHRADOVÝ KATALOG VZP - ZP'!C5)))),IF(ISBLANK('ÚHRADOVÝ KATALOG VZP - ZP'!C5),"",(IF((LEN('ÚHRADOVÝ KATALOG VZP - ZP'!C5)&gt;70),"Překročena délka textu",TRIM('ÚHRADOVÝ KATALOG VZP - ZP'!C5)))))))</f>
        <v/>
      </c>
      <c r="D8" s="11" t="str">
        <f>IF(ISBLANK('ÚHRADOVÝ KATALOG VZP - ZP'!C5),"",LEN('ÚHRADOVÝ KATALOG VZP - ZP'!C5))</f>
        <v/>
      </c>
      <c r="E8" s="11" t="str">
        <f>UPPER(IF(AN8="Nepovolený(é) znak(y):   "&amp;AG8&amp;AH8&amp;AI8&amp;AJ8&amp;AK8&amp;AL8&amp;AM8,"Nepovolený(é) znak(y):   "&amp;AG8&amp;AH8&amp;AI8&amp;AJ8&amp;AK8&amp;AL8&amp;AM8,IF(S8="NOVÝ",IF(ISBLANK('ÚHRADOVÝ KATALOG VZP - ZP'!D5),"Chybí DOP",(IF((LEN('ÚHRADOVÝ KATALOG VZP - ZP'!D5)&gt;80),"Překročena délka textu",TRIM('ÚHRADOVÝ KATALOG VZP - ZP'!D5)))),IF(ISBLANK('ÚHRADOVÝ KATALOG VZP - ZP'!D5),"",(IF((LEN('ÚHRADOVÝ KATALOG VZP - ZP'!D5)&gt;80),"Překročena délka textu",TRIM('ÚHRADOVÝ KATALOG VZP - ZP'!D5)))))))</f>
        <v/>
      </c>
      <c r="F8" s="11" t="str">
        <f>IF(ISBLANK('ÚHRADOVÝ KATALOG VZP - ZP'!D5),"",LEN('ÚHRADOVÝ KATALOG VZP - ZP'!D5))</f>
        <v/>
      </c>
      <c r="G8" s="12" t="str">
        <f>IF(U8="NOVÝ",IF(LEN(TRIM('ÚHRADOVÝ KATALOG VZP - ZP'!E5))=0,"CHYBÍ TYP",'ÚHRADOVÝ KATALOG VZP - ZP'!E5),IF(LEN(TRIM('ÚHRADOVÝ KATALOG VZP - ZP'!E5))=0,"",'ÚHRADOVÝ KATALOG VZP - ZP'!E5))</f>
        <v/>
      </c>
      <c r="H8" s="12" t="str">
        <f>IF(S8="NOVÝ",IF(LEN(TRIM('ÚHRADOVÝ KATALOG VZP - ZP'!F5))=0,"Chybí",UPPER('ÚHRADOVÝ KATALOG VZP - ZP'!F5)),IF(LEN(TRIM('ÚHRADOVÝ KATALOG VZP - ZP'!F5))=0,"",UPPER('ÚHRADOVÝ KATALOG VZP - ZP'!F5)))</f>
        <v/>
      </c>
      <c r="I8" s="12" t="str">
        <f>IF(U8="NOVÝ",IF(LEN(TRIM('ÚHRADOVÝ KATALOG VZP - ZP'!G5))=0,"CHYBÍ TBAL",'ÚHRADOVÝ KATALOG VZP - ZP'!G5),IF(LEN(TRIM('ÚHRADOVÝ KATALOG VZP - ZP'!G5))=0,"",TRIM('ÚHRADOVÝ KATALOG VZP - ZP'!G5)))</f>
        <v/>
      </c>
      <c r="J8" s="12" t="str">
        <f>IF(U8="NOVÝ",IF(LEN(TRIM(UPPER('ÚHRADOVÝ KATALOG VZP - ZP'!H5)))=0,"CHYBÍ VYR",UPPER('ÚHRADOVÝ KATALOG VZP - ZP'!H5)),IF(LEN(TRIM('ÚHRADOVÝ KATALOG VZP - ZP'!H5))=0,"",TRIM(UPPER('ÚHRADOVÝ KATALOG VZP - ZP'!H5))))</f>
        <v/>
      </c>
      <c r="K8" s="12" t="str">
        <f>IF(U8="NOVÝ",IF(LEN(TRIM(UPPER('ÚHRADOVÝ KATALOG VZP - ZP'!I5)))=0,"CHYBÍ ZEM",UPPER('ÚHRADOVÝ KATALOG VZP - ZP'!I5)),IF(LEN(TRIM('ÚHRADOVÝ KATALOG VZP - ZP'!I5))=0,"",TRIM(UPPER('ÚHRADOVÝ KATALOG VZP - ZP'!I5))))</f>
        <v/>
      </c>
      <c r="L8" s="13" t="str">
        <f>IF(U8="NOVÝ",IF(LEN(TRIM('ÚHRADOVÝ KATALOG VZP - ZP'!J5))=0,"CHYBÍ CENA",'ÚHRADOVÝ KATALOG VZP - ZP'!J5),IF(LEN(TRIM('ÚHRADOVÝ KATALOG VZP - ZP'!J5))=0,"",'ÚHRADOVÝ KATALOG VZP - ZP'!J5))</f>
        <v/>
      </c>
      <c r="M8" s="12" t="str">
        <f>UPPER(IF(U8="NOVÝ",IF(LEN(TRIM('ÚHRADOVÝ KATALOG VZP - ZP'!K5))=0,"Chybí MENA",'ÚHRADOVÝ KATALOG VZP - ZP'!K5),IF(LEN(TRIM('ÚHRADOVÝ KATALOG VZP - ZP'!K5))=0,"",'ÚHRADOVÝ KATALOG VZP - ZP'!K5)))</f>
        <v/>
      </c>
      <c r="N8" s="14" t="str">
        <f>IF(U8="NOVÝ",IF(LEN(TRIM('ÚHRADOVÝ KATALOG VZP - ZP'!L5))=0,"CHYBÍ KURZ",'ÚHRADOVÝ KATALOG VZP - ZP'!L5),IF(LEN(TRIM('ÚHRADOVÝ KATALOG VZP - ZP'!L5))=0,"",'ÚHRADOVÝ KATALOG VZP - ZP'!L5))</f>
        <v/>
      </c>
      <c r="O8" s="15" t="str">
        <f>IF(U8="NOVÝ",IF(LEN(TRIM('ÚHRADOVÝ KATALOG VZP - ZP'!M5))=0,"CHYBÍ DPH",IF(OR('ÚHRADOVÝ KATALOG VZP - ZP'!M5=12,'ÚHRADOVÝ KATALOG VZP - ZP'!M5=21,'ÚHRADOVÝ KATALOG VZP - ZP'!M5=0),'ÚHRADOVÝ KATALOG VZP - ZP'!M5,"CHYBA")),IF(LEN(TRIM('ÚHRADOVÝ KATALOG VZP - ZP'!M5))=0,"",IF(OR('ÚHRADOVÝ KATALOG VZP - ZP'!M5=12,'ÚHRADOVÝ KATALOG VZP - ZP'!M5=21,'ÚHRADOVÝ KATALOG VZP - ZP'!M5=0),'ÚHRADOVÝ KATALOG VZP - ZP'!M5,"CHYBA")))</f>
        <v/>
      </c>
      <c r="P8" s="16" t="str">
        <f>IF(U8="NE",IF(AND(V8&lt;&gt;"X",LEN('ÚHRADOVÝ KATALOG VZP - ZP'!N5)&gt;0),IF(ROUND(L8*N8*(1+(O8/100))*1.1,6)&lt;'ÚHRADOVÝ KATALOG VZP - ZP'!N5,TEXT('ÚHRADOVÝ KATALOG VZP - ZP'!N5,"# ##0,00 Kč") &amp; CHAR(10) &amp; "&gt; " &amp; TEXT('ÚHRADOVÝ KATALOG VZP - ZP'!N5-(L8*N8*(1+(O8/100))*1.1),"# ##0,00 Kč"),TEXT('ÚHRADOVÝ KATALOG VZP - ZP'!N5,"# ##0,00 Kč") &amp; CHAR(10) &amp; "OK"),"CHYBÍ DATA PRO VÝPOČET"),"")</f>
        <v/>
      </c>
      <c r="Q8" s="17" t="str">
        <f>IF(AND(U8="NE",LEN('ÚHRADOVÝ KATALOG VZP - ZP'!O5)&gt;0),'ÚHRADOVÝ KATALOG VZP - ZP'!O5,"")</f>
        <v/>
      </c>
      <c r="R8" s="36" t="str">
        <f>IF(AND(U8="NE",LEN('ÚHRADOVÝ KATALOG VZP - ZP'!P5)&gt;0),'ÚHRADOVÝ KATALOG VZP - ZP'!P5,"")</f>
        <v/>
      </c>
      <c r="S8" s="36" t="str">
        <f>IF(AND(U8="NE",LEN('ÚHRADOVÝ KATALOG VZP - ZP'!Q5)&gt;0),'ÚHRADOVÝ KATALOG VZP - ZP'!Q5,"")</f>
        <v/>
      </c>
      <c r="T8" s="36" t="str">
        <f>IF(AND(U8="NE",LEN('ÚHRADOVÝ KATALOG VZP - ZP'!R5)&gt;0),'ÚHRADOVÝ KATALOG VZP - ZP'!R5,"")</f>
        <v/>
      </c>
      <c r="U8" s="18" t="str">
        <f>IF(LEN(TRIM('ÚHRADOVÝ KATALOG VZP - ZP'!B5)&amp;TRIM('ÚHRADOVÝ KATALOG VZP - ZP'!C5)&amp;TRIM('ÚHRADOVÝ KATALOG VZP - ZP'!D5)&amp;TRIM('ÚHRADOVÝ KATALOG VZP - ZP'!E5)&amp;TRIM('ÚHRADOVÝ KATALOG VZP - ZP'!F5)&amp;TRIM('ÚHRADOVÝ KATALOG VZP - ZP'!G5)&amp;TRIM('ÚHRADOVÝ KATALOG VZP - ZP'!H5)&amp;TRIM('ÚHRADOVÝ KATALOG VZP - ZP'!I5)&amp;TRIM('ÚHRADOVÝ KATALOG VZP - ZP'!J5)&amp;TRIM('ÚHRADOVÝ KATALOG VZP - ZP'!K5)&amp;TRIM('ÚHRADOVÝ KATALOG VZP - ZP'!L5)&amp;TRIM('ÚHRADOVÝ KATALOG VZP - ZP'!M5)&amp;TRIM('ÚHRADOVÝ KATALOG VZP - ZP'!N5)&amp;TRIM('ÚHRADOVÝ KATALOG VZP - ZP'!O5)&amp;TRIM('ÚHRADOVÝ KATALOG VZP - ZP'!P5)&amp;TRIM('ÚHRADOVÝ KATALOG VZP - ZP'!Q5))=0,"ANO","NE")</f>
        <v>ANO</v>
      </c>
      <c r="V8" s="19" t="str">
        <f>IF(U8="NE",IF(LEN(TRIM('ÚHRADOVÝ KATALOG VZP - ZP'!B5))=0,"NOVÝ","OPRAVA"),"")</f>
        <v/>
      </c>
      <c r="X8" s="30" t="str">
        <f>IF(IFERROR(SEARCH("""",UPPER('ÚHRADOVÝ KATALOG VZP - ZP'!C5)),0)&gt;0," "&amp;CHAR(34),"")</f>
        <v/>
      </c>
      <c r="Y8" s="30" t="str">
        <f>IF(IFERROR(SEARCH("~?",UPPER('ÚHRADOVÝ KATALOG VZP - ZP'!C5)),0)&gt;0," ?","")</f>
        <v/>
      </c>
      <c r="Z8" s="30" t="str">
        <f>IF(IFERROR(SEARCH("!",UPPER('ÚHRADOVÝ KATALOG VZP - ZP'!C5)),0)&gt;0," !","")</f>
        <v/>
      </c>
      <c r="AA8" s="30" t="str">
        <f>IF(IFERROR(SEARCH("_",UPPER('ÚHRADOVÝ KATALOG VZP - ZP'!C5)),0)&gt;0," _","")</f>
        <v/>
      </c>
      <c r="AB8" s="30" t="str">
        <f>IF(IFERROR(SEARCH("§",UPPER('ÚHRADOVÝ KATALOG VZP - ZP'!C5)),0)&gt;0," §","")</f>
        <v/>
      </c>
      <c r="AC8" s="30" t="str">
        <f>IF(IFERROR(SEARCH("#",UPPER('ÚHRADOVÝ KATALOG VZP - ZP'!C5)),0)&gt;0," #","")</f>
        <v/>
      </c>
      <c r="AD8" s="30" t="str">
        <f>IF(IFERROR(SEARCH(CHAR(10),UPPER('ÚHRADOVÝ KATALOG VZP - ZP'!C5)),0)&gt;0," ALT+ENTER","")</f>
        <v/>
      </c>
      <c r="AE8" s="31" t="str">
        <f>IF(AND(W8=0, R8="NE"),"Chybí NAZ",IF(LEN(TRIM(X8&amp;Y8&amp;Z8&amp;AA8&amp;AB8&amp;AC8&amp;AD8))&gt;0,"Nepovolený(é) znak(y):   "&amp;X8&amp;Y8&amp;Z8&amp;AA8&amp;AB8&amp;AC8&amp;AD8,TRIM('ÚHRADOVÝ KATALOG VZP - ZP'!C5)))</f>
        <v/>
      </c>
      <c r="AF8" s="30"/>
      <c r="AG8" s="30" t="str">
        <f>IF(IFERROR(SEARCH("""",UPPER('ÚHRADOVÝ KATALOG VZP - ZP'!D5)),0)&gt;0," "&amp;CHAR(34),"")</f>
        <v/>
      </c>
      <c r="AH8" s="30" t="str">
        <f>IF(IFERROR(SEARCH("~?",UPPER('ÚHRADOVÝ KATALOG VZP - ZP'!D5)),0)&gt;0," ?","")</f>
        <v/>
      </c>
      <c r="AI8" s="30" t="str">
        <f>IF(IFERROR(SEARCH("!",UPPER('ÚHRADOVÝ KATALOG VZP - ZP'!D5)),0)&gt;0," !","")</f>
        <v/>
      </c>
      <c r="AJ8" s="30" t="str">
        <f>IF(IFERROR(SEARCH("_",UPPER('ÚHRADOVÝ KATALOG VZP - ZP'!D5)),0)&gt;0," _","")</f>
        <v/>
      </c>
      <c r="AK8" s="30" t="str">
        <f>IF(IFERROR(SEARCH("§",UPPER('ÚHRADOVÝ KATALOG VZP - ZP'!D5)),0)&gt;0," §","")</f>
        <v/>
      </c>
      <c r="AL8" s="30" t="str">
        <f>IF(IFERROR(SEARCH("#",UPPER('ÚHRADOVÝ KATALOG VZP - ZP'!D5)),0)&gt;0," #","")</f>
        <v/>
      </c>
      <c r="AM8" s="30" t="str">
        <f>IF(IFERROR(SEARCH(CHAR(10),UPPER('ÚHRADOVÝ KATALOG VZP - ZP'!D5)),0)&gt;0," ALT+ENTER","")</f>
        <v/>
      </c>
      <c r="AN8" s="31" t="str">
        <f>IF(AND(AF8=0, R8="NE"),"Chybí DOP",IF(LEN(TRIM(AG8&amp;AH8&amp;AI8&amp;AJ8&amp;AK8&amp;AL8&amp;AM8))&gt;0,"Nepovolený(é) znak(y):   "&amp;AG8&amp;AH8&amp;AI8&amp;AJ8&amp;AK8&amp;AL8&amp;AM8,TRIM('ÚHRADOVÝ KATALOG VZP - ZP'!D5)))</f>
        <v/>
      </c>
    </row>
    <row r="9" spans="1:40" ht="30" customHeight="1" x14ac:dyDescent="0.35">
      <c r="A9" s="7">
        <v>4</v>
      </c>
      <c r="B9" s="10" t="str">
        <f>IF(ISBLANK('ÚHRADOVÝ KATALOG VZP - ZP'!B6),"",'ÚHRADOVÝ KATALOG VZP - ZP'!B6)</f>
        <v/>
      </c>
      <c r="C9" s="11" t="str">
        <f>UPPER(IF(AE9="Nepovolený(é) znak(y):   "&amp;X9&amp;Y9&amp;Z9&amp;AA9&amp;AB9&amp;AC9&amp;AD9,"Nepovolený(é) znak(y):   "&amp;X9&amp;Y9&amp;Z9&amp;AA9&amp;AB9&amp;AC9&amp;AD9,IF(S9="NOVÝ",IF(ISBLANK('ÚHRADOVÝ KATALOG VZP - ZP'!C6),"CHYBÍ NAZ",(IF((LEN('ÚHRADOVÝ KATALOG VZP - ZP'!C6)&gt;70),"Překročena délka textu",TRIM('ÚHRADOVÝ KATALOG VZP - ZP'!C6)))),IF(ISBLANK('ÚHRADOVÝ KATALOG VZP - ZP'!C6),"",(IF((LEN('ÚHRADOVÝ KATALOG VZP - ZP'!C6)&gt;70),"Překročena délka textu",TRIM('ÚHRADOVÝ KATALOG VZP - ZP'!C6)))))))</f>
        <v/>
      </c>
      <c r="D9" s="11" t="str">
        <f>IF(ISBLANK('ÚHRADOVÝ KATALOG VZP - ZP'!C6),"",LEN('ÚHRADOVÝ KATALOG VZP - ZP'!C6))</f>
        <v/>
      </c>
      <c r="E9" s="11" t="str">
        <f>UPPER(IF(AN9="Nepovolený(é) znak(y):   "&amp;AG9&amp;AH9&amp;AI9&amp;AJ9&amp;AK9&amp;AL9&amp;AM9,"Nepovolený(é) znak(y):   "&amp;AG9&amp;AH9&amp;AI9&amp;AJ9&amp;AK9&amp;AL9&amp;AM9,IF(S9="NOVÝ",IF(ISBLANK('ÚHRADOVÝ KATALOG VZP - ZP'!D6),"Chybí DOP",(IF((LEN('ÚHRADOVÝ KATALOG VZP - ZP'!D6)&gt;80),"Překročena délka textu",TRIM('ÚHRADOVÝ KATALOG VZP - ZP'!D6)))),IF(ISBLANK('ÚHRADOVÝ KATALOG VZP - ZP'!D6),"",(IF((LEN('ÚHRADOVÝ KATALOG VZP - ZP'!D6)&gt;80),"Překročena délka textu",TRIM('ÚHRADOVÝ KATALOG VZP - ZP'!D6)))))))</f>
        <v/>
      </c>
      <c r="F9" s="11" t="str">
        <f>IF(ISBLANK('ÚHRADOVÝ KATALOG VZP - ZP'!D6),"",LEN('ÚHRADOVÝ KATALOG VZP - ZP'!D6))</f>
        <v/>
      </c>
      <c r="G9" s="12" t="str">
        <f>IF(U9="NOVÝ",IF(LEN(TRIM('ÚHRADOVÝ KATALOG VZP - ZP'!E6))=0,"CHYBÍ TYP",'ÚHRADOVÝ KATALOG VZP - ZP'!E6),IF(LEN(TRIM('ÚHRADOVÝ KATALOG VZP - ZP'!E6))=0,"",'ÚHRADOVÝ KATALOG VZP - ZP'!E6))</f>
        <v/>
      </c>
      <c r="H9" s="12" t="str">
        <f>IF(S9="NOVÝ",IF(LEN(TRIM('ÚHRADOVÝ KATALOG VZP - ZP'!F6))=0,"Chybí",UPPER('ÚHRADOVÝ KATALOG VZP - ZP'!F6)),IF(LEN(TRIM('ÚHRADOVÝ KATALOG VZP - ZP'!F6))=0,"",UPPER('ÚHRADOVÝ KATALOG VZP - ZP'!F6)))</f>
        <v/>
      </c>
      <c r="I9" s="12" t="str">
        <f>IF(U9="NOVÝ",IF(LEN(TRIM('ÚHRADOVÝ KATALOG VZP - ZP'!G6))=0,"CHYBÍ TBAL",'ÚHRADOVÝ KATALOG VZP - ZP'!G6),IF(LEN(TRIM('ÚHRADOVÝ KATALOG VZP - ZP'!G6))=0,"",TRIM('ÚHRADOVÝ KATALOG VZP - ZP'!G6)))</f>
        <v/>
      </c>
      <c r="J9" s="12" t="str">
        <f>IF(U9="NOVÝ",IF(LEN(TRIM(UPPER('ÚHRADOVÝ KATALOG VZP - ZP'!H6)))=0,"CHYBÍ VYR",UPPER('ÚHRADOVÝ KATALOG VZP - ZP'!H6)),IF(LEN(TRIM('ÚHRADOVÝ KATALOG VZP - ZP'!H6))=0,"",TRIM(UPPER('ÚHRADOVÝ KATALOG VZP - ZP'!H6))))</f>
        <v/>
      </c>
      <c r="K9" s="12" t="str">
        <f>IF(U9="NOVÝ",IF(LEN(TRIM(UPPER('ÚHRADOVÝ KATALOG VZP - ZP'!I6)))=0,"CHYBÍ ZEM",UPPER('ÚHRADOVÝ KATALOG VZP - ZP'!I6)),IF(LEN(TRIM('ÚHRADOVÝ KATALOG VZP - ZP'!I6))=0,"",TRIM(UPPER('ÚHRADOVÝ KATALOG VZP - ZP'!I6))))</f>
        <v/>
      </c>
      <c r="L9" s="13" t="str">
        <f>IF(U9="NOVÝ",IF(LEN(TRIM('ÚHRADOVÝ KATALOG VZP - ZP'!J6))=0,"CHYBÍ CENA",'ÚHRADOVÝ KATALOG VZP - ZP'!J6),IF(LEN(TRIM('ÚHRADOVÝ KATALOG VZP - ZP'!J6))=0,"",'ÚHRADOVÝ KATALOG VZP - ZP'!J6))</f>
        <v/>
      </c>
      <c r="M9" s="12" t="str">
        <f>UPPER(IF(U9="NOVÝ",IF(LEN(TRIM('ÚHRADOVÝ KATALOG VZP - ZP'!K6))=0,"Chybí MENA",'ÚHRADOVÝ KATALOG VZP - ZP'!K6),IF(LEN(TRIM('ÚHRADOVÝ KATALOG VZP - ZP'!K6))=0,"",'ÚHRADOVÝ KATALOG VZP - ZP'!K6)))</f>
        <v/>
      </c>
      <c r="N9" s="14" t="str">
        <f>IF(U9="NOVÝ",IF(LEN(TRIM('ÚHRADOVÝ KATALOG VZP - ZP'!L6))=0,"CHYBÍ KURZ",'ÚHRADOVÝ KATALOG VZP - ZP'!L6),IF(LEN(TRIM('ÚHRADOVÝ KATALOG VZP - ZP'!L6))=0,"",'ÚHRADOVÝ KATALOG VZP - ZP'!L6))</f>
        <v/>
      </c>
      <c r="O9" s="15" t="str">
        <f>IF(U9="NOVÝ",IF(LEN(TRIM('ÚHRADOVÝ KATALOG VZP - ZP'!M6))=0,"CHYBÍ DPH",IF(OR('ÚHRADOVÝ KATALOG VZP - ZP'!M6=12,'ÚHRADOVÝ KATALOG VZP - ZP'!M6=21,'ÚHRADOVÝ KATALOG VZP - ZP'!M6=0),'ÚHRADOVÝ KATALOG VZP - ZP'!M6,"CHYBA")),IF(LEN(TRIM('ÚHRADOVÝ KATALOG VZP - ZP'!M6))=0,"",IF(OR('ÚHRADOVÝ KATALOG VZP - ZP'!M6=12,'ÚHRADOVÝ KATALOG VZP - ZP'!M6=21,'ÚHRADOVÝ KATALOG VZP - ZP'!M6=0),'ÚHRADOVÝ KATALOG VZP - ZP'!M6,"CHYBA")))</f>
        <v/>
      </c>
      <c r="P9" s="16" t="str">
        <f>IF(U9="NE",IF(AND(V9&lt;&gt;"X",LEN('ÚHRADOVÝ KATALOG VZP - ZP'!N6)&gt;0),IF(ROUND(L9*N9*(1+(O9/100))*1.1,6)&lt;'ÚHRADOVÝ KATALOG VZP - ZP'!N6,TEXT('ÚHRADOVÝ KATALOG VZP - ZP'!N6,"# ##0,00 Kč") &amp; CHAR(10) &amp; "&gt; " &amp; TEXT('ÚHRADOVÝ KATALOG VZP - ZP'!N6-(L9*N9*(1+(O9/100))*1.1),"# ##0,00 Kč"),TEXT('ÚHRADOVÝ KATALOG VZP - ZP'!N6,"# ##0,00 Kč") &amp; CHAR(10) &amp; "OK"),"CHYBÍ DATA PRO VÝPOČET"),"")</f>
        <v/>
      </c>
      <c r="Q9" s="17" t="str">
        <f>IF(AND(U9="NE",LEN('ÚHRADOVÝ KATALOG VZP - ZP'!O6)&gt;0),'ÚHRADOVÝ KATALOG VZP - ZP'!O6,"")</f>
        <v/>
      </c>
      <c r="R9" s="36" t="str">
        <f>IF(AND(U9="NE",LEN('ÚHRADOVÝ KATALOG VZP - ZP'!P6)&gt;0),'ÚHRADOVÝ KATALOG VZP - ZP'!P6,"")</f>
        <v/>
      </c>
      <c r="S9" s="36" t="str">
        <f>IF(AND(U9="NE",LEN('ÚHRADOVÝ KATALOG VZP - ZP'!Q6)&gt;0),'ÚHRADOVÝ KATALOG VZP - ZP'!Q6,"")</f>
        <v/>
      </c>
      <c r="T9" s="36" t="str">
        <f>IF(AND(U9="NE",LEN('ÚHRADOVÝ KATALOG VZP - ZP'!R6)&gt;0),'ÚHRADOVÝ KATALOG VZP - ZP'!R6,"")</f>
        <v/>
      </c>
      <c r="U9" s="18" t="str">
        <f>IF(LEN(TRIM('ÚHRADOVÝ KATALOG VZP - ZP'!B6)&amp;TRIM('ÚHRADOVÝ KATALOG VZP - ZP'!C6)&amp;TRIM('ÚHRADOVÝ KATALOG VZP - ZP'!D6)&amp;TRIM('ÚHRADOVÝ KATALOG VZP - ZP'!E6)&amp;TRIM('ÚHRADOVÝ KATALOG VZP - ZP'!F6)&amp;TRIM('ÚHRADOVÝ KATALOG VZP - ZP'!G6)&amp;TRIM('ÚHRADOVÝ KATALOG VZP - ZP'!H6)&amp;TRIM('ÚHRADOVÝ KATALOG VZP - ZP'!I6)&amp;TRIM('ÚHRADOVÝ KATALOG VZP - ZP'!J6)&amp;TRIM('ÚHRADOVÝ KATALOG VZP - ZP'!K6)&amp;TRIM('ÚHRADOVÝ KATALOG VZP - ZP'!L6)&amp;TRIM('ÚHRADOVÝ KATALOG VZP - ZP'!M6)&amp;TRIM('ÚHRADOVÝ KATALOG VZP - ZP'!N6)&amp;TRIM('ÚHRADOVÝ KATALOG VZP - ZP'!O6)&amp;TRIM('ÚHRADOVÝ KATALOG VZP - ZP'!P6)&amp;TRIM('ÚHRADOVÝ KATALOG VZP - ZP'!Q6))=0,"ANO","NE")</f>
        <v>ANO</v>
      </c>
      <c r="V9" s="19" t="str">
        <f>IF(U9="NE",IF(LEN(TRIM('ÚHRADOVÝ KATALOG VZP - ZP'!B6))=0,"NOVÝ","OPRAVA"),"")</f>
        <v/>
      </c>
      <c r="X9" s="30" t="str">
        <f>IF(IFERROR(SEARCH("""",UPPER('ÚHRADOVÝ KATALOG VZP - ZP'!C6)),0)&gt;0," "&amp;CHAR(34),"")</f>
        <v/>
      </c>
      <c r="Y9" s="30" t="str">
        <f>IF(IFERROR(SEARCH("~?",UPPER('ÚHRADOVÝ KATALOG VZP - ZP'!C6)),0)&gt;0," ?","")</f>
        <v/>
      </c>
      <c r="Z9" s="30" t="str">
        <f>IF(IFERROR(SEARCH("!",UPPER('ÚHRADOVÝ KATALOG VZP - ZP'!C6)),0)&gt;0," !","")</f>
        <v/>
      </c>
      <c r="AA9" s="30" t="str">
        <f>IF(IFERROR(SEARCH("_",UPPER('ÚHRADOVÝ KATALOG VZP - ZP'!C6)),0)&gt;0," _","")</f>
        <v/>
      </c>
      <c r="AB9" s="30" t="str">
        <f>IF(IFERROR(SEARCH("§",UPPER('ÚHRADOVÝ KATALOG VZP - ZP'!C6)),0)&gt;0," §","")</f>
        <v/>
      </c>
      <c r="AC9" s="30" t="str">
        <f>IF(IFERROR(SEARCH("#",UPPER('ÚHRADOVÝ KATALOG VZP - ZP'!C6)),0)&gt;0," #","")</f>
        <v/>
      </c>
      <c r="AD9" s="30" t="str">
        <f>IF(IFERROR(SEARCH(CHAR(10),UPPER('ÚHRADOVÝ KATALOG VZP - ZP'!C6)),0)&gt;0," ALT+ENTER","")</f>
        <v/>
      </c>
      <c r="AE9" s="31" t="str">
        <f>IF(AND(W9=0, R9="NE"),"Chybí NAZ",IF(LEN(TRIM(X9&amp;Y9&amp;Z9&amp;AA9&amp;AB9&amp;AC9&amp;AD9))&gt;0,"Nepovolený(é) znak(y):   "&amp;X9&amp;Y9&amp;Z9&amp;AA9&amp;AB9&amp;AC9&amp;AD9,TRIM('ÚHRADOVÝ KATALOG VZP - ZP'!C6)))</f>
        <v/>
      </c>
      <c r="AF9" s="30"/>
      <c r="AG9" s="30" t="str">
        <f>IF(IFERROR(SEARCH("""",UPPER('ÚHRADOVÝ KATALOG VZP - ZP'!D6)),0)&gt;0," "&amp;CHAR(34),"")</f>
        <v/>
      </c>
      <c r="AH9" s="30" t="str">
        <f>IF(IFERROR(SEARCH("~?",UPPER('ÚHRADOVÝ KATALOG VZP - ZP'!D6)),0)&gt;0," ?","")</f>
        <v/>
      </c>
      <c r="AI9" s="30" t="str">
        <f>IF(IFERROR(SEARCH("!",UPPER('ÚHRADOVÝ KATALOG VZP - ZP'!D6)),0)&gt;0," !","")</f>
        <v/>
      </c>
      <c r="AJ9" s="30" t="str">
        <f>IF(IFERROR(SEARCH("_",UPPER('ÚHRADOVÝ KATALOG VZP - ZP'!D6)),0)&gt;0," _","")</f>
        <v/>
      </c>
      <c r="AK9" s="30" t="str">
        <f>IF(IFERROR(SEARCH("§",UPPER('ÚHRADOVÝ KATALOG VZP - ZP'!D6)),0)&gt;0," §","")</f>
        <v/>
      </c>
      <c r="AL9" s="30" t="str">
        <f>IF(IFERROR(SEARCH("#",UPPER('ÚHRADOVÝ KATALOG VZP - ZP'!D6)),0)&gt;0," #","")</f>
        <v/>
      </c>
      <c r="AM9" s="30" t="str">
        <f>IF(IFERROR(SEARCH(CHAR(10),UPPER('ÚHRADOVÝ KATALOG VZP - ZP'!D6)),0)&gt;0," ALT+ENTER","")</f>
        <v/>
      </c>
      <c r="AN9" s="31" t="str">
        <f>IF(AND(AF9=0, R9="NE"),"Chybí DOP",IF(LEN(TRIM(AG9&amp;AH9&amp;AI9&amp;AJ9&amp;AK9&amp;AL9&amp;AM9))&gt;0,"Nepovolený(é) znak(y):   "&amp;AG9&amp;AH9&amp;AI9&amp;AJ9&amp;AK9&amp;AL9&amp;AM9,TRIM('ÚHRADOVÝ KATALOG VZP - ZP'!D6)))</f>
        <v/>
      </c>
    </row>
    <row r="10" spans="1:40" ht="30" customHeight="1" x14ac:dyDescent="0.35">
      <c r="A10" s="7">
        <v>5</v>
      </c>
      <c r="B10" s="10" t="str">
        <f>IF(ISBLANK('ÚHRADOVÝ KATALOG VZP - ZP'!B7),"",'ÚHRADOVÝ KATALOG VZP - ZP'!B7)</f>
        <v/>
      </c>
      <c r="C10" s="11" t="str">
        <f>UPPER(IF(AE10="Nepovolený(é) znak(y):   "&amp;X10&amp;Y10&amp;Z10&amp;AA10&amp;AB10&amp;AC10&amp;AD10,"Nepovolený(é) znak(y):   "&amp;X10&amp;Y10&amp;Z10&amp;AA10&amp;AB10&amp;AC10&amp;AD10,IF(S10="NOVÝ",IF(ISBLANK('ÚHRADOVÝ KATALOG VZP - ZP'!C7),"CHYBÍ NAZ",(IF((LEN('ÚHRADOVÝ KATALOG VZP - ZP'!C7)&gt;70),"Překročena délka textu",TRIM('ÚHRADOVÝ KATALOG VZP - ZP'!C7)))),IF(ISBLANK('ÚHRADOVÝ KATALOG VZP - ZP'!C7),"",(IF((LEN('ÚHRADOVÝ KATALOG VZP - ZP'!C7)&gt;70),"Překročena délka textu",TRIM('ÚHRADOVÝ KATALOG VZP - ZP'!C7)))))))</f>
        <v/>
      </c>
      <c r="D10" s="11" t="str">
        <f>IF(ISBLANK('ÚHRADOVÝ KATALOG VZP - ZP'!C7),"",LEN('ÚHRADOVÝ KATALOG VZP - ZP'!C7))</f>
        <v/>
      </c>
      <c r="E10" s="11" t="str">
        <f>UPPER(IF(AN10="Nepovolený(é) znak(y):   "&amp;AG10&amp;AH10&amp;AI10&amp;AJ10&amp;AK10&amp;AL10&amp;AM10,"Nepovolený(é) znak(y):   "&amp;AG10&amp;AH10&amp;AI10&amp;AJ10&amp;AK10&amp;AL10&amp;AM10,IF(S10="NOVÝ",IF(ISBLANK('ÚHRADOVÝ KATALOG VZP - ZP'!D7),"Chybí DOP",(IF((LEN('ÚHRADOVÝ KATALOG VZP - ZP'!D7)&gt;80),"Překročena délka textu",TRIM('ÚHRADOVÝ KATALOG VZP - ZP'!D7)))),IF(ISBLANK('ÚHRADOVÝ KATALOG VZP - ZP'!D7),"",(IF((LEN('ÚHRADOVÝ KATALOG VZP - ZP'!D7)&gt;80),"Překročena délka textu",TRIM('ÚHRADOVÝ KATALOG VZP - ZP'!D7)))))))</f>
        <v/>
      </c>
      <c r="F10" s="11" t="str">
        <f>IF(ISBLANK('ÚHRADOVÝ KATALOG VZP - ZP'!D7),"",LEN('ÚHRADOVÝ KATALOG VZP - ZP'!D7))</f>
        <v/>
      </c>
      <c r="G10" s="12" t="str">
        <f>IF(U10="NOVÝ",IF(LEN(TRIM('ÚHRADOVÝ KATALOG VZP - ZP'!E7))=0,"CHYBÍ TYP",'ÚHRADOVÝ KATALOG VZP - ZP'!E7),IF(LEN(TRIM('ÚHRADOVÝ KATALOG VZP - ZP'!E7))=0,"",'ÚHRADOVÝ KATALOG VZP - ZP'!E7))</f>
        <v/>
      </c>
      <c r="H10" s="12" t="str">
        <f>IF(S10="NOVÝ",IF(LEN(TRIM('ÚHRADOVÝ KATALOG VZP - ZP'!F7))=0,"Chybí",UPPER('ÚHRADOVÝ KATALOG VZP - ZP'!F7)),IF(LEN(TRIM('ÚHRADOVÝ KATALOG VZP - ZP'!F7))=0,"",UPPER('ÚHRADOVÝ KATALOG VZP - ZP'!F7)))</f>
        <v/>
      </c>
      <c r="I10" s="12" t="str">
        <f>IF(U10="NOVÝ",IF(LEN(TRIM('ÚHRADOVÝ KATALOG VZP - ZP'!G7))=0,"CHYBÍ TBAL",'ÚHRADOVÝ KATALOG VZP - ZP'!G7),IF(LEN(TRIM('ÚHRADOVÝ KATALOG VZP - ZP'!G7))=0,"",TRIM('ÚHRADOVÝ KATALOG VZP - ZP'!G7)))</f>
        <v/>
      </c>
      <c r="J10" s="12" t="str">
        <f>IF(U10="NOVÝ",IF(LEN(TRIM(UPPER('ÚHRADOVÝ KATALOG VZP - ZP'!H7)))=0,"CHYBÍ VYR",UPPER('ÚHRADOVÝ KATALOG VZP - ZP'!H7)),IF(LEN(TRIM('ÚHRADOVÝ KATALOG VZP - ZP'!H7))=0,"",TRIM(UPPER('ÚHRADOVÝ KATALOG VZP - ZP'!H7))))</f>
        <v/>
      </c>
      <c r="K10" s="12" t="str">
        <f>IF(U10="NOVÝ",IF(LEN(TRIM(UPPER('ÚHRADOVÝ KATALOG VZP - ZP'!I7)))=0,"CHYBÍ ZEM",UPPER('ÚHRADOVÝ KATALOG VZP - ZP'!I7)),IF(LEN(TRIM('ÚHRADOVÝ KATALOG VZP - ZP'!I7))=0,"",TRIM(UPPER('ÚHRADOVÝ KATALOG VZP - ZP'!I7))))</f>
        <v/>
      </c>
      <c r="L10" s="13" t="str">
        <f>IF(U10="NOVÝ",IF(LEN(TRIM('ÚHRADOVÝ KATALOG VZP - ZP'!J7))=0,"CHYBÍ CENA",'ÚHRADOVÝ KATALOG VZP - ZP'!J7),IF(LEN(TRIM('ÚHRADOVÝ KATALOG VZP - ZP'!J7))=0,"",'ÚHRADOVÝ KATALOG VZP - ZP'!J7))</f>
        <v/>
      </c>
      <c r="M10" s="12" t="str">
        <f>UPPER(IF(U10="NOVÝ",IF(LEN(TRIM('ÚHRADOVÝ KATALOG VZP - ZP'!K7))=0,"Chybí MENA",'ÚHRADOVÝ KATALOG VZP - ZP'!K7),IF(LEN(TRIM('ÚHRADOVÝ KATALOG VZP - ZP'!K7))=0,"",'ÚHRADOVÝ KATALOG VZP - ZP'!K7)))</f>
        <v/>
      </c>
      <c r="N10" s="14" t="str">
        <f>IF(U10="NOVÝ",IF(LEN(TRIM('ÚHRADOVÝ KATALOG VZP - ZP'!L7))=0,"CHYBÍ KURZ",'ÚHRADOVÝ KATALOG VZP - ZP'!L7),IF(LEN(TRIM('ÚHRADOVÝ KATALOG VZP - ZP'!L7))=0,"",'ÚHRADOVÝ KATALOG VZP - ZP'!L7))</f>
        <v/>
      </c>
      <c r="O10" s="15" t="str">
        <f>IF(U10="NOVÝ",IF(LEN(TRIM('ÚHRADOVÝ KATALOG VZP - ZP'!M7))=0,"CHYBÍ DPH",IF(OR('ÚHRADOVÝ KATALOG VZP - ZP'!M7=12,'ÚHRADOVÝ KATALOG VZP - ZP'!M7=21,'ÚHRADOVÝ KATALOG VZP - ZP'!M7=0),'ÚHRADOVÝ KATALOG VZP - ZP'!M7,"CHYBA")),IF(LEN(TRIM('ÚHRADOVÝ KATALOG VZP - ZP'!M7))=0,"",IF(OR('ÚHRADOVÝ KATALOG VZP - ZP'!M7=12,'ÚHRADOVÝ KATALOG VZP - ZP'!M7=21,'ÚHRADOVÝ KATALOG VZP - ZP'!M7=0),'ÚHRADOVÝ KATALOG VZP - ZP'!M7,"CHYBA")))</f>
        <v/>
      </c>
      <c r="P10" s="16" t="str">
        <f>IF(U10="NE",IF(AND(V10&lt;&gt;"X",LEN('ÚHRADOVÝ KATALOG VZP - ZP'!N7)&gt;0),IF(ROUND(L10*N10*(1+(O10/100))*1.1,6)&lt;'ÚHRADOVÝ KATALOG VZP - ZP'!N7,TEXT('ÚHRADOVÝ KATALOG VZP - ZP'!N7,"# ##0,00 Kč") &amp; CHAR(10) &amp; "&gt; " &amp; TEXT('ÚHRADOVÝ KATALOG VZP - ZP'!N7-(L10*N10*(1+(O10/100))*1.1),"# ##0,00 Kč"),TEXT('ÚHRADOVÝ KATALOG VZP - ZP'!N7,"# ##0,00 Kč") &amp; CHAR(10) &amp; "OK"),"CHYBÍ DATA PRO VÝPOČET"),"")</f>
        <v/>
      </c>
      <c r="Q10" s="17" t="str">
        <f>IF(AND(U10="NE",LEN('ÚHRADOVÝ KATALOG VZP - ZP'!O7)&gt;0),'ÚHRADOVÝ KATALOG VZP - ZP'!O7,"")</f>
        <v/>
      </c>
      <c r="R10" s="36" t="str">
        <f>IF(AND(U10="NE",LEN('ÚHRADOVÝ KATALOG VZP - ZP'!P7)&gt;0),'ÚHRADOVÝ KATALOG VZP - ZP'!P7,"")</f>
        <v/>
      </c>
      <c r="S10" s="36" t="str">
        <f>IF(AND(U10="NE",LEN('ÚHRADOVÝ KATALOG VZP - ZP'!Q7)&gt;0),'ÚHRADOVÝ KATALOG VZP - ZP'!Q7,"")</f>
        <v/>
      </c>
      <c r="T10" s="36" t="str">
        <f>IF(AND(U10="NE",LEN('ÚHRADOVÝ KATALOG VZP - ZP'!R7)&gt;0),'ÚHRADOVÝ KATALOG VZP - ZP'!R7,"")</f>
        <v/>
      </c>
      <c r="U10" s="18" t="str">
        <f>IF(LEN(TRIM('ÚHRADOVÝ KATALOG VZP - ZP'!B7)&amp;TRIM('ÚHRADOVÝ KATALOG VZP - ZP'!C7)&amp;TRIM('ÚHRADOVÝ KATALOG VZP - ZP'!D7)&amp;TRIM('ÚHRADOVÝ KATALOG VZP - ZP'!E7)&amp;TRIM('ÚHRADOVÝ KATALOG VZP - ZP'!F7)&amp;TRIM('ÚHRADOVÝ KATALOG VZP - ZP'!G7)&amp;TRIM('ÚHRADOVÝ KATALOG VZP - ZP'!H7)&amp;TRIM('ÚHRADOVÝ KATALOG VZP - ZP'!I7)&amp;TRIM('ÚHRADOVÝ KATALOG VZP - ZP'!J7)&amp;TRIM('ÚHRADOVÝ KATALOG VZP - ZP'!K7)&amp;TRIM('ÚHRADOVÝ KATALOG VZP - ZP'!L7)&amp;TRIM('ÚHRADOVÝ KATALOG VZP - ZP'!M7)&amp;TRIM('ÚHRADOVÝ KATALOG VZP - ZP'!N7)&amp;TRIM('ÚHRADOVÝ KATALOG VZP - ZP'!O7)&amp;TRIM('ÚHRADOVÝ KATALOG VZP - ZP'!P7)&amp;TRIM('ÚHRADOVÝ KATALOG VZP - ZP'!Q7))=0,"ANO","NE")</f>
        <v>ANO</v>
      </c>
      <c r="V10" s="19" t="str">
        <f>IF(U10="NE",IF(LEN(TRIM('ÚHRADOVÝ KATALOG VZP - ZP'!B7))=0,"NOVÝ","OPRAVA"),"")</f>
        <v/>
      </c>
      <c r="X10" s="30" t="str">
        <f>IF(IFERROR(SEARCH("""",UPPER('ÚHRADOVÝ KATALOG VZP - ZP'!C7)),0)&gt;0," "&amp;CHAR(34),"")</f>
        <v/>
      </c>
      <c r="Y10" s="30" t="str">
        <f>IF(IFERROR(SEARCH("~?",UPPER('ÚHRADOVÝ KATALOG VZP - ZP'!C7)),0)&gt;0," ?","")</f>
        <v/>
      </c>
      <c r="Z10" s="30" t="str">
        <f>IF(IFERROR(SEARCH("!",UPPER('ÚHRADOVÝ KATALOG VZP - ZP'!C7)),0)&gt;0," !","")</f>
        <v/>
      </c>
      <c r="AA10" s="30" t="str">
        <f>IF(IFERROR(SEARCH("_",UPPER('ÚHRADOVÝ KATALOG VZP - ZP'!C7)),0)&gt;0," _","")</f>
        <v/>
      </c>
      <c r="AB10" s="30" t="str">
        <f>IF(IFERROR(SEARCH("§",UPPER('ÚHRADOVÝ KATALOG VZP - ZP'!C7)),0)&gt;0," §","")</f>
        <v/>
      </c>
      <c r="AC10" s="30" t="str">
        <f>IF(IFERROR(SEARCH("#",UPPER('ÚHRADOVÝ KATALOG VZP - ZP'!C7)),0)&gt;0," #","")</f>
        <v/>
      </c>
      <c r="AD10" s="30" t="str">
        <f>IF(IFERROR(SEARCH(CHAR(10),UPPER('ÚHRADOVÝ KATALOG VZP - ZP'!C7)),0)&gt;0," ALT+ENTER","")</f>
        <v/>
      </c>
      <c r="AE10" s="31" t="str">
        <f>IF(AND(W10=0, R10="NE"),"Chybí NAZ",IF(LEN(TRIM(X10&amp;Y10&amp;Z10&amp;AA10&amp;AB10&amp;AC10&amp;AD10))&gt;0,"Nepovolený(é) znak(y):   "&amp;X10&amp;Y10&amp;Z10&amp;AA10&amp;AB10&amp;AC10&amp;AD10,TRIM('ÚHRADOVÝ KATALOG VZP - ZP'!C7)))</f>
        <v/>
      </c>
      <c r="AF10" s="30"/>
      <c r="AG10" s="30" t="str">
        <f>IF(IFERROR(SEARCH("""",UPPER('ÚHRADOVÝ KATALOG VZP - ZP'!D7)),0)&gt;0," "&amp;CHAR(34),"")</f>
        <v/>
      </c>
      <c r="AH10" s="30" t="str">
        <f>IF(IFERROR(SEARCH("~?",UPPER('ÚHRADOVÝ KATALOG VZP - ZP'!D7)),0)&gt;0," ?","")</f>
        <v/>
      </c>
      <c r="AI10" s="30" t="str">
        <f>IF(IFERROR(SEARCH("!",UPPER('ÚHRADOVÝ KATALOG VZP - ZP'!D7)),0)&gt;0," !","")</f>
        <v/>
      </c>
      <c r="AJ10" s="30" t="str">
        <f>IF(IFERROR(SEARCH("_",UPPER('ÚHRADOVÝ KATALOG VZP - ZP'!D7)),0)&gt;0," _","")</f>
        <v/>
      </c>
      <c r="AK10" s="30" t="str">
        <f>IF(IFERROR(SEARCH("§",UPPER('ÚHRADOVÝ KATALOG VZP - ZP'!D7)),0)&gt;0," §","")</f>
        <v/>
      </c>
      <c r="AL10" s="30" t="str">
        <f>IF(IFERROR(SEARCH("#",UPPER('ÚHRADOVÝ KATALOG VZP - ZP'!D7)),0)&gt;0," #","")</f>
        <v/>
      </c>
      <c r="AM10" s="30" t="str">
        <f>IF(IFERROR(SEARCH(CHAR(10),UPPER('ÚHRADOVÝ KATALOG VZP - ZP'!D7)),0)&gt;0," ALT+ENTER","")</f>
        <v/>
      </c>
      <c r="AN10" s="31" t="str">
        <f>IF(AND(AF10=0, R10="NE"),"Chybí DOP",IF(LEN(TRIM(AG10&amp;AH10&amp;AI10&amp;AJ10&amp;AK10&amp;AL10&amp;AM10))&gt;0,"Nepovolený(é) znak(y):   "&amp;AG10&amp;AH10&amp;AI10&amp;AJ10&amp;AK10&amp;AL10&amp;AM10,TRIM('ÚHRADOVÝ KATALOG VZP - ZP'!D7)))</f>
        <v/>
      </c>
    </row>
    <row r="11" spans="1:40" ht="30" customHeight="1" x14ac:dyDescent="0.35">
      <c r="A11" s="7">
        <v>6</v>
      </c>
      <c r="B11" s="10" t="str">
        <f>IF(ISBLANK('ÚHRADOVÝ KATALOG VZP - ZP'!B8),"",'ÚHRADOVÝ KATALOG VZP - ZP'!B8)</f>
        <v/>
      </c>
      <c r="C11" s="11" t="str">
        <f>UPPER(IF(AE11="Nepovolený(é) znak(y):   "&amp;X11&amp;Y11&amp;Z11&amp;AA11&amp;AB11&amp;AC11&amp;AD11,"Nepovolený(é) znak(y):   "&amp;X11&amp;Y11&amp;Z11&amp;AA11&amp;AB11&amp;AC11&amp;AD11,IF(S11="NOVÝ",IF(ISBLANK('ÚHRADOVÝ KATALOG VZP - ZP'!C8),"CHYBÍ NAZ",(IF((LEN('ÚHRADOVÝ KATALOG VZP - ZP'!C8)&gt;70),"Překročena délka textu",TRIM('ÚHRADOVÝ KATALOG VZP - ZP'!C8)))),IF(ISBLANK('ÚHRADOVÝ KATALOG VZP - ZP'!C8),"",(IF((LEN('ÚHRADOVÝ KATALOG VZP - ZP'!C8)&gt;70),"Překročena délka textu",TRIM('ÚHRADOVÝ KATALOG VZP - ZP'!C8)))))))</f>
        <v/>
      </c>
      <c r="D11" s="11" t="str">
        <f>IF(ISBLANK('ÚHRADOVÝ KATALOG VZP - ZP'!C8),"",LEN('ÚHRADOVÝ KATALOG VZP - ZP'!C8))</f>
        <v/>
      </c>
      <c r="E11" s="11" t="str">
        <f>UPPER(IF(AN11="Nepovolený(é) znak(y):   "&amp;AG11&amp;AH11&amp;AI11&amp;AJ11&amp;AK11&amp;AL11&amp;AM11,"Nepovolený(é) znak(y):   "&amp;AG11&amp;AH11&amp;AI11&amp;AJ11&amp;AK11&amp;AL11&amp;AM11,IF(S11="NOVÝ",IF(ISBLANK('ÚHRADOVÝ KATALOG VZP - ZP'!D8),"Chybí DOP",(IF((LEN('ÚHRADOVÝ KATALOG VZP - ZP'!D8)&gt;80),"Překročena délka textu",TRIM('ÚHRADOVÝ KATALOG VZP - ZP'!D8)))),IF(ISBLANK('ÚHRADOVÝ KATALOG VZP - ZP'!D8),"",(IF((LEN('ÚHRADOVÝ KATALOG VZP - ZP'!D8)&gt;80),"Překročena délka textu",TRIM('ÚHRADOVÝ KATALOG VZP - ZP'!D8)))))))</f>
        <v/>
      </c>
      <c r="F11" s="11" t="str">
        <f>IF(ISBLANK('ÚHRADOVÝ KATALOG VZP - ZP'!D8),"",LEN('ÚHRADOVÝ KATALOG VZP - ZP'!D8))</f>
        <v/>
      </c>
      <c r="G11" s="12" t="str">
        <f>IF(U11="NOVÝ",IF(LEN(TRIM('ÚHRADOVÝ KATALOG VZP - ZP'!E8))=0,"CHYBÍ TYP",'ÚHRADOVÝ KATALOG VZP - ZP'!E8),IF(LEN(TRIM('ÚHRADOVÝ KATALOG VZP - ZP'!E8))=0,"",'ÚHRADOVÝ KATALOG VZP - ZP'!E8))</f>
        <v/>
      </c>
      <c r="H11" s="12" t="str">
        <f>IF(S11="NOVÝ",IF(LEN(TRIM('ÚHRADOVÝ KATALOG VZP - ZP'!F8))=0,"Chybí",UPPER('ÚHRADOVÝ KATALOG VZP - ZP'!F8)),IF(LEN(TRIM('ÚHRADOVÝ KATALOG VZP - ZP'!F8))=0,"",UPPER('ÚHRADOVÝ KATALOG VZP - ZP'!F8)))</f>
        <v/>
      </c>
      <c r="I11" s="12" t="str">
        <f>IF(U11="NOVÝ",IF(LEN(TRIM('ÚHRADOVÝ KATALOG VZP - ZP'!G8))=0,"CHYBÍ TBAL",'ÚHRADOVÝ KATALOG VZP - ZP'!G8),IF(LEN(TRIM('ÚHRADOVÝ KATALOG VZP - ZP'!G8))=0,"",TRIM('ÚHRADOVÝ KATALOG VZP - ZP'!G8)))</f>
        <v/>
      </c>
      <c r="J11" s="12" t="str">
        <f>IF(U11="NOVÝ",IF(LEN(TRIM(UPPER('ÚHRADOVÝ KATALOG VZP - ZP'!H8)))=0,"CHYBÍ VYR",UPPER('ÚHRADOVÝ KATALOG VZP - ZP'!H8)),IF(LEN(TRIM('ÚHRADOVÝ KATALOG VZP - ZP'!H8))=0,"",TRIM(UPPER('ÚHRADOVÝ KATALOG VZP - ZP'!H8))))</f>
        <v/>
      </c>
      <c r="K11" s="12" t="str">
        <f>IF(U11="NOVÝ",IF(LEN(TRIM(UPPER('ÚHRADOVÝ KATALOG VZP - ZP'!I8)))=0,"CHYBÍ ZEM",UPPER('ÚHRADOVÝ KATALOG VZP - ZP'!I8)),IF(LEN(TRIM('ÚHRADOVÝ KATALOG VZP - ZP'!I8))=0,"",TRIM(UPPER('ÚHRADOVÝ KATALOG VZP - ZP'!I8))))</f>
        <v/>
      </c>
      <c r="L11" s="13" t="str">
        <f>IF(U11="NOVÝ",IF(LEN(TRIM('ÚHRADOVÝ KATALOG VZP - ZP'!J8))=0,"CHYBÍ CENA",'ÚHRADOVÝ KATALOG VZP - ZP'!J8),IF(LEN(TRIM('ÚHRADOVÝ KATALOG VZP - ZP'!J8))=0,"",'ÚHRADOVÝ KATALOG VZP - ZP'!J8))</f>
        <v/>
      </c>
      <c r="M11" s="12" t="str">
        <f>UPPER(IF(U11="NOVÝ",IF(LEN(TRIM('ÚHRADOVÝ KATALOG VZP - ZP'!K8))=0,"Chybí MENA",'ÚHRADOVÝ KATALOG VZP - ZP'!K8),IF(LEN(TRIM('ÚHRADOVÝ KATALOG VZP - ZP'!K8))=0,"",'ÚHRADOVÝ KATALOG VZP - ZP'!K8)))</f>
        <v/>
      </c>
      <c r="N11" s="14" t="str">
        <f>IF(U11="NOVÝ",IF(LEN(TRIM('ÚHRADOVÝ KATALOG VZP - ZP'!L8))=0,"CHYBÍ KURZ",'ÚHRADOVÝ KATALOG VZP - ZP'!L8),IF(LEN(TRIM('ÚHRADOVÝ KATALOG VZP - ZP'!L8))=0,"",'ÚHRADOVÝ KATALOG VZP - ZP'!L8))</f>
        <v/>
      </c>
      <c r="O11" s="15" t="str">
        <f>IF(U11="NOVÝ",IF(LEN(TRIM('ÚHRADOVÝ KATALOG VZP - ZP'!M8))=0,"CHYBÍ DPH",IF(OR('ÚHRADOVÝ KATALOG VZP - ZP'!M8=12,'ÚHRADOVÝ KATALOG VZP - ZP'!M8=21,'ÚHRADOVÝ KATALOG VZP - ZP'!M8=0),'ÚHRADOVÝ KATALOG VZP - ZP'!M8,"CHYBA")),IF(LEN(TRIM('ÚHRADOVÝ KATALOG VZP - ZP'!M8))=0,"",IF(OR('ÚHRADOVÝ KATALOG VZP - ZP'!M8=12,'ÚHRADOVÝ KATALOG VZP - ZP'!M8=21,'ÚHRADOVÝ KATALOG VZP - ZP'!M8=0),'ÚHRADOVÝ KATALOG VZP - ZP'!M8,"CHYBA")))</f>
        <v/>
      </c>
      <c r="P11" s="16" t="str">
        <f>IF(U11="NE",IF(AND(V11&lt;&gt;"X",LEN('ÚHRADOVÝ KATALOG VZP - ZP'!N8)&gt;0),IF(ROUND(L11*N11*(1+(O11/100))*1.1,6)&lt;'ÚHRADOVÝ KATALOG VZP - ZP'!N8,TEXT('ÚHRADOVÝ KATALOG VZP - ZP'!N8,"# ##0,00 Kč") &amp; CHAR(10) &amp; "&gt; " &amp; TEXT('ÚHRADOVÝ KATALOG VZP - ZP'!N8-(L11*N11*(1+(O11/100))*1.1),"# ##0,00 Kč"),TEXT('ÚHRADOVÝ KATALOG VZP - ZP'!N8,"# ##0,00 Kč") &amp; CHAR(10) &amp; "OK"),"CHYBÍ DATA PRO VÝPOČET"),"")</f>
        <v/>
      </c>
      <c r="Q11" s="17" t="str">
        <f>IF(AND(U11="NE",LEN('ÚHRADOVÝ KATALOG VZP - ZP'!O8)&gt;0),'ÚHRADOVÝ KATALOG VZP - ZP'!O8,"")</f>
        <v/>
      </c>
      <c r="R11" s="36" t="str">
        <f>IF(AND(U11="NE",LEN('ÚHRADOVÝ KATALOG VZP - ZP'!P8)&gt;0),'ÚHRADOVÝ KATALOG VZP - ZP'!P8,"")</f>
        <v/>
      </c>
      <c r="S11" s="36" t="str">
        <f>IF(AND(U11="NE",LEN('ÚHRADOVÝ KATALOG VZP - ZP'!Q8)&gt;0),'ÚHRADOVÝ KATALOG VZP - ZP'!Q8,"")</f>
        <v/>
      </c>
      <c r="T11" s="36" t="str">
        <f>IF(AND(U11="NE",LEN('ÚHRADOVÝ KATALOG VZP - ZP'!R8)&gt;0),'ÚHRADOVÝ KATALOG VZP - ZP'!R8,"")</f>
        <v/>
      </c>
      <c r="U11" s="18" t="str">
        <f>IF(LEN(TRIM('ÚHRADOVÝ KATALOG VZP - ZP'!B8)&amp;TRIM('ÚHRADOVÝ KATALOG VZP - ZP'!C8)&amp;TRIM('ÚHRADOVÝ KATALOG VZP - ZP'!D8)&amp;TRIM('ÚHRADOVÝ KATALOG VZP - ZP'!E8)&amp;TRIM('ÚHRADOVÝ KATALOG VZP - ZP'!F8)&amp;TRIM('ÚHRADOVÝ KATALOG VZP - ZP'!G8)&amp;TRIM('ÚHRADOVÝ KATALOG VZP - ZP'!H8)&amp;TRIM('ÚHRADOVÝ KATALOG VZP - ZP'!I8)&amp;TRIM('ÚHRADOVÝ KATALOG VZP - ZP'!J8)&amp;TRIM('ÚHRADOVÝ KATALOG VZP - ZP'!K8)&amp;TRIM('ÚHRADOVÝ KATALOG VZP - ZP'!L8)&amp;TRIM('ÚHRADOVÝ KATALOG VZP - ZP'!M8)&amp;TRIM('ÚHRADOVÝ KATALOG VZP - ZP'!N8)&amp;TRIM('ÚHRADOVÝ KATALOG VZP - ZP'!O8)&amp;TRIM('ÚHRADOVÝ KATALOG VZP - ZP'!P8)&amp;TRIM('ÚHRADOVÝ KATALOG VZP - ZP'!Q8))=0,"ANO","NE")</f>
        <v>ANO</v>
      </c>
      <c r="V11" s="19" t="str">
        <f>IF(U11="NE",IF(LEN(TRIM('ÚHRADOVÝ KATALOG VZP - ZP'!B8))=0,"NOVÝ","OPRAVA"),"")</f>
        <v/>
      </c>
      <c r="X11" s="30" t="str">
        <f>IF(IFERROR(SEARCH("""",UPPER('ÚHRADOVÝ KATALOG VZP - ZP'!C8)),0)&gt;0," "&amp;CHAR(34),"")</f>
        <v/>
      </c>
      <c r="Y11" s="30" t="str">
        <f>IF(IFERROR(SEARCH("~?",UPPER('ÚHRADOVÝ KATALOG VZP - ZP'!C8)),0)&gt;0," ?","")</f>
        <v/>
      </c>
      <c r="Z11" s="30" t="str">
        <f>IF(IFERROR(SEARCH("!",UPPER('ÚHRADOVÝ KATALOG VZP - ZP'!C8)),0)&gt;0," !","")</f>
        <v/>
      </c>
      <c r="AA11" s="30" t="str">
        <f>IF(IFERROR(SEARCH("_",UPPER('ÚHRADOVÝ KATALOG VZP - ZP'!C8)),0)&gt;0," _","")</f>
        <v/>
      </c>
      <c r="AB11" s="30" t="str">
        <f>IF(IFERROR(SEARCH("§",UPPER('ÚHRADOVÝ KATALOG VZP - ZP'!C8)),0)&gt;0," §","")</f>
        <v/>
      </c>
      <c r="AC11" s="30" t="str">
        <f>IF(IFERROR(SEARCH("#",UPPER('ÚHRADOVÝ KATALOG VZP - ZP'!C8)),0)&gt;0," #","")</f>
        <v/>
      </c>
      <c r="AD11" s="30" t="str">
        <f>IF(IFERROR(SEARCH(CHAR(10),UPPER('ÚHRADOVÝ KATALOG VZP - ZP'!C8)),0)&gt;0," ALT+ENTER","")</f>
        <v/>
      </c>
      <c r="AE11" s="31" t="str">
        <f>IF(AND(W11=0, R11="NE"),"Chybí NAZ",IF(LEN(TRIM(X11&amp;Y11&amp;Z11&amp;AA11&amp;AB11&amp;AC11&amp;AD11))&gt;0,"Nepovolený(é) znak(y):   "&amp;X11&amp;Y11&amp;Z11&amp;AA11&amp;AB11&amp;AC11&amp;AD11,TRIM('ÚHRADOVÝ KATALOG VZP - ZP'!C8)))</f>
        <v/>
      </c>
      <c r="AF11" s="30"/>
      <c r="AG11" s="30" t="str">
        <f>IF(IFERROR(SEARCH("""",UPPER('ÚHRADOVÝ KATALOG VZP - ZP'!D8)),0)&gt;0," "&amp;CHAR(34),"")</f>
        <v/>
      </c>
      <c r="AH11" s="30" t="str">
        <f>IF(IFERROR(SEARCH("~?",UPPER('ÚHRADOVÝ KATALOG VZP - ZP'!D8)),0)&gt;0," ?","")</f>
        <v/>
      </c>
      <c r="AI11" s="30" t="str">
        <f>IF(IFERROR(SEARCH("!",UPPER('ÚHRADOVÝ KATALOG VZP - ZP'!D8)),0)&gt;0," !","")</f>
        <v/>
      </c>
      <c r="AJ11" s="30" t="str">
        <f>IF(IFERROR(SEARCH("_",UPPER('ÚHRADOVÝ KATALOG VZP - ZP'!D8)),0)&gt;0," _","")</f>
        <v/>
      </c>
      <c r="AK11" s="30" t="str">
        <f>IF(IFERROR(SEARCH("§",UPPER('ÚHRADOVÝ KATALOG VZP - ZP'!D8)),0)&gt;0," §","")</f>
        <v/>
      </c>
      <c r="AL11" s="30" t="str">
        <f>IF(IFERROR(SEARCH("#",UPPER('ÚHRADOVÝ KATALOG VZP - ZP'!D8)),0)&gt;0," #","")</f>
        <v/>
      </c>
      <c r="AM11" s="30" t="str">
        <f>IF(IFERROR(SEARCH(CHAR(10),UPPER('ÚHRADOVÝ KATALOG VZP - ZP'!D8)),0)&gt;0," ALT+ENTER","")</f>
        <v/>
      </c>
      <c r="AN11" s="31" t="str">
        <f>IF(AND(AF11=0, R11="NE"),"Chybí DOP",IF(LEN(TRIM(AG11&amp;AH11&amp;AI11&amp;AJ11&amp;AK11&amp;AL11&amp;AM11))&gt;0,"Nepovolený(é) znak(y):   "&amp;AG11&amp;AH11&amp;AI11&amp;AJ11&amp;AK11&amp;AL11&amp;AM11,TRIM('ÚHRADOVÝ KATALOG VZP - ZP'!D8)))</f>
        <v/>
      </c>
    </row>
    <row r="12" spans="1:40" ht="30" customHeight="1" x14ac:dyDescent="0.35">
      <c r="A12" s="7">
        <v>7</v>
      </c>
      <c r="B12" s="10" t="str">
        <f>IF(ISBLANK('ÚHRADOVÝ KATALOG VZP - ZP'!B9),"",'ÚHRADOVÝ KATALOG VZP - ZP'!B9)</f>
        <v/>
      </c>
      <c r="C12" s="11" t="str">
        <f>UPPER(IF(AE12="Nepovolený(é) znak(y):   "&amp;X12&amp;Y12&amp;Z12&amp;AA12&amp;AB12&amp;AC12&amp;AD12,"Nepovolený(é) znak(y):   "&amp;X12&amp;Y12&amp;Z12&amp;AA12&amp;AB12&amp;AC12&amp;AD12,IF(S12="NOVÝ",IF(ISBLANK('ÚHRADOVÝ KATALOG VZP - ZP'!C9),"CHYBÍ NAZ",(IF((LEN('ÚHRADOVÝ KATALOG VZP - ZP'!C9)&gt;70),"Překročena délka textu",TRIM('ÚHRADOVÝ KATALOG VZP - ZP'!C9)))),IF(ISBLANK('ÚHRADOVÝ KATALOG VZP - ZP'!C9),"",(IF((LEN('ÚHRADOVÝ KATALOG VZP - ZP'!C9)&gt;70),"Překročena délka textu",TRIM('ÚHRADOVÝ KATALOG VZP - ZP'!C9)))))))</f>
        <v/>
      </c>
      <c r="D12" s="11" t="str">
        <f>IF(ISBLANK('ÚHRADOVÝ KATALOG VZP - ZP'!C9),"",LEN('ÚHRADOVÝ KATALOG VZP - ZP'!C9))</f>
        <v/>
      </c>
      <c r="E12" s="11" t="str">
        <f>UPPER(IF(AN12="Nepovolený(é) znak(y):   "&amp;AG12&amp;AH12&amp;AI12&amp;AJ12&amp;AK12&amp;AL12&amp;AM12,"Nepovolený(é) znak(y):   "&amp;AG12&amp;AH12&amp;AI12&amp;AJ12&amp;AK12&amp;AL12&amp;AM12,IF(S12="NOVÝ",IF(ISBLANK('ÚHRADOVÝ KATALOG VZP - ZP'!D9),"Chybí DOP",(IF((LEN('ÚHRADOVÝ KATALOG VZP - ZP'!D9)&gt;80),"Překročena délka textu",TRIM('ÚHRADOVÝ KATALOG VZP - ZP'!D9)))),IF(ISBLANK('ÚHRADOVÝ KATALOG VZP - ZP'!D9),"",(IF((LEN('ÚHRADOVÝ KATALOG VZP - ZP'!D9)&gt;80),"Překročena délka textu",TRIM('ÚHRADOVÝ KATALOG VZP - ZP'!D9)))))))</f>
        <v/>
      </c>
      <c r="F12" s="11" t="str">
        <f>IF(ISBLANK('ÚHRADOVÝ KATALOG VZP - ZP'!D9),"",LEN('ÚHRADOVÝ KATALOG VZP - ZP'!D9))</f>
        <v/>
      </c>
      <c r="G12" s="12" t="str">
        <f>IF(U12="NOVÝ",IF(LEN(TRIM('ÚHRADOVÝ KATALOG VZP - ZP'!E9))=0,"CHYBÍ TYP",'ÚHRADOVÝ KATALOG VZP - ZP'!E9),IF(LEN(TRIM('ÚHRADOVÝ KATALOG VZP - ZP'!E9))=0,"",'ÚHRADOVÝ KATALOG VZP - ZP'!E9))</f>
        <v/>
      </c>
      <c r="H12" s="12" t="str">
        <f>IF(S12="NOVÝ",IF(LEN(TRIM('ÚHRADOVÝ KATALOG VZP - ZP'!F9))=0,"Chybí",UPPER('ÚHRADOVÝ KATALOG VZP - ZP'!F9)),IF(LEN(TRIM('ÚHRADOVÝ KATALOG VZP - ZP'!F9))=0,"",UPPER('ÚHRADOVÝ KATALOG VZP - ZP'!F9)))</f>
        <v/>
      </c>
      <c r="I12" s="12" t="str">
        <f>IF(U12="NOVÝ",IF(LEN(TRIM('ÚHRADOVÝ KATALOG VZP - ZP'!G9))=0,"CHYBÍ TBAL",'ÚHRADOVÝ KATALOG VZP - ZP'!G9),IF(LEN(TRIM('ÚHRADOVÝ KATALOG VZP - ZP'!G9))=0,"",TRIM('ÚHRADOVÝ KATALOG VZP - ZP'!G9)))</f>
        <v/>
      </c>
      <c r="J12" s="12" t="str">
        <f>IF(U12="NOVÝ",IF(LEN(TRIM(UPPER('ÚHRADOVÝ KATALOG VZP - ZP'!H9)))=0,"CHYBÍ VYR",UPPER('ÚHRADOVÝ KATALOG VZP - ZP'!H9)),IF(LEN(TRIM('ÚHRADOVÝ KATALOG VZP - ZP'!H9))=0,"",TRIM(UPPER('ÚHRADOVÝ KATALOG VZP - ZP'!H9))))</f>
        <v/>
      </c>
      <c r="K12" s="12" t="str">
        <f>IF(U12="NOVÝ",IF(LEN(TRIM(UPPER('ÚHRADOVÝ KATALOG VZP - ZP'!I9)))=0,"CHYBÍ ZEM",UPPER('ÚHRADOVÝ KATALOG VZP - ZP'!I9)),IF(LEN(TRIM('ÚHRADOVÝ KATALOG VZP - ZP'!I9))=0,"",TRIM(UPPER('ÚHRADOVÝ KATALOG VZP - ZP'!I9))))</f>
        <v/>
      </c>
      <c r="L12" s="13" t="str">
        <f>IF(U12="NOVÝ",IF(LEN(TRIM('ÚHRADOVÝ KATALOG VZP - ZP'!J9))=0,"CHYBÍ CENA",'ÚHRADOVÝ KATALOG VZP - ZP'!J9),IF(LEN(TRIM('ÚHRADOVÝ KATALOG VZP - ZP'!J9))=0,"",'ÚHRADOVÝ KATALOG VZP - ZP'!J9))</f>
        <v/>
      </c>
      <c r="M12" s="12" t="str">
        <f>UPPER(IF(U12="NOVÝ",IF(LEN(TRIM('ÚHRADOVÝ KATALOG VZP - ZP'!K9))=0,"Chybí MENA",'ÚHRADOVÝ KATALOG VZP - ZP'!K9),IF(LEN(TRIM('ÚHRADOVÝ KATALOG VZP - ZP'!K9))=0,"",'ÚHRADOVÝ KATALOG VZP - ZP'!K9)))</f>
        <v/>
      </c>
      <c r="N12" s="14" t="str">
        <f>IF(U12="NOVÝ",IF(LEN(TRIM('ÚHRADOVÝ KATALOG VZP - ZP'!L9))=0,"CHYBÍ KURZ",'ÚHRADOVÝ KATALOG VZP - ZP'!L9),IF(LEN(TRIM('ÚHRADOVÝ KATALOG VZP - ZP'!L9))=0,"",'ÚHRADOVÝ KATALOG VZP - ZP'!L9))</f>
        <v/>
      </c>
      <c r="O12" s="15" t="str">
        <f>IF(U12="NOVÝ",IF(LEN(TRIM('ÚHRADOVÝ KATALOG VZP - ZP'!M9))=0,"CHYBÍ DPH",IF(OR('ÚHRADOVÝ KATALOG VZP - ZP'!M9=12,'ÚHRADOVÝ KATALOG VZP - ZP'!M9=21,'ÚHRADOVÝ KATALOG VZP - ZP'!M9=0),'ÚHRADOVÝ KATALOG VZP - ZP'!M9,"CHYBA")),IF(LEN(TRIM('ÚHRADOVÝ KATALOG VZP - ZP'!M9))=0,"",IF(OR('ÚHRADOVÝ KATALOG VZP - ZP'!M9=12,'ÚHRADOVÝ KATALOG VZP - ZP'!M9=21,'ÚHRADOVÝ KATALOG VZP - ZP'!M9=0),'ÚHRADOVÝ KATALOG VZP - ZP'!M9,"CHYBA")))</f>
        <v/>
      </c>
      <c r="P12" s="16" t="str">
        <f>IF(U12="NE",IF(AND(V12&lt;&gt;"X",LEN('ÚHRADOVÝ KATALOG VZP - ZP'!N9)&gt;0),IF(ROUND(L12*N12*(1+(O12/100))*1.1,6)&lt;'ÚHRADOVÝ KATALOG VZP - ZP'!N9,TEXT('ÚHRADOVÝ KATALOG VZP - ZP'!N9,"# ##0,00 Kč") &amp; CHAR(10) &amp; "&gt; " &amp; TEXT('ÚHRADOVÝ KATALOG VZP - ZP'!N9-(L12*N12*(1+(O12/100))*1.1),"# ##0,00 Kč"),TEXT('ÚHRADOVÝ KATALOG VZP - ZP'!N9,"# ##0,00 Kč") &amp; CHAR(10) &amp; "OK"),"CHYBÍ DATA PRO VÝPOČET"),"")</f>
        <v/>
      </c>
      <c r="Q12" s="17" t="str">
        <f>IF(AND(U12="NE",LEN('ÚHRADOVÝ KATALOG VZP - ZP'!O9)&gt;0),'ÚHRADOVÝ KATALOG VZP - ZP'!O9,"")</f>
        <v/>
      </c>
      <c r="R12" s="36" t="str">
        <f>IF(AND(U12="NE",LEN('ÚHRADOVÝ KATALOG VZP - ZP'!P9)&gt;0),'ÚHRADOVÝ KATALOG VZP - ZP'!P9,"")</f>
        <v/>
      </c>
      <c r="S12" s="36" t="str">
        <f>IF(AND(U12="NE",LEN('ÚHRADOVÝ KATALOG VZP - ZP'!Q9)&gt;0),'ÚHRADOVÝ KATALOG VZP - ZP'!Q9,"")</f>
        <v/>
      </c>
      <c r="T12" s="36" t="str">
        <f>IF(AND(U12="NE",LEN('ÚHRADOVÝ KATALOG VZP - ZP'!R9)&gt;0),'ÚHRADOVÝ KATALOG VZP - ZP'!R9,"")</f>
        <v/>
      </c>
      <c r="U12" s="18" t="str">
        <f>IF(LEN(TRIM('ÚHRADOVÝ KATALOG VZP - ZP'!B9)&amp;TRIM('ÚHRADOVÝ KATALOG VZP - ZP'!C9)&amp;TRIM('ÚHRADOVÝ KATALOG VZP - ZP'!D9)&amp;TRIM('ÚHRADOVÝ KATALOG VZP - ZP'!E9)&amp;TRIM('ÚHRADOVÝ KATALOG VZP - ZP'!F9)&amp;TRIM('ÚHRADOVÝ KATALOG VZP - ZP'!G9)&amp;TRIM('ÚHRADOVÝ KATALOG VZP - ZP'!H9)&amp;TRIM('ÚHRADOVÝ KATALOG VZP - ZP'!I9)&amp;TRIM('ÚHRADOVÝ KATALOG VZP - ZP'!J9)&amp;TRIM('ÚHRADOVÝ KATALOG VZP - ZP'!K9)&amp;TRIM('ÚHRADOVÝ KATALOG VZP - ZP'!L9)&amp;TRIM('ÚHRADOVÝ KATALOG VZP - ZP'!M9)&amp;TRIM('ÚHRADOVÝ KATALOG VZP - ZP'!N9)&amp;TRIM('ÚHRADOVÝ KATALOG VZP - ZP'!O9)&amp;TRIM('ÚHRADOVÝ KATALOG VZP - ZP'!P9)&amp;TRIM('ÚHRADOVÝ KATALOG VZP - ZP'!Q9))=0,"ANO","NE")</f>
        <v>ANO</v>
      </c>
      <c r="V12" s="19" t="str">
        <f>IF(U12="NE",IF(LEN(TRIM('ÚHRADOVÝ KATALOG VZP - ZP'!B9))=0,"NOVÝ","OPRAVA"),"")</f>
        <v/>
      </c>
      <c r="X12" s="30" t="str">
        <f>IF(IFERROR(SEARCH("""",UPPER('ÚHRADOVÝ KATALOG VZP - ZP'!C9)),0)&gt;0," "&amp;CHAR(34),"")</f>
        <v/>
      </c>
      <c r="Y12" s="30" t="str">
        <f>IF(IFERROR(SEARCH("~?",UPPER('ÚHRADOVÝ KATALOG VZP - ZP'!C9)),0)&gt;0," ?","")</f>
        <v/>
      </c>
      <c r="Z12" s="30" t="str">
        <f>IF(IFERROR(SEARCH("!",UPPER('ÚHRADOVÝ KATALOG VZP - ZP'!C9)),0)&gt;0," !","")</f>
        <v/>
      </c>
      <c r="AA12" s="30" t="str">
        <f>IF(IFERROR(SEARCH("_",UPPER('ÚHRADOVÝ KATALOG VZP - ZP'!C9)),0)&gt;0," _","")</f>
        <v/>
      </c>
      <c r="AB12" s="30" t="str">
        <f>IF(IFERROR(SEARCH("§",UPPER('ÚHRADOVÝ KATALOG VZP - ZP'!C9)),0)&gt;0," §","")</f>
        <v/>
      </c>
      <c r="AC12" s="30" t="str">
        <f>IF(IFERROR(SEARCH("#",UPPER('ÚHRADOVÝ KATALOG VZP - ZP'!C9)),0)&gt;0," #","")</f>
        <v/>
      </c>
      <c r="AD12" s="30" t="str">
        <f>IF(IFERROR(SEARCH(CHAR(10),UPPER('ÚHRADOVÝ KATALOG VZP - ZP'!C9)),0)&gt;0," ALT+ENTER","")</f>
        <v/>
      </c>
      <c r="AE12" s="31" t="str">
        <f>IF(AND(W12=0, R12="NE"),"Chybí NAZ",IF(LEN(TRIM(X12&amp;Y12&amp;Z12&amp;AA12&amp;AB12&amp;AC12&amp;AD12))&gt;0,"Nepovolený(é) znak(y):   "&amp;X12&amp;Y12&amp;Z12&amp;AA12&amp;AB12&amp;AC12&amp;AD12,TRIM('ÚHRADOVÝ KATALOG VZP - ZP'!C9)))</f>
        <v/>
      </c>
      <c r="AF12" s="30"/>
      <c r="AG12" s="30" t="str">
        <f>IF(IFERROR(SEARCH("""",UPPER('ÚHRADOVÝ KATALOG VZP - ZP'!D9)),0)&gt;0," "&amp;CHAR(34),"")</f>
        <v/>
      </c>
      <c r="AH12" s="30" t="str">
        <f>IF(IFERROR(SEARCH("~?",UPPER('ÚHRADOVÝ KATALOG VZP - ZP'!D9)),0)&gt;0," ?","")</f>
        <v/>
      </c>
      <c r="AI12" s="30" t="str">
        <f>IF(IFERROR(SEARCH("!",UPPER('ÚHRADOVÝ KATALOG VZP - ZP'!D9)),0)&gt;0," !","")</f>
        <v/>
      </c>
      <c r="AJ12" s="30" t="str">
        <f>IF(IFERROR(SEARCH("_",UPPER('ÚHRADOVÝ KATALOG VZP - ZP'!D9)),0)&gt;0," _","")</f>
        <v/>
      </c>
      <c r="AK12" s="30" t="str">
        <f>IF(IFERROR(SEARCH("§",UPPER('ÚHRADOVÝ KATALOG VZP - ZP'!D9)),0)&gt;0," §","")</f>
        <v/>
      </c>
      <c r="AL12" s="30" t="str">
        <f>IF(IFERROR(SEARCH("#",UPPER('ÚHRADOVÝ KATALOG VZP - ZP'!D9)),0)&gt;0," #","")</f>
        <v/>
      </c>
      <c r="AM12" s="30" t="str">
        <f>IF(IFERROR(SEARCH(CHAR(10),UPPER('ÚHRADOVÝ KATALOG VZP - ZP'!D9)),0)&gt;0," ALT+ENTER","")</f>
        <v/>
      </c>
      <c r="AN12" s="31" t="str">
        <f>IF(AND(AF12=0, R12="NE"),"Chybí DOP",IF(LEN(TRIM(AG12&amp;AH12&amp;AI12&amp;AJ12&amp;AK12&amp;AL12&amp;AM12))&gt;0,"Nepovolený(é) znak(y):   "&amp;AG12&amp;AH12&amp;AI12&amp;AJ12&amp;AK12&amp;AL12&amp;AM12,TRIM('ÚHRADOVÝ KATALOG VZP - ZP'!D9)))</f>
        <v/>
      </c>
    </row>
    <row r="13" spans="1:40" ht="30" customHeight="1" x14ac:dyDescent="0.35">
      <c r="A13" s="7">
        <v>8</v>
      </c>
      <c r="B13" s="10" t="str">
        <f>IF(ISBLANK('ÚHRADOVÝ KATALOG VZP - ZP'!B10),"",'ÚHRADOVÝ KATALOG VZP - ZP'!B10)</f>
        <v/>
      </c>
      <c r="C13" s="11" t="str">
        <f>UPPER(IF(AE13="Nepovolený(é) znak(y):   "&amp;X13&amp;Y13&amp;Z13&amp;AA13&amp;AB13&amp;AC13&amp;AD13,"Nepovolený(é) znak(y):   "&amp;X13&amp;Y13&amp;Z13&amp;AA13&amp;AB13&amp;AC13&amp;AD13,IF(S13="NOVÝ",IF(ISBLANK('ÚHRADOVÝ KATALOG VZP - ZP'!C10),"CHYBÍ NAZ",(IF((LEN('ÚHRADOVÝ KATALOG VZP - ZP'!C10)&gt;70),"Překročena délka textu",TRIM('ÚHRADOVÝ KATALOG VZP - ZP'!C10)))),IF(ISBLANK('ÚHRADOVÝ KATALOG VZP - ZP'!C10),"",(IF((LEN('ÚHRADOVÝ KATALOG VZP - ZP'!C10)&gt;70),"Překročena délka textu",TRIM('ÚHRADOVÝ KATALOG VZP - ZP'!C10)))))))</f>
        <v/>
      </c>
      <c r="D13" s="11" t="str">
        <f>IF(ISBLANK('ÚHRADOVÝ KATALOG VZP - ZP'!C10),"",LEN('ÚHRADOVÝ KATALOG VZP - ZP'!C10))</f>
        <v/>
      </c>
      <c r="E13" s="11" t="str">
        <f>UPPER(IF(AN13="Nepovolený(é) znak(y):   "&amp;AG13&amp;AH13&amp;AI13&amp;AJ13&amp;AK13&amp;AL13&amp;AM13,"Nepovolený(é) znak(y):   "&amp;AG13&amp;AH13&amp;AI13&amp;AJ13&amp;AK13&amp;AL13&amp;AM13,IF(S13="NOVÝ",IF(ISBLANK('ÚHRADOVÝ KATALOG VZP - ZP'!D10),"Chybí DOP",(IF((LEN('ÚHRADOVÝ KATALOG VZP - ZP'!D10)&gt;80),"Překročena délka textu",TRIM('ÚHRADOVÝ KATALOG VZP - ZP'!D10)))),IF(ISBLANK('ÚHRADOVÝ KATALOG VZP - ZP'!D10),"",(IF((LEN('ÚHRADOVÝ KATALOG VZP - ZP'!D10)&gt;80),"Překročena délka textu",TRIM('ÚHRADOVÝ KATALOG VZP - ZP'!D10)))))))</f>
        <v/>
      </c>
      <c r="F13" s="11" t="str">
        <f>IF(ISBLANK('ÚHRADOVÝ KATALOG VZP - ZP'!D10),"",LEN('ÚHRADOVÝ KATALOG VZP - ZP'!D10))</f>
        <v/>
      </c>
      <c r="G13" s="12" t="str">
        <f>IF(U13="NOVÝ",IF(LEN(TRIM('ÚHRADOVÝ KATALOG VZP - ZP'!E10))=0,"CHYBÍ TYP",'ÚHRADOVÝ KATALOG VZP - ZP'!E10),IF(LEN(TRIM('ÚHRADOVÝ KATALOG VZP - ZP'!E10))=0,"",'ÚHRADOVÝ KATALOG VZP - ZP'!E10))</f>
        <v/>
      </c>
      <c r="H13" s="12" t="str">
        <f>IF(S13="NOVÝ",IF(LEN(TRIM('ÚHRADOVÝ KATALOG VZP - ZP'!F10))=0,"Chybí",UPPER('ÚHRADOVÝ KATALOG VZP - ZP'!F10)),IF(LEN(TRIM('ÚHRADOVÝ KATALOG VZP - ZP'!F10))=0,"",UPPER('ÚHRADOVÝ KATALOG VZP - ZP'!F10)))</f>
        <v/>
      </c>
      <c r="I13" s="12" t="str">
        <f>IF(U13="NOVÝ",IF(LEN(TRIM('ÚHRADOVÝ KATALOG VZP - ZP'!G10))=0,"CHYBÍ TBAL",'ÚHRADOVÝ KATALOG VZP - ZP'!G10),IF(LEN(TRIM('ÚHRADOVÝ KATALOG VZP - ZP'!G10))=0,"",TRIM('ÚHRADOVÝ KATALOG VZP - ZP'!G10)))</f>
        <v/>
      </c>
      <c r="J13" s="12" t="str">
        <f>IF(U13="NOVÝ",IF(LEN(TRIM(UPPER('ÚHRADOVÝ KATALOG VZP - ZP'!H10)))=0,"CHYBÍ VYR",UPPER('ÚHRADOVÝ KATALOG VZP - ZP'!H10)),IF(LEN(TRIM('ÚHRADOVÝ KATALOG VZP - ZP'!H10))=0,"",TRIM(UPPER('ÚHRADOVÝ KATALOG VZP - ZP'!H10))))</f>
        <v/>
      </c>
      <c r="K13" s="12" t="str">
        <f>IF(U13="NOVÝ",IF(LEN(TRIM(UPPER('ÚHRADOVÝ KATALOG VZP - ZP'!I10)))=0,"CHYBÍ ZEM",UPPER('ÚHRADOVÝ KATALOG VZP - ZP'!I10)),IF(LEN(TRIM('ÚHRADOVÝ KATALOG VZP - ZP'!I10))=0,"",TRIM(UPPER('ÚHRADOVÝ KATALOG VZP - ZP'!I10))))</f>
        <v/>
      </c>
      <c r="L13" s="13" t="str">
        <f>IF(U13="NOVÝ",IF(LEN(TRIM('ÚHRADOVÝ KATALOG VZP - ZP'!J10))=0,"CHYBÍ CENA",'ÚHRADOVÝ KATALOG VZP - ZP'!J10),IF(LEN(TRIM('ÚHRADOVÝ KATALOG VZP - ZP'!J10))=0,"",'ÚHRADOVÝ KATALOG VZP - ZP'!J10))</f>
        <v/>
      </c>
      <c r="M13" s="12" t="str">
        <f>UPPER(IF(U13="NOVÝ",IF(LEN(TRIM('ÚHRADOVÝ KATALOG VZP - ZP'!K10))=0,"Chybí MENA",'ÚHRADOVÝ KATALOG VZP - ZP'!K10),IF(LEN(TRIM('ÚHRADOVÝ KATALOG VZP - ZP'!K10))=0,"",'ÚHRADOVÝ KATALOG VZP - ZP'!K10)))</f>
        <v/>
      </c>
      <c r="N13" s="14" t="str">
        <f>IF(U13="NOVÝ",IF(LEN(TRIM('ÚHRADOVÝ KATALOG VZP - ZP'!L10))=0,"CHYBÍ KURZ",'ÚHRADOVÝ KATALOG VZP - ZP'!L10),IF(LEN(TRIM('ÚHRADOVÝ KATALOG VZP - ZP'!L10))=0,"",'ÚHRADOVÝ KATALOG VZP - ZP'!L10))</f>
        <v/>
      </c>
      <c r="O13" s="15" t="str">
        <f>IF(U13="NOVÝ",IF(LEN(TRIM('ÚHRADOVÝ KATALOG VZP - ZP'!M10))=0,"CHYBÍ DPH",IF(OR('ÚHRADOVÝ KATALOG VZP - ZP'!M10=12,'ÚHRADOVÝ KATALOG VZP - ZP'!M10=21,'ÚHRADOVÝ KATALOG VZP - ZP'!M10=0),'ÚHRADOVÝ KATALOG VZP - ZP'!M10,"CHYBA")),IF(LEN(TRIM('ÚHRADOVÝ KATALOG VZP - ZP'!M10))=0,"",IF(OR('ÚHRADOVÝ KATALOG VZP - ZP'!M10=12,'ÚHRADOVÝ KATALOG VZP - ZP'!M10=21,'ÚHRADOVÝ KATALOG VZP - ZP'!M10=0),'ÚHRADOVÝ KATALOG VZP - ZP'!M10,"CHYBA")))</f>
        <v/>
      </c>
      <c r="P13" s="16" t="str">
        <f>IF(U13="NE",IF(AND(V13&lt;&gt;"X",LEN('ÚHRADOVÝ KATALOG VZP - ZP'!N10)&gt;0),IF(ROUND(L13*N13*(1+(O13/100))*1.1,6)&lt;'ÚHRADOVÝ KATALOG VZP - ZP'!N10,TEXT('ÚHRADOVÝ KATALOG VZP - ZP'!N10,"# ##0,00 Kč") &amp; CHAR(10) &amp; "&gt; " &amp; TEXT('ÚHRADOVÝ KATALOG VZP - ZP'!N10-(L13*N13*(1+(O13/100))*1.1),"# ##0,00 Kč"),TEXT('ÚHRADOVÝ KATALOG VZP - ZP'!N10,"# ##0,00 Kč") &amp; CHAR(10) &amp; "OK"),"CHYBÍ DATA PRO VÝPOČET"),"")</f>
        <v/>
      </c>
      <c r="Q13" s="17" t="str">
        <f>IF(AND(U13="NE",LEN('ÚHRADOVÝ KATALOG VZP - ZP'!O10)&gt;0),'ÚHRADOVÝ KATALOG VZP - ZP'!O10,"")</f>
        <v/>
      </c>
      <c r="R13" s="36" t="str">
        <f>IF(AND(U13="NE",LEN('ÚHRADOVÝ KATALOG VZP - ZP'!P10)&gt;0),'ÚHRADOVÝ KATALOG VZP - ZP'!P10,"")</f>
        <v/>
      </c>
      <c r="S13" s="36" t="str">
        <f>IF(AND(U13="NE",LEN('ÚHRADOVÝ KATALOG VZP - ZP'!Q10)&gt;0),'ÚHRADOVÝ KATALOG VZP - ZP'!Q10,"")</f>
        <v/>
      </c>
      <c r="T13" s="36" t="str">
        <f>IF(AND(U13="NE",LEN('ÚHRADOVÝ KATALOG VZP - ZP'!R10)&gt;0),'ÚHRADOVÝ KATALOG VZP - ZP'!R10,"")</f>
        <v/>
      </c>
      <c r="U13" s="18" t="str">
        <f>IF(LEN(TRIM('ÚHRADOVÝ KATALOG VZP - ZP'!B10)&amp;TRIM('ÚHRADOVÝ KATALOG VZP - ZP'!C10)&amp;TRIM('ÚHRADOVÝ KATALOG VZP - ZP'!D10)&amp;TRIM('ÚHRADOVÝ KATALOG VZP - ZP'!E10)&amp;TRIM('ÚHRADOVÝ KATALOG VZP - ZP'!F10)&amp;TRIM('ÚHRADOVÝ KATALOG VZP - ZP'!G10)&amp;TRIM('ÚHRADOVÝ KATALOG VZP - ZP'!H10)&amp;TRIM('ÚHRADOVÝ KATALOG VZP - ZP'!I10)&amp;TRIM('ÚHRADOVÝ KATALOG VZP - ZP'!J10)&amp;TRIM('ÚHRADOVÝ KATALOG VZP - ZP'!K10)&amp;TRIM('ÚHRADOVÝ KATALOG VZP - ZP'!L10)&amp;TRIM('ÚHRADOVÝ KATALOG VZP - ZP'!M10)&amp;TRIM('ÚHRADOVÝ KATALOG VZP - ZP'!N10)&amp;TRIM('ÚHRADOVÝ KATALOG VZP - ZP'!O10)&amp;TRIM('ÚHRADOVÝ KATALOG VZP - ZP'!P10)&amp;TRIM('ÚHRADOVÝ KATALOG VZP - ZP'!Q10))=0,"ANO","NE")</f>
        <v>ANO</v>
      </c>
      <c r="V13" s="19" t="str">
        <f>IF(U13="NE",IF(LEN(TRIM('ÚHRADOVÝ KATALOG VZP - ZP'!B10))=0,"NOVÝ","OPRAVA"),"")</f>
        <v/>
      </c>
      <c r="X13" s="30" t="str">
        <f>IF(IFERROR(SEARCH("""",UPPER('ÚHRADOVÝ KATALOG VZP - ZP'!C10)),0)&gt;0," "&amp;CHAR(34),"")</f>
        <v/>
      </c>
      <c r="Y13" s="30" t="str">
        <f>IF(IFERROR(SEARCH("~?",UPPER('ÚHRADOVÝ KATALOG VZP - ZP'!C10)),0)&gt;0," ?","")</f>
        <v/>
      </c>
      <c r="Z13" s="30" t="str">
        <f>IF(IFERROR(SEARCH("!",UPPER('ÚHRADOVÝ KATALOG VZP - ZP'!C10)),0)&gt;0," !","")</f>
        <v/>
      </c>
      <c r="AA13" s="30" t="str">
        <f>IF(IFERROR(SEARCH("_",UPPER('ÚHRADOVÝ KATALOG VZP - ZP'!C10)),0)&gt;0," _","")</f>
        <v/>
      </c>
      <c r="AB13" s="30" t="str">
        <f>IF(IFERROR(SEARCH("§",UPPER('ÚHRADOVÝ KATALOG VZP - ZP'!C10)),0)&gt;0," §","")</f>
        <v/>
      </c>
      <c r="AC13" s="30" t="str">
        <f>IF(IFERROR(SEARCH("#",UPPER('ÚHRADOVÝ KATALOG VZP - ZP'!C10)),0)&gt;0," #","")</f>
        <v/>
      </c>
      <c r="AD13" s="30" t="str">
        <f>IF(IFERROR(SEARCH(CHAR(10),UPPER('ÚHRADOVÝ KATALOG VZP - ZP'!C10)),0)&gt;0," ALT+ENTER","")</f>
        <v/>
      </c>
      <c r="AE13" s="31" t="str">
        <f>IF(AND(W13=0, R13="NE"),"Chybí NAZ",IF(LEN(TRIM(X13&amp;Y13&amp;Z13&amp;AA13&amp;AB13&amp;AC13&amp;AD13))&gt;0,"Nepovolený(é) znak(y):   "&amp;X13&amp;Y13&amp;Z13&amp;AA13&amp;AB13&amp;AC13&amp;AD13,TRIM('ÚHRADOVÝ KATALOG VZP - ZP'!C10)))</f>
        <v/>
      </c>
      <c r="AF13" s="30"/>
      <c r="AG13" s="30" t="str">
        <f>IF(IFERROR(SEARCH("""",UPPER('ÚHRADOVÝ KATALOG VZP - ZP'!D10)),0)&gt;0," "&amp;CHAR(34),"")</f>
        <v/>
      </c>
      <c r="AH13" s="30" t="str">
        <f>IF(IFERROR(SEARCH("~?",UPPER('ÚHRADOVÝ KATALOG VZP - ZP'!D10)),0)&gt;0," ?","")</f>
        <v/>
      </c>
      <c r="AI13" s="30" t="str">
        <f>IF(IFERROR(SEARCH("!",UPPER('ÚHRADOVÝ KATALOG VZP - ZP'!D10)),0)&gt;0," !","")</f>
        <v/>
      </c>
      <c r="AJ13" s="30" t="str">
        <f>IF(IFERROR(SEARCH("_",UPPER('ÚHRADOVÝ KATALOG VZP - ZP'!D10)),0)&gt;0," _","")</f>
        <v/>
      </c>
      <c r="AK13" s="30" t="str">
        <f>IF(IFERROR(SEARCH("§",UPPER('ÚHRADOVÝ KATALOG VZP - ZP'!D10)),0)&gt;0," §","")</f>
        <v/>
      </c>
      <c r="AL13" s="30" t="str">
        <f>IF(IFERROR(SEARCH("#",UPPER('ÚHRADOVÝ KATALOG VZP - ZP'!D10)),0)&gt;0," #","")</f>
        <v/>
      </c>
      <c r="AM13" s="30" t="str">
        <f>IF(IFERROR(SEARCH(CHAR(10),UPPER('ÚHRADOVÝ KATALOG VZP - ZP'!D10)),0)&gt;0," ALT+ENTER","")</f>
        <v/>
      </c>
      <c r="AN13" s="31" t="str">
        <f>IF(AND(AF13=0, R13="NE"),"Chybí DOP",IF(LEN(TRIM(AG13&amp;AH13&amp;AI13&amp;AJ13&amp;AK13&amp;AL13&amp;AM13))&gt;0,"Nepovolený(é) znak(y):   "&amp;AG13&amp;AH13&amp;AI13&amp;AJ13&amp;AK13&amp;AL13&amp;AM13,TRIM('ÚHRADOVÝ KATALOG VZP - ZP'!D10)))</f>
        <v/>
      </c>
    </row>
    <row r="14" spans="1:40" ht="30" customHeight="1" x14ac:dyDescent="0.35">
      <c r="A14" s="7">
        <v>9</v>
      </c>
      <c r="B14" s="10" t="str">
        <f>IF(ISBLANK('ÚHRADOVÝ KATALOG VZP - ZP'!B11),"",'ÚHRADOVÝ KATALOG VZP - ZP'!B11)</f>
        <v/>
      </c>
      <c r="C14" s="11" t="str">
        <f>UPPER(IF(AE14="Nepovolený(é) znak(y):   "&amp;X14&amp;Y14&amp;Z14&amp;AA14&amp;AB14&amp;AC14&amp;AD14,"Nepovolený(é) znak(y):   "&amp;X14&amp;Y14&amp;Z14&amp;AA14&amp;AB14&amp;AC14&amp;AD14,IF(S14="NOVÝ",IF(ISBLANK('ÚHRADOVÝ KATALOG VZP - ZP'!C11),"CHYBÍ NAZ",(IF((LEN('ÚHRADOVÝ KATALOG VZP - ZP'!C11)&gt;70),"Překročena délka textu",TRIM('ÚHRADOVÝ KATALOG VZP - ZP'!C11)))),IF(ISBLANK('ÚHRADOVÝ KATALOG VZP - ZP'!C11),"",(IF((LEN('ÚHRADOVÝ KATALOG VZP - ZP'!C11)&gt;70),"Překročena délka textu",TRIM('ÚHRADOVÝ KATALOG VZP - ZP'!C11)))))))</f>
        <v/>
      </c>
      <c r="D14" s="11" t="str">
        <f>IF(ISBLANK('ÚHRADOVÝ KATALOG VZP - ZP'!C11),"",LEN('ÚHRADOVÝ KATALOG VZP - ZP'!C11))</f>
        <v/>
      </c>
      <c r="E14" s="11" t="str">
        <f>UPPER(IF(AN14="Nepovolený(é) znak(y):   "&amp;AG14&amp;AH14&amp;AI14&amp;AJ14&amp;AK14&amp;AL14&amp;AM14,"Nepovolený(é) znak(y):   "&amp;AG14&amp;AH14&amp;AI14&amp;AJ14&amp;AK14&amp;AL14&amp;AM14,IF(S14="NOVÝ",IF(ISBLANK('ÚHRADOVÝ KATALOG VZP - ZP'!D11),"Chybí DOP",(IF((LEN('ÚHRADOVÝ KATALOG VZP - ZP'!D11)&gt;80),"Překročena délka textu",TRIM('ÚHRADOVÝ KATALOG VZP - ZP'!D11)))),IF(ISBLANK('ÚHRADOVÝ KATALOG VZP - ZP'!D11),"",(IF((LEN('ÚHRADOVÝ KATALOG VZP - ZP'!D11)&gt;80),"Překročena délka textu",TRIM('ÚHRADOVÝ KATALOG VZP - ZP'!D11)))))))</f>
        <v/>
      </c>
      <c r="F14" s="11" t="str">
        <f>IF(ISBLANK('ÚHRADOVÝ KATALOG VZP - ZP'!D11),"",LEN('ÚHRADOVÝ KATALOG VZP - ZP'!D11))</f>
        <v/>
      </c>
      <c r="G14" s="12" t="str">
        <f>IF(U14="NOVÝ",IF(LEN(TRIM('ÚHRADOVÝ KATALOG VZP - ZP'!E11))=0,"CHYBÍ TYP",'ÚHRADOVÝ KATALOG VZP - ZP'!E11),IF(LEN(TRIM('ÚHRADOVÝ KATALOG VZP - ZP'!E11))=0,"",'ÚHRADOVÝ KATALOG VZP - ZP'!E11))</f>
        <v/>
      </c>
      <c r="H14" s="12" t="str">
        <f>IF(S14="NOVÝ",IF(LEN(TRIM('ÚHRADOVÝ KATALOG VZP - ZP'!F11))=0,"Chybí",UPPER('ÚHRADOVÝ KATALOG VZP - ZP'!F11)),IF(LEN(TRIM('ÚHRADOVÝ KATALOG VZP - ZP'!F11))=0,"",UPPER('ÚHRADOVÝ KATALOG VZP - ZP'!F11)))</f>
        <v/>
      </c>
      <c r="I14" s="12" t="str">
        <f>IF(U14="NOVÝ",IF(LEN(TRIM('ÚHRADOVÝ KATALOG VZP - ZP'!G11))=0,"CHYBÍ TBAL",'ÚHRADOVÝ KATALOG VZP - ZP'!G11),IF(LEN(TRIM('ÚHRADOVÝ KATALOG VZP - ZP'!G11))=0,"",TRIM('ÚHRADOVÝ KATALOG VZP - ZP'!G11)))</f>
        <v/>
      </c>
      <c r="J14" s="12" t="str">
        <f>IF(U14="NOVÝ",IF(LEN(TRIM(UPPER('ÚHRADOVÝ KATALOG VZP - ZP'!H11)))=0,"CHYBÍ VYR",UPPER('ÚHRADOVÝ KATALOG VZP - ZP'!H11)),IF(LEN(TRIM('ÚHRADOVÝ KATALOG VZP - ZP'!H11))=0,"",TRIM(UPPER('ÚHRADOVÝ KATALOG VZP - ZP'!H11))))</f>
        <v/>
      </c>
      <c r="K14" s="12" t="str">
        <f>IF(U14="NOVÝ",IF(LEN(TRIM(UPPER('ÚHRADOVÝ KATALOG VZP - ZP'!I11)))=0,"CHYBÍ ZEM",UPPER('ÚHRADOVÝ KATALOG VZP - ZP'!I11)),IF(LEN(TRIM('ÚHRADOVÝ KATALOG VZP - ZP'!I11))=0,"",TRIM(UPPER('ÚHRADOVÝ KATALOG VZP - ZP'!I11))))</f>
        <v/>
      </c>
      <c r="L14" s="13" t="str">
        <f>IF(U14="NOVÝ",IF(LEN(TRIM('ÚHRADOVÝ KATALOG VZP - ZP'!J11))=0,"CHYBÍ CENA",'ÚHRADOVÝ KATALOG VZP - ZP'!J11),IF(LEN(TRIM('ÚHRADOVÝ KATALOG VZP - ZP'!J11))=0,"",'ÚHRADOVÝ KATALOG VZP - ZP'!J11))</f>
        <v/>
      </c>
      <c r="M14" s="12" t="str">
        <f>UPPER(IF(U14="NOVÝ",IF(LEN(TRIM('ÚHRADOVÝ KATALOG VZP - ZP'!K11))=0,"Chybí MENA",'ÚHRADOVÝ KATALOG VZP - ZP'!K11),IF(LEN(TRIM('ÚHRADOVÝ KATALOG VZP - ZP'!K11))=0,"",'ÚHRADOVÝ KATALOG VZP - ZP'!K11)))</f>
        <v/>
      </c>
      <c r="N14" s="14" t="str">
        <f>IF(U14="NOVÝ",IF(LEN(TRIM('ÚHRADOVÝ KATALOG VZP - ZP'!L11))=0,"CHYBÍ KURZ",'ÚHRADOVÝ KATALOG VZP - ZP'!L11),IF(LEN(TRIM('ÚHRADOVÝ KATALOG VZP - ZP'!L11))=0,"",'ÚHRADOVÝ KATALOG VZP - ZP'!L11))</f>
        <v/>
      </c>
      <c r="O14" s="15" t="str">
        <f>IF(U14="NOVÝ",IF(LEN(TRIM('ÚHRADOVÝ KATALOG VZP - ZP'!M11))=0,"CHYBÍ DPH",IF(OR('ÚHRADOVÝ KATALOG VZP - ZP'!M11=12,'ÚHRADOVÝ KATALOG VZP - ZP'!M11=21,'ÚHRADOVÝ KATALOG VZP - ZP'!M11=0),'ÚHRADOVÝ KATALOG VZP - ZP'!M11,"CHYBA")),IF(LEN(TRIM('ÚHRADOVÝ KATALOG VZP - ZP'!M11))=0,"",IF(OR('ÚHRADOVÝ KATALOG VZP - ZP'!M11=12,'ÚHRADOVÝ KATALOG VZP - ZP'!M11=21,'ÚHRADOVÝ KATALOG VZP - ZP'!M11=0),'ÚHRADOVÝ KATALOG VZP - ZP'!M11,"CHYBA")))</f>
        <v/>
      </c>
      <c r="P14" s="16" t="str">
        <f>IF(U14="NE",IF(AND(V14&lt;&gt;"X",LEN('ÚHRADOVÝ KATALOG VZP - ZP'!N11)&gt;0),IF(ROUND(L14*N14*(1+(O14/100))*1.1,6)&lt;'ÚHRADOVÝ KATALOG VZP - ZP'!N11,TEXT('ÚHRADOVÝ KATALOG VZP - ZP'!N11,"# ##0,00 Kč") &amp; CHAR(10) &amp; "&gt; " &amp; TEXT('ÚHRADOVÝ KATALOG VZP - ZP'!N11-(L14*N14*(1+(O14/100))*1.1),"# ##0,00 Kč"),TEXT('ÚHRADOVÝ KATALOG VZP - ZP'!N11,"# ##0,00 Kč") &amp; CHAR(10) &amp; "OK"),"CHYBÍ DATA PRO VÝPOČET"),"")</f>
        <v/>
      </c>
      <c r="Q14" s="17" t="str">
        <f>IF(AND(U14="NE",LEN('ÚHRADOVÝ KATALOG VZP - ZP'!O11)&gt;0),'ÚHRADOVÝ KATALOG VZP - ZP'!O11,"")</f>
        <v/>
      </c>
      <c r="R14" s="36" t="str">
        <f>IF(AND(U14="NE",LEN('ÚHRADOVÝ KATALOG VZP - ZP'!P11)&gt;0),'ÚHRADOVÝ KATALOG VZP - ZP'!P11,"")</f>
        <v/>
      </c>
      <c r="S14" s="36" t="str">
        <f>IF(AND(U14="NE",LEN('ÚHRADOVÝ KATALOG VZP - ZP'!Q11)&gt;0),'ÚHRADOVÝ KATALOG VZP - ZP'!Q11,"")</f>
        <v/>
      </c>
      <c r="T14" s="36" t="str">
        <f>IF(AND(U14="NE",LEN('ÚHRADOVÝ KATALOG VZP - ZP'!R11)&gt;0),'ÚHRADOVÝ KATALOG VZP - ZP'!R11,"")</f>
        <v/>
      </c>
      <c r="U14" s="18" t="str">
        <f>IF(LEN(TRIM('ÚHRADOVÝ KATALOG VZP - ZP'!B11)&amp;TRIM('ÚHRADOVÝ KATALOG VZP - ZP'!C11)&amp;TRIM('ÚHRADOVÝ KATALOG VZP - ZP'!D11)&amp;TRIM('ÚHRADOVÝ KATALOG VZP - ZP'!E11)&amp;TRIM('ÚHRADOVÝ KATALOG VZP - ZP'!F11)&amp;TRIM('ÚHRADOVÝ KATALOG VZP - ZP'!G11)&amp;TRIM('ÚHRADOVÝ KATALOG VZP - ZP'!H11)&amp;TRIM('ÚHRADOVÝ KATALOG VZP - ZP'!I11)&amp;TRIM('ÚHRADOVÝ KATALOG VZP - ZP'!J11)&amp;TRIM('ÚHRADOVÝ KATALOG VZP - ZP'!K11)&amp;TRIM('ÚHRADOVÝ KATALOG VZP - ZP'!L11)&amp;TRIM('ÚHRADOVÝ KATALOG VZP - ZP'!M11)&amp;TRIM('ÚHRADOVÝ KATALOG VZP - ZP'!N11)&amp;TRIM('ÚHRADOVÝ KATALOG VZP - ZP'!O11)&amp;TRIM('ÚHRADOVÝ KATALOG VZP - ZP'!P11)&amp;TRIM('ÚHRADOVÝ KATALOG VZP - ZP'!Q11))=0,"ANO","NE")</f>
        <v>ANO</v>
      </c>
      <c r="V14" s="19" t="str">
        <f>IF(U14="NE",IF(LEN(TRIM('ÚHRADOVÝ KATALOG VZP - ZP'!B11))=0,"NOVÝ","OPRAVA"),"")</f>
        <v/>
      </c>
      <c r="X14" s="30" t="str">
        <f>IF(IFERROR(SEARCH("""",UPPER('ÚHRADOVÝ KATALOG VZP - ZP'!C11)),0)&gt;0," "&amp;CHAR(34),"")</f>
        <v/>
      </c>
      <c r="Y14" s="30" t="str">
        <f>IF(IFERROR(SEARCH("~?",UPPER('ÚHRADOVÝ KATALOG VZP - ZP'!C11)),0)&gt;0," ?","")</f>
        <v/>
      </c>
      <c r="Z14" s="30" t="str">
        <f>IF(IFERROR(SEARCH("!",UPPER('ÚHRADOVÝ KATALOG VZP - ZP'!C11)),0)&gt;0," !","")</f>
        <v/>
      </c>
      <c r="AA14" s="30" t="str">
        <f>IF(IFERROR(SEARCH("_",UPPER('ÚHRADOVÝ KATALOG VZP - ZP'!C11)),0)&gt;0," _","")</f>
        <v/>
      </c>
      <c r="AB14" s="30" t="str">
        <f>IF(IFERROR(SEARCH("§",UPPER('ÚHRADOVÝ KATALOG VZP - ZP'!C11)),0)&gt;0," §","")</f>
        <v/>
      </c>
      <c r="AC14" s="30" t="str">
        <f>IF(IFERROR(SEARCH("#",UPPER('ÚHRADOVÝ KATALOG VZP - ZP'!C11)),0)&gt;0," #","")</f>
        <v/>
      </c>
      <c r="AD14" s="30" t="str">
        <f>IF(IFERROR(SEARCH(CHAR(10),UPPER('ÚHRADOVÝ KATALOG VZP - ZP'!C11)),0)&gt;0," ALT+ENTER","")</f>
        <v/>
      </c>
      <c r="AE14" s="31" t="str">
        <f>IF(AND(W14=0, R14="NE"),"Chybí NAZ",IF(LEN(TRIM(X14&amp;Y14&amp;Z14&amp;AA14&amp;AB14&amp;AC14&amp;AD14))&gt;0,"Nepovolený(é) znak(y):   "&amp;X14&amp;Y14&amp;Z14&amp;AA14&amp;AB14&amp;AC14&amp;AD14,TRIM('ÚHRADOVÝ KATALOG VZP - ZP'!C11)))</f>
        <v/>
      </c>
      <c r="AF14" s="30"/>
      <c r="AG14" s="30" t="str">
        <f>IF(IFERROR(SEARCH("""",UPPER('ÚHRADOVÝ KATALOG VZP - ZP'!D11)),0)&gt;0," "&amp;CHAR(34),"")</f>
        <v/>
      </c>
      <c r="AH14" s="30" t="str">
        <f>IF(IFERROR(SEARCH("~?",UPPER('ÚHRADOVÝ KATALOG VZP - ZP'!D11)),0)&gt;0," ?","")</f>
        <v/>
      </c>
      <c r="AI14" s="30" t="str">
        <f>IF(IFERROR(SEARCH("!",UPPER('ÚHRADOVÝ KATALOG VZP - ZP'!D11)),0)&gt;0," !","")</f>
        <v/>
      </c>
      <c r="AJ14" s="30" t="str">
        <f>IF(IFERROR(SEARCH("_",UPPER('ÚHRADOVÝ KATALOG VZP - ZP'!D11)),0)&gt;0," _","")</f>
        <v/>
      </c>
      <c r="AK14" s="30" t="str">
        <f>IF(IFERROR(SEARCH("§",UPPER('ÚHRADOVÝ KATALOG VZP - ZP'!D11)),0)&gt;0," §","")</f>
        <v/>
      </c>
      <c r="AL14" s="30" t="str">
        <f>IF(IFERROR(SEARCH("#",UPPER('ÚHRADOVÝ KATALOG VZP - ZP'!D11)),0)&gt;0," #","")</f>
        <v/>
      </c>
      <c r="AM14" s="30" t="str">
        <f>IF(IFERROR(SEARCH(CHAR(10),UPPER('ÚHRADOVÝ KATALOG VZP - ZP'!D11)),0)&gt;0," ALT+ENTER","")</f>
        <v/>
      </c>
      <c r="AN14" s="31" t="str">
        <f>IF(AND(AF14=0, R14="NE"),"Chybí DOP",IF(LEN(TRIM(AG14&amp;AH14&amp;AI14&amp;AJ14&amp;AK14&amp;AL14&amp;AM14))&gt;0,"Nepovolený(é) znak(y):   "&amp;AG14&amp;AH14&amp;AI14&amp;AJ14&amp;AK14&amp;AL14&amp;AM14,TRIM('ÚHRADOVÝ KATALOG VZP - ZP'!D11)))</f>
        <v/>
      </c>
    </row>
    <row r="15" spans="1:40" ht="30" customHeight="1" x14ac:dyDescent="0.35">
      <c r="A15" s="7">
        <v>10</v>
      </c>
      <c r="B15" s="10" t="str">
        <f>IF(ISBLANK('ÚHRADOVÝ KATALOG VZP - ZP'!B12),"",'ÚHRADOVÝ KATALOG VZP - ZP'!B12)</f>
        <v/>
      </c>
      <c r="C15" s="11" t="str">
        <f>UPPER(IF(AE15="Nepovolený(é) znak(y):   "&amp;X15&amp;Y15&amp;Z15&amp;AA15&amp;AB15&amp;AC15&amp;AD15,"Nepovolený(é) znak(y):   "&amp;X15&amp;Y15&amp;Z15&amp;AA15&amp;AB15&amp;AC15&amp;AD15,IF(S15="NOVÝ",IF(ISBLANK('ÚHRADOVÝ KATALOG VZP - ZP'!C12),"CHYBÍ NAZ",(IF((LEN('ÚHRADOVÝ KATALOG VZP - ZP'!C12)&gt;70),"Překročena délka textu",TRIM('ÚHRADOVÝ KATALOG VZP - ZP'!C12)))),IF(ISBLANK('ÚHRADOVÝ KATALOG VZP - ZP'!C12),"",(IF((LEN('ÚHRADOVÝ KATALOG VZP - ZP'!C12)&gt;70),"Překročena délka textu",TRIM('ÚHRADOVÝ KATALOG VZP - ZP'!C12)))))))</f>
        <v/>
      </c>
      <c r="D15" s="11" t="str">
        <f>IF(ISBLANK('ÚHRADOVÝ KATALOG VZP - ZP'!C12),"",LEN('ÚHRADOVÝ KATALOG VZP - ZP'!C12))</f>
        <v/>
      </c>
      <c r="E15" s="11" t="str">
        <f>UPPER(IF(AN15="Nepovolený(é) znak(y):   "&amp;AG15&amp;AH15&amp;AI15&amp;AJ15&amp;AK15&amp;AL15&amp;AM15,"Nepovolený(é) znak(y):   "&amp;AG15&amp;AH15&amp;AI15&amp;AJ15&amp;AK15&amp;AL15&amp;AM15,IF(S15="NOVÝ",IF(ISBLANK('ÚHRADOVÝ KATALOG VZP - ZP'!D12),"Chybí DOP",(IF((LEN('ÚHRADOVÝ KATALOG VZP - ZP'!D12)&gt;80),"Překročena délka textu",TRIM('ÚHRADOVÝ KATALOG VZP - ZP'!D12)))),IF(ISBLANK('ÚHRADOVÝ KATALOG VZP - ZP'!D12),"",(IF((LEN('ÚHRADOVÝ KATALOG VZP - ZP'!D12)&gt;80),"Překročena délka textu",TRIM('ÚHRADOVÝ KATALOG VZP - ZP'!D12)))))))</f>
        <v/>
      </c>
      <c r="F15" s="11" t="str">
        <f>IF(ISBLANK('ÚHRADOVÝ KATALOG VZP - ZP'!D12),"",LEN('ÚHRADOVÝ KATALOG VZP - ZP'!D12))</f>
        <v/>
      </c>
      <c r="G15" s="12" t="str">
        <f>IF(U15="NOVÝ",IF(LEN(TRIM('ÚHRADOVÝ KATALOG VZP - ZP'!E12))=0,"CHYBÍ TYP",'ÚHRADOVÝ KATALOG VZP - ZP'!E12),IF(LEN(TRIM('ÚHRADOVÝ KATALOG VZP - ZP'!E12))=0,"",'ÚHRADOVÝ KATALOG VZP - ZP'!E12))</f>
        <v/>
      </c>
      <c r="H15" s="12" t="str">
        <f>IF(S15="NOVÝ",IF(LEN(TRIM('ÚHRADOVÝ KATALOG VZP - ZP'!F12))=0,"Chybí",UPPER('ÚHRADOVÝ KATALOG VZP - ZP'!F12)),IF(LEN(TRIM('ÚHRADOVÝ KATALOG VZP - ZP'!F12))=0,"",UPPER('ÚHRADOVÝ KATALOG VZP - ZP'!F12)))</f>
        <v/>
      </c>
      <c r="I15" s="12" t="str">
        <f>IF(U15="NOVÝ",IF(LEN(TRIM('ÚHRADOVÝ KATALOG VZP - ZP'!G12))=0,"CHYBÍ TBAL",'ÚHRADOVÝ KATALOG VZP - ZP'!G12),IF(LEN(TRIM('ÚHRADOVÝ KATALOG VZP - ZP'!G12))=0,"",TRIM('ÚHRADOVÝ KATALOG VZP - ZP'!G12)))</f>
        <v/>
      </c>
      <c r="J15" s="12" t="str">
        <f>IF(U15="NOVÝ",IF(LEN(TRIM(UPPER('ÚHRADOVÝ KATALOG VZP - ZP'!H12)))=0,"CHYBÍ VYR",UPPER('ÚHRADOVÝ KATALOG VZP - ZP'!H12)),IF(LEN(TRIM('ÚHRADOVÝ KATALOG VZP - ZP'!H12))=0,"",TRIM(UPPER('ÚHRADOVÝ KATALOG VZP - ZP'!H12))))</f>
        <v/>
      </c>
      <c r="K15" s="12" t="str">
        <f>IF(U15="NOVÝ",IF(LEN(TRIM(UPPER('ÚHRADOVÝ KATALOG VZP - ZP'!I12)))=0,"CHYBÍ ZEM",UPPER('ÚHRADOVÝ KATALOG VZP - ZP'!I12)),IF(LEN(TRIM('ÚHRADOVÝ KATALOG VZP - ZP'!I12))=0,"",TRIM(UPPER('ÚHRADOVÝ KATALOG VZP - ZP'!I12))))</f>
        <v/>
      </c>
      <c r="L15" s="13" t="str">
        <f>IF(U15="NOVÝ",IF(LEN(TRIM('ÚHRADOVÝ KATALOG VZP - ZP'!J12))=0,"CHYBÍ CENA",'ÚHRADOVÝ KATALOG VZP - ZP'!J12),IF(LEN(TRIM('ÚHRADOVÝ KATALOG VZP - ZP'!J12))=0,"",'ÚHRADOVÝ KATALOG VZP - ZP'!J12))</f>
        <v/>
      </c>
      <c r="M15" s="12" t="str">
        <f>UPPER(IF(U15="NOVÝ",IF(LEN(TRIM('ÚHRADOVÝ KATALOG VZP - ZP'!K12))=0,"Chybí MENA",'ÚHRADOVÝ KATALOG VZP - ZP'!K12),IF(LEN(TRIM('ÚHRADOVÝ KATALOG VZP - ZP'!K12))=0,"",'ÚHRADOVÝ KATALOG VZP - ZP'!K12)))</f>
        <v/>
      </c>
      <c r="N15" s="14" t="str">
        <f>IF(U15="NOVÝ",IF(LEN(TRIM('ÚHRADOVÝ KATALOG VZP - ZP'!L12))=0,"CHYBÍ KURZ",'ÚHRADOVÝ KATALOG VZP - ZP'!L12),IF(LEN(TRIM('ÚHRADOVÝ KATALOG VZP - ZP'!L12))=0,"",'ÚHRADOVÝ KATALOG VZP - ZP'!L12))</f>
        <v/>
      </c>
      <c r="O15" s="15" t="str">
        <f>IF(U15="NOVÝ",IF(LEN(TRIM('ÚHRADOVÝ KATALOG VZP - ZP'!M12))=0,"CHYBÍ DPH",IF(OR('ÚHRADOVÝ KATALOG VZP - ZP'!M12=12,'ÚHRADOVÝ KATALOG VZP - ZP'!M12=21,'ÚHRADOVÝ KATALOG VZP - ZP'!M12=0),'ÚHRADOVÝ KATALOG VZP - ZP'!M12,"CHYBA")),IF(LEN(TRIM('ÚHRADOVÝ KATALOG VZP - ZP'!M12))=0,"",IF(OR('ÚHRADOVÝ KATALOG VZP - ZP'!M12=12,'ÚHRADOVÝ KATALOG VZP - ZP'!M12=21,'ÚHRADOVÝ KATALOG VZP - ZP'!M12=0),'ÚHRADOVÝ KATALOG VZP - ZP'!M12,"CHYBA")))</f>
        <v/>
      </c>
      <c r="P15" s="16" t="str">
        <f>IF(U15="NE",IF(AND(V15&lt;&gt;"X",LEN('ÚHRADOVÝ KATALOG VZP - ZP'!N12)&gt;0),IF(ROUND(L15*N15*(1+(O15/100))*1.1,6)&lt;'ÚHRADOVÝ KATALOG VZP - ZP'!N12,TEXT('ÚHRADOVÝ KATALOG VZP - ZP'!N12,"# ##0,00 Kč") &amp; CHAR(10) &amp; "&gt; " &amp; TEXT('ÚHRADOVÝ KATALOG VZP - ZP'!N12-(L15*N15*(1+(O15/100))*1.1),"# ##0,00 Kč"),TEXT('ÚHRADOVÝ KATALOG VZP - ZP'!N12,"# ##0,00 Kč") &amp; CHAR(10) &amp; "OK"),"CHYBÍ DATA PRO VÝPOČET"),"")</f>
        <v/>
      </c>
      <c r="Q15" s="17" t="str">
        <f>IF(AND(U15="NE",LEN('ÚHRADOVÝ KATALOG VZP - ZP'!O12)&gt;0),'ÚHRADOVÝ KATALOG VZP - ZP'!O12,"")</f>
        <v/>
      </c>
      <c r="R15" s="36" t="str">
        <f>IF(AND(U15="NE",LEN('ÚHRADOVÝ KATALOG VZP - ZP'!P12)&gt;0),'ÚHRADOVÝ KATALOG VZP - ZP'!P12,"")</f>
        <v/>
      </c>
      <c r="S15" s="36" t="str">
        <f>IF(AND(U15="NE",LEN('ÚHRADOVÝ KATALOG VZP - ZP'!Q12)&gt;0),'ÚHRADOVÝ KATALOG VZP - ZP'!Q12,"")</f>
        <v/>
      </c>
      <c r="T15" s="36" t="str">
        <f>IF(AND(U15="NE",LEN('ÚHRADOVÝ KATALOG VZP - ZP'!R12)&gt;0),'ÚHRADOVÝ KATALOG VZP - ZP'!R12,"")</f>
        <v/>
      </c>
      <c r="U15" s="18" t="str">
        <f>IF(LEN(TRIM('ÚHRADOVÝ KATALOG VZP - ZP'!B12)&amp;TRIM('ÚHRADOVÝ KATALOG VZP - ZP'!C12)&amp;TRIM('ÚHRADOVÝ KATALOG VZP - ZP'!D12)&amp;TRIM('ÚHRADOVÝ KATALOG VZP - ZP'!E12)&amp;TRIM('ÚHRADOVÝ KATALOG VZP - ZP'!F12)&amp;TRIM('ÚHRADOVÝ KATALOG VZP - ZP'!G12)&amp;TRIM('ÚHRADOVÝ KATALOG VZP - ZP'!H12)&amp;TRIM('ÚHRADOVÝ KATALOG VZP - ZP'!I12)&amp;TRIM('ÚHRADOVÝ KATALOG VZP - ZP'!J12)&amp;TRIM('ÚHRADOVÝ KATALOG VZP - ZP'!K12)&amp;TRIM('ÚHRADOVÝ KATALOG VZP - ZP'!L12)&amp;TRIM('ÚHRADOVÝ KATALOG VZP - ZP'!M12)&amp;TRIM('ÚHRADOVÝ KATALOG VZP - ZP'!N12)&amp;TRIM('ÚHRADOVÝ KATALOG VZP - ZP'!O12)&amp;TRIM('ÚHRADOVÝ KATALOG VZP - ZP'!P12)&amp;TRIM('ÚHRADOVÝ KATALOG VZP - ZP'!Q12))=0,"ANO","NE")</f>
        <v>ANO</v>
      </c>
      <c r="V15" s="19" t="str">
        <f>IF(U15="NE",IF(LEN(TRIM('ÚHRADOVÝ KATALOG VZP - ZP'!B12))=0,"NOVÝ","OPRAVA"),"")</f>
        <v/>
      </c>
      <c r="X15" s="30" t="str">
        <f>IF(IFERROR(SEARCH("""",UPPER('ÚHRADOVÝ KATALOG VZP - ZP'!C12)),0)&gt;0," "&amp;CHAR(34),"")</f>
        <v/>
      </c>
      <c r="Y15" s="30" t="str">
        <f>IF(IFERROR(SEARCH("~?",UPPER('ÚHRADOVÝ KATALOG VZP - ZP'!C12)),0)&gt;0," ?","")</f>
        <v/>
      </c>
      <c r="Z15" s="30" t="str">
        <f>IF(IFERROR(SEARCH("!",UPPER('ÚHRADOVÝ KATALOG VZP - ZP'!C12)),0)&gt;0," !","")</f>
        <v/>
      </c>
      <c r="AA15" s="30" t="str">
        <f>IF(IFERROR(SEARCH("_",UPPER('ÚHRADOVÝ KATALOG VZP - ZP'!C12)),0)&gt;0," _","")</f>
        <v/>
      </c>
      <c r="AB15" s="30" t="str">
        <f>IF(IFERROR(SEARCH("§",UPPER('ÚHRADOVÝ KATALOG VZP - ZP'!C12)),0)&gt;0," §","")</f>
        <v/>
      </c>
      <c r="AC15" s="30" t="str">
        <f>IF(IFERROR(SEARCH("#",UPPER('ÚHRADOVÝ KATALOG VZP - ZP'!C12)),0)&gt;0," #","")</f>
        <v/>
      </c>
      <c r="AD15" s="30" t="str">
        <f>IF(IFERROR(SEARCH(CHAR(10),UPPER('ÚHRADOVÝ KATALOG VZP - ZP'!C12)),0)&gt;0," ALT+ENTER","")</f>
        <v/>
      </c>
      <c r="AE15" s="31" t="str">
        <f>IF(AND(W15=0, R15="NE"),"Chybí NAZ",IF(LEN(TRIM(X15&amp;Y15&amp;Z15&amp;AA15&amp;AB15&amp;AC15&amp;AD15))&gt;0,"Nepovolený(é) znak(y):   "&amp;X15&amp;Y15&amp;Z15&amp;AA15&amp;AB15&amp;AC15&amp;AD15,TRIM('ÚHRADOVÝ KATALOG VZP - ZP'!C12)))</f>
        <v/>
      </c>
      <c r="AF15" s="30"/>
      <c r="AG15" s="30" t="str">
        <f>IF(IFERROR(SEARCH("""",UPPER('ÚHRADOVÝ KATALOG VZP - ZP'!D12)),0)&gt;0," "&amp;CHAR(34),"")</f>
        <v/>
      </c>
      <c r="AH15" s="30" t="str">
        <f>IF(IFERROR(SEARCH("~?",UPPER('ÚHRADOVÝ KATALOG VZP - ZP'!D12)),0)&gt;0," ?","")</f>
        <v/>
      </c>
      <c r="AI15" s="30" t="str">
        <f>IF(IFERROR(SEARCH("!",UPPER('ÚHRADOVÝ KATALOG VZP - ZP'!D12)),0)&gt;0," !","")</f>
        <v/>
      </c>
      <c r="AJ15" s="30" t="str">
        <f>IF(IFERROR(SEARCH("_",UPPER('ÚHRADOVÝ KATALOG VZP - ZP'!D12)),0)&gt;0," _","")</f>
        <v/>
      </c>
      <c r="AK15" s="30" t="str">
        <f>IF(IFERROR(SEARCH("§",UPPER('ÚHRADOVÝ KATALOG VZP - ZP'!D12)),0)&gt;0," §","")</f>
        <v/>
      </c>
      <c r="AL15" s="30" t="str">
        <f>IF(IFERROR(SEARCH("#",UPPER('ÚHRADOVÝ KATALOG VZP - ZP'!D12)),0)&gt;0," #","")</f>
        <v/>
      </c>
      <c r="AM15" s="30" t="str">
        <f>IF(IFERROR(SEARCH(CHAR(10),UPPER('ÚHRADOVÝ KATALOG VZP - ZP'!D12)),0)&gt;0," ALT+ENTER","")</f>
        <v/>
      </c>
      <c r="AN15" s="31" t="str">
        <f>IF(AND(AF15=0, R15="NE"),"Chybí DOP",IF(LEN(TRIM(AG15&amp;AH15&amp;AI15&amp;AJ15&amp;AK15&amp;AL15&amp;AM15))&gt;0,"Nepovolený(é) znak(y):   "&amp;AG15&amp;AH15&amp;AI15&amp;AJ15&amp;AK15&amp;AL15&amp;AM15,TRIM('ÚHRADOVÝ KATALOG VZP - ZP'!D12)))</f>
        <v/>
      </c>
    </row>
    <row r="16" spans="1:40" ht="30" customHeight="1" x14ac:dyDescent="0.35">
      <c r="A16" s="7">
        <v>11</v>
      </c>
      <c r="B16" s="10" t="str">
        <f>IF(ISBLANK('ÚHRADOVÝ KATALOG VZP - ZP'!B13),"",'ÚHRADOVÝ KATALOG VZP - ZP'!B13)</f>
        <v/>
      </c>
      <c r="C16" s="11" t="str">
        <f>UPPER(IF(AE16="Nepovolený(é) znak(y):   "&amp;X16&amp;Y16&amp;Z16&amp;AA16&amp;AB16&amp;AC16&amp;AD16,"Nepovolený(é) znak(y):   "&amp;X16&amp;Y16&amp;Z16&amp;AA16&amp;AB16&amp;AC16&amp;AD16,IF(S16="NOVÝ",IF(ISBLANK('ÚHRADOVÝ KATALOG VZP - ZP'!C13),"CHYBÍ NAZ",(IF((LEN('ÚHRADOVÝ KATALOG VZP - ZP'!C13)&gt;70),"Překročena délka textu",TRIM('ÚHRADOVÝ KATALOG VZP - ZP'!C13)))),IF(ISBLANK('ÚHRADOVÝ KATALOG VZP - ZP'!C13),"",(IF((LEN('ÚHRADOVÝ KATALOG VZP - ZP'!C13)&gt;70),"Překročena délka textu",TRIM('ÚHRADOVÝ KATALOG VZP - ZP'!C13)))))))</f>
        <v/>
      </c>
      <c r="D16" s="11" t="str">
        <f>IF(ISBLANK('ÚHRADOVÝ KATALOG VZP - ZP'!C13),"",LEN('ÚHRADOVÝ KATALOG VZP - ZP'!C13))</f>
        <v/>
      </c>
      <c r="E16" s="11" t="str">
        <f>UPPER(IF(AN16="Nepovolený(é) znak(y):   "&amp;AG16&amp;AH16&amp;AI16&amp;AJ16&amp;AK16&amp;AL16&amp;AM16,"Nepovolený(é) znak(y):   "&amp;AG16&amp;AH16&amp;AI16&amp;AJ16&amp;AK16&amp;AL16&amp;AM16,IF(S16="NOVÝ",IF(ISBLANK('ÚHRADOVÝ KATALOG VZP - ZP'!D13),"Chybí DOP",(IF((LEN('ÚHRADOVÝ KATALOG VZP - ZP'!D13)&gt;80),"Překročena délka textu",TRIM('ÚHRADOVÝ KATALOG VZP - ZP'!D13)))),IF(ISBLANK('ÚHRADOVÝ KATALOG VZP - ZP'!D13),"",(IF((LEN('ÚHRADOVÝ KATALOG VZP - ZP'!D13)&gt;80),"Překročena délka textu",TRIM('ÚHRADOVÝ KATALOG VZP - ZP'!D13)))))))</f>
        <v/>
      </c>
      <c r="F16" s="11" t="str">
        <f>IF(ISBLANK('ÚHRADOVÝ KATALOG VZP - ZP'!D13),"",LEN('ÚHRADOVÝ KATALOG VZP - ZP'!D13))</f>
        <v/>
      </c>
      <c r="G16" s="12" t="str">
        <f>IF(U16="NOVÝ",IF(LEN(TRIM('ÚHRADOVÝ KATALOG VZP - ZP'!E13))=0,"CHYBÍ TYP",'ÚHRADOVÝ KATALOG VZP - ZP'!E13),IF(LEN(TRIM('ÚHRADOVÝ KATALOG VZP - ZP'!E13))=0,"",'ÚHRADOVÝ KATALOG VZP - ZP'!E13))</f>
        <v/>
      </c>
      <c r="H16" s="12" t="str">
        <f>IF(S16="NOVÝ",IF(LEN(TRIM('ÚHRADOVÝ KATALOG VZP - ZP'!F13))=0,"Chybí",UPPER('ÚHRADOVÝ KATALOG VZP - ZP'!F13)),IF(LEN(TRIM('ÚHRADOVÝ KATALOG VZP - ZP'!F13))=0,"",UPPER('ÚHRADOVÝ KATALOG VZP - ZP'!F13)))</f>
        <v/>
      </c>
      <c r="I16" s="12" t="str">
        <f>IF(U16="NOVÝ",IF(LEN(TRIM('ÚHRADOVÝ KATALOG VZP - ZP'!G13))=0,"CHYBÍ TBAL",'ÚHRADOVÝ KATALOG VZP - ZP'!G13),IF(LEN(TRIM('ÚHRADOVÝ KATALOG VZP - ZP'!G13))=0,"",TRIM('ÚHRADOVÝ KATALOG VZP - ZP'!G13)))</f>
        <v/>
      </c>
      <c r="J16" s="12" t="str">
        <f>IF(U16="NOVÝ",IF(LEN(TRIM(UPPER('ÚHRADOVÝ KATALOG VZP - ZP'!H13)))=0,"CHYBÍ VYR",UPPER('ÚHRADOVÝ KATALOG VZP - ZP'!H13)),IF(LEN(TRIM('ÚHRADOVÝ KATALOG VZP - ZP'!H13))=0,"",TRIM(UPPER('ÚHRADOVÝ KATALOG VZP - ZP'!H13))))</f>
        <v/>
      </c>
      <c r="K16" s="12" t="str">
        <f>IF(U16="NOVÝ",IF(LEN(TRIM(UPPER('ÚHRADOVÝ KATALOG VZP - ZP'!I13)))=0,"CHYBÍ ZEM",UPPER('ÚHRADOVÝ KATALOG VZP - ZP'!I13)),IF(LEN(TRIM('ÚHRADOVÝ KATALOG VZP - ZP'!I13))=0,"",TRIM(UPPER('ÚHRADOVÝ KATALOG VZP - ZP'!I13))))</f>
        <v/>
      </c>
      <c r="L16" s="13" t="str">
        <f>IF(U16="NOVÝ",IF(LEN(TRIM('ÚHRADOVÝ KATALOG VZP - ZP'!J13))=0,"CHYBÍ CENA",'ÚHRADOVÝ KATALOG VZP - ZP'!J13),IF(LEN(TRIM('ÚHRADOVÝ KATALOG VZP - ZP'!J13))=0,"",'ÚHRADOVÝ KATALOG VZP - ZP'!J13))</f>
        <v/>
      </c>
      <c r="M16" s="12" t="str">
        <f>UPPER(IF(U16="NOVÝ",IF(LEN(TRIM('ÚHRADOVÝ KATALOG VZP - ZP'!K13))=0,"Chybí MENA",'ÚHRADOVÝ KATALOG VZP - ZP'!K13),IF(LEN(TRIM('ÚHRADOVÝ KATALOG VZP - ZP'!K13))=0,"",'ÚHRADOVÝ KATALOG VZP - ZP'!K13)))</f>
        <v/>
      </c>
      <c r="N16" s="14" t="str">
        <f>IF(U16="NOVÝ",IF(LEN(TRIM('ÚHRADOVÝ KATALOG VZP - ZP'!L13))=0,"CHYBÍ KURZ",'ÚHRADOVÝ KATALOG VZP - ZP'!L13),IF(LEN(TRIM('ÚHRADOVÝ KATALOG VZP - ZP'!L13))=0,"",'ÚHRADOVÝ KATALOG VZP - ZP'!L13))</f>
        <v/>
      </c>
      <c r="O16" s="15" t="str">
        <f>IF(U16="NOVÝ",IF(LEN(TRIM('ÚHRADOVÝ KATALOG VZP - ZP'!M13))=0,"CHYBÍ DPH",IF(OR('ÚHRADOVÝ KATALOG VZP - ZP'!M13=12,'ÚHRADOVÝ KATALOG VZP - ZP'!M13=21,'ÚHRADOVÝ KATALOG VZP - ZP'!M13=0),'ÚHRADOVÝ KATALOG VZP - ZP'!M13,"CHYBA")),IF(LEN(TRIM('ÚHRADOVÝ KATALOG VZP - ZP'!M13))=0,"",IF(OR('ÚHRADOVÝ KATALOG VZP - ZP'!M13=12,'ÚHRADOVÝ KATALOG VZP - ZP'!M13=21,'ÚHRADOVÝ KATALOG VZP - ZP'!M13=0),'ÚHRADOVÝ KATALOG VZP - ZP'!M13,"CHYBA")))</f>
        <v/>
      </c>
      <c r="P16" s="16" t="str">
        <f>IF(U16="NE",IF(AND(V16&lt;&gt;"X",LEN('ÚHRADOVÝ KATALOG VZP - ZP'!N13)&gt;0),IF(ROUND(L16*N16*(1+(O16/100))*1.1,6)&lt;'ÚHRADOVÝ KATALOG VZP - ZP'!N13,TEXT('ÚHRADOVÝ KATALOG VZP - ZP'!N13,"# ##0,00 Kč") &amp; CHAR(10) &amp; "&gt; " &amp; TEXT('ÚHRADOVÝ KATALOG VZP - ZP'!N13-(L16*N16*(1+(O16/100))*1.1),"# ##0,00 Kč"),TEXT('ÚHRADOVÝ KATALOG VZP - ZP'!N13,"# ##0,00 Kč") &amp; CHAR(10) &amp; "OK"),"CHYBÍ DATA PRO VÝPOČET"),"")</f>
        <v/>
      </c>
      <c r="Q16" s="17" t="str">
        <f>IF(AND(U16="NE",LEN('ÚHRADOVÝ KATALOG VZP - ZP'!O13)&gt;0),'ÚHRADOVÝ KATALOG VZP - ZP'!O13,"")</f>
        <v/>
      </c>
      <c r="R16" s="36" t="str">
        <f>IF(AND(U16="NE",LEN('ÚHRADOVÝ KATALOG VZP - ZP'!P13)&gt;0),'ÚHRADOVÝ KATALOG VZP - ZP'!P13,"")</f>
        <v/>
      </c>
      <c r="S16" s="36" t="str">
        <f>IF(AND(U16="NE",LEN('ÚHRADOVÝ KATALOG VZP - ZP'!Q13)&gt;0),'ÚHRADOVÝ KATALOG VZP - ZP'!Q13,"")</f>
        <v/>
      </c>
      <c r="T16" s="36" t="str">
        <f>IF(AND(U16="NE",LEN('ÚHRADOVÝ KATALOG VZP - ZP'!R13)&gt;0),'ÚHRADOVÝ KATALOG VZP - ZP'!R13,"")</f>
        <v/>
      </c>
      <c r="U16" s="18" t="str">
        <f>IF(LEN(TRIM('ÚHRADOVÝ KATALOG VZP - ZP'!B13)&amp;TRIM('ÚHRADOVÝ KATALOG VZP - ZP'!C13)&amp;TRIM('ÚHRADOVÝ KATALOG VZP - ZP'!D13)&amp;TRIM('ÚHRADOVÝ KATALOG VZP - ZP'!E13)&amp;TRIM('ÚHRADOVÝ KATALOG VZP - ZP'!F13)&amp;TRIM('ÚHRADOVÝ KATALOG VZP - ZP'!G13)&amp;TRIM('ÚHRADOVÝ KATALOG VZP - ZP'!H13)&amp;TRIM('ÚHRADOVÝ KATALOG VZP - ZP'!I13)&amp;TRIM('ÚHRADOVÝ KATALOG VZP - ZP'!J13)&amp;TRIM('ÚHRADOVÝ KATALOG VZP - ZP'!K13)&amp;TRIM('ÚHRADOVÝ KATALOG VZP - ZP'!L13)&amp;TRIM('ÚHRADOVÝ KATALOG VZP - ZP'!M13)&amp;TRIM('ÚHRADOVÝ KATALOG VZP - ZP'!N13)&amp;TRIM('ÚHRADOVÝ KATALOG VZP - ZP'!O13)&amp;TRIM('ÚHRADOVÝ KATALOG VZP - ZP'!P13)&amp;TRIM('ÚHRADOVÝ KATALOG VZP - ZP'!Q13))=0,"ANO","NE")</f>
        <v>ANO</v>
      </c>
      <c r="V16" s="19" t="str">
        <f>IF(U16="NE",IF(LEN(TRIM('ÚHRADOVÝ KATALOG VZP - ZP'!B13))=0,"NOVÝ","OPRAVA"),"")</f>
        <v/>
      </c>
      <c r="X16" s="30" t="str">
        <f>IF(IFERROR(SEARCH("""",UPPER('ÚHRADOVÝ KATALOG VZP - ZP'!C13)),0)&gt;0," "&amp;CHAR(34),"")</f>
        <v/>
      </c>
      <c r="Y16" s="30" t="str">
        <f>IF(IFERROR(SEARCH("~?",UPPER('ÚHRADOVÝ KATALOG VZP - ZP'!C13)),0)&gt;0," ?","")</f>
        <v/>
      </c>
      <c r="Z16" s="30" t="str">
        <f>IF(IFERROR(SEARCH("!",UPPER('ÚHRADOVÝ KATALOG VZP - ZP'!C13)),0)&gt;0," !","")</f>
        <v/>
      </c>
      <c r="AA16" s="30" t="str">
        <f>IF(IFERROR(SEARCH("_",UPPER('ÚHRADOVÝ KATALOG VZP - ZP'!C13)),0)&gt;0," _","")</f>
        <v/>
      </c>
      <c r="AB16" s="30" t="str">
        <f>IF(IFERROR(SEARCH("§",UPPER('ÚHRADOVÝ KATALOG VZP - ZP'!C13)),0)&gt;0," §","")</f>
        <v/>
      </c>
      <c r="AC16" s="30" t="str">
        <f>IF(IFERROR(SEARCH("#",UPPER('ÚHRADOVÝ KATALOG VZP - ZP'!C13)),0)&gt;0," #","")</f>
        <v/>
      </c>
      <c r="AD16" s="30" t="str">
        <f>IF(IFERROR(SEARCH(CHAR(10),UPPER('ÚHRADOVÝ KATALOG VZP - ZP'!C13)),0)&gt;0," ALT+ENTER","")</f>
        <v/>
      </c>
      <c r="AE16" s="31" t="str">
        <f>IF(AND(W16=0, R16="NE"),"Chybí NAZ",IF(LEN(TRIM(X16&amp;Y16&amp;Z16&amp;AA16&amp;AB16&amp;AC16&amp;AD16))&gt;0,"Nepovolený(é) znak(y):   "&amp;X16&amp;Y16&amp;Z16&amp;AA16&amp;AB16&amp;AC16&amp;AD16,TRIM('ÚHRADOVÝ KATALOG VZP - ZP'!C13)))</f>
        <v/>
      </c>
      <c r="AF16" s="30"/>
      <c r="AG16" s="30" t="str">
        <f>IF(IFERROR(SEARCH("""",UPPER('ÚHRADOVÝ KATALOG VZP - ZP'!D13)),0)&gt;0," "&amp;CHAR(34),"")</f>
        <v/>
      </c>
      <c r="AH16" s="30" t="str">
        <f>IF(IFERROR(SEARCH("~?",UPPER('ÚHRADOVÝ KATALOG VZP - ZP'!D13)),0)&gt;0," ?","")</f>
        <v/>
      </c>
      <c r="AI16" s="30" t="str">
        <f>IF(IFERROR(SEARCH("!",UPPER('ÚHRADOVÝ KATALOG VZP - ZP'!D13)),0)&gt;0," !","")</f>
        <v/>
      </c>
      <c r="AJ16" s="30" t="str">
        <f>IF(IFERROR(SEARCH("_",UPPER('ÚHRADOVÝ KATALOG VZP - ZP'!D13)),0)&gt;0," _","")</f>
        <v/>
      </c>
      <c r="AK16" s="30" t="str">
        <f>IF(IFERROR(SEARCH("§",UPPER('ÚHRADOVÝ KATALOG VZP - ZP'!D13)),0)&gt;0," §","")</f>
        <v/>
      </c>
      <c r="AL16" s="30" t="str">
        <f>IF(IFERROR(SEARCH("#",UPPER('ÚHRADOVÝ KATALOG VZP - ZP'!D13)),0)&gt;0," #","")</f>
        <v/>
      </c>
      <c r="AM16" s="30" t="str">
        <f>IF(IFERROR(SEARCH(CHAR(10),UPPER('ÚHRADOVÝ KATALOG VZP - ZP'!D13)),0)&gt;0," ALT+ENTER","")</f>
        <v/>
      </c>
      <c r="AN16" s="31" t="str">
        <f>IF(AND(AF16=0, R16="NE"),"Chybí DOP",IF(LEN(TRIM(AG16&amp;AH16&amp;AI16&amp;AJ16&amp;AK16&amp;AL16&amp;AM16))&gt;0,"Nepovolený(é) znak(y):   "&amp;AG16&amp;AH16&amp;AI16&amp;AJ16&amp;AK16&amp;AL16&amp;AM16,TRIM('ÚHRADOVÝ KATALOG VZP - ZP'!D13)))</f>
        <v/>
      </c>
    </row>
    <row r="17" spans="1:40" ht="30" customHeight="1" x14ac:dyDescent="0.35">
      <c r="A17" s="7">
        <v>12</v>
      </c>
      <c r="B17" s="10" t="str">
        <f>IF(ISBLANK('ÚHRADOVÝ KATALOG VZP - ZP'!B14),"",'ÚHRADOVÝ KATALOG VZP - ZP'!B14)</f>
        <v/>
      </c>
      <c r="C17" s="11" t="str">
        <f>UPPER(IF(AE17="Nepovolený(é) znak(y):   "&amp;X17&amp;Y17&amp;Z17&amp;AA17&amp;AB17&amp;AC17&amp;AD17,"Nepovolený(é) znak(y):   "&amp;X17&amp;Y17&amp;Z17&amp;AA17&amp;AB17&amp;AC17&amp;AD17,IF(S17="NOVÝ",IF(ISBLANK('ÚHRADOVÝ KATALOG VZP - ZP'!C14),"CHYBÍ NAZ",(IF((LEN('ÚHRADOVÝ KATALOG VZP - ZP'!C14)&gt;70),"Překročena délka textu",TRIM('ÚHRADOVÝ KATALOG VZP - ZP'!C14)))),IF(ISBLANK('ÚHRADOVÝ KATALOG VZP - ZP'!C14),"",(IF((LEN('ÚHRADOVÝ KATALOG VZP - ZP'!C14)&gt;70),"Překročena délka textu",TRIM('ÚHRADOVÝ KATALOG VZP - ZP'!C14)))))))</f>
        <v/>
      </c>
      <c r="D17" s="11" t="str">
        <f>IF(ISBLANK('ÚHRADOVÝ KATALOG VZP - ZP'!C14),"",LEN('ÚHRADOVÝ KATALOG VZP - ZP'!C14))</f>
        <v/>
      </c>
      <c r="E17" s="11" t="str">
        <f>UPPER(IF(AN17="Nepovolený(é) znak(y):   "&amp;AG17&amp;AH17&amp;AI17&amp;AJ17&amp;AK17&amp;AL17&amp;AM17,"Nepovolený(é) znak(y):   "&amp;AG17&amp;AH17&amp;AI17&amp;AJ17&amp;AK17&amp;AL17&amp;AM17,IF(S17="NOVÝ",IF(ISBLANK('ÚHRADOVÝ KATALOG VZP - ZP'!D14),"Chybí DOP",(IF((LEN('ÚHRADOVÝ KATALOG VZP - ZP'!D14)&gt;80),"Překročena délka textu",TRIM('ÚHRADOVÝ KATALOG VZP - ZP'!D14)))),IF(ISBLANK('ÚHRADOVÝ KATALOG VZP - ZP'!D14),"",(IF((LEN('ÚHRADOVÝ KATALOG VZP - ZP'!D14)&gt;80),"Překročena délka textu",TRIM('ÚHRADOVÝ KATALOG VZP - ZP'!D14)))))))</f>
        <v/>
      </c>
      <c r="F17" s="11" t="str">
        <f>IF(ISBLANK('ÚHRADOVÝ KATALOG VZP - ZP'!D14),"",LEN('ÚHRADOVÝ KATALOG VZP - ZP'!D14))</f>
        <v/>
      </c>
      <c r="G17" s="12" t="str">
        <f>IF(U17="NOVÝ",IF(LEN(TRIM('ÚHRADOVÝ KATALOG VZP - ZP'!E14))=0,"CHYBÍ TYP",'ÚHRADOVÝ KATALOG VZP - ZP'!E14),IF(LEN(TRIM('ÚHRADOVÝ KATALOG VZP - ZP'!E14))=0,"",'ÚHRADOVÝ KATALOG VZP - ZP'!E14))</f>
        <v/>
      </c>
      <c r="H17" s="12" t="str">
        <f>IF(S17="NOVÝ",IF(LEN(TRIM('ÚHRADOVÝ KATALOG VZP - ZP'!F14))=0,"Chybí",UPPER('ÚHRADOVÝ KATALOG VZP - ZP'!F14)),IF(LEN(TRIM('ÚHRADOVÝ KATALOG VZP - ZP'!F14))=0,"",UPPER('ÚHRADOVÝ KATALOG VZP - ZP'!F14)))</f>
        <v/>
      </c>
      <c r="I17" s="12" t="str">
        <f>IF(U17="NOVÝ",IF(LEN(TRIM('ÚHRADOVÝ KATALOG VZP - ZP'!G14))=0,"CHYBÍ TBAL",'ÚHRADOVÝ KATALOG VZP - ZP'!G14),IF(LEN(TRIM('ÚHRADOVÝ KATALOG VZP - ZP'!G14))=0,"",TRIM('ÚHRADOVÝ KATALOG VZP - ZP'!G14)))</f>
        <v/>
      </c>
      <c r="J17" s="12" t="str">
        <f>IF(U17="NOVÝ",IF(LEN(TRIM(UPPER('ÚHRADOVÝ KATALOG VZP - ZP'!H14)))=0,"CHYBÍ VYR",UPPER('ÚHRADOVÝ KATALOG VZP - ZP'!H14)),IF(LEN(TRIM('ÚHRADOVÝ KATALOG VZP - ZP'!H14))=0,"",TRIM(UPPER('ÚHRADOVÝ KATALOG VZP - ZP'!H14))))</f>
        <v/>
      </c>
      <c r="K17" s="12" t="str">
        <f>IF(U17="NOVÝ",IF(LEN(TRIM(UPPER('ÚHRADOVÝ KATALOG VZP - ZP'!I14)))=0,"CHYBÍ ZEM",UPPER('ÚHRADOVÝ KATALOG VZP - ZP'!I14)),IF(LEN(TRIM('ÚHRADOVÝ KATALOG VZP - ZP'!I14))=0,"",TRIM(UPPER('ÚHRADOVÝ KATALOG VZP - ZP'!I14))))</f>
        <v/>
      </c>
      <c r="L17" s="13" t="str">
        <f>IF(U17="NOVÝ",IF(LEN(TRIM('ÚHRADOVÝ KATALOG VZP - ZP'!J14))=0,"CHYBÍ CENA",'ÚHRADOVÝ KATALOG VZP - ZP'!J14),IF(LEN(TRIM('ÚHRADOVÝ KATALOG VZP - ZP'!J14))=0,"",'ÚHRADOVÝ KATALOG VZP - ZP'!J14))</f>
        <v/>
      </c>
      <c r="M17" s="12" t="str">
        <f>UPPER(IF(U17="NOVÝ",IF(LEN(TRIM('ÚHRADOVÝ KATALOG VZP - ZP'!K14))=0,"Chybí MENA",'ÚHRADOVÝ KATALOG VZP - ZP'!K14),IF(LEN(TRIM('ÚHRADOVÝ KATALOG VZP - ZP'!K14))=0,"",'ÚHRADOVÝ KATALOG VZP - ZP'!K14)))</f>
        <v/>
      </c>
      <c r="N17" s="14" t="str">
        <f>IF(U17="NOVÝ",IF(LEN(TRIM('ÚHRADOVÝ KATALOG VZP - ZP'!L14))=0,"CHYBÍ KURZ",'ÚHRADOVÝ KATALOG VZP - ZP'!L14),IF(LEN(TRIM('ÚHRADOVÝ KATALOG VZP - ZP'!L14))=0,"",'ÚHRADOVÝ KATALOG VZP - ZP'!L14))</f>
        <v/>
      </c>
      <c r="O17" s="15" t="str">
        <f>IF(U17="NOVÝ",IF(LEN(TRIM('ÚHRADOVÝ KATALOG VZP - ZP'!M14))=0,"CHYBÍ DPH",IF(OR('ÚHRADOVÝ KATALOG VZP - ZP'!M14=12,'ÚHRADOVÝ KATALOG VZP - ZP'!M14=21,'ÚHRADOVÝ KATALOG VZP - ZP'!M14=0),'ÚHRADOVÝ KATALOG VZP - ZP'!M14,"CHYBA")),IF(LEN(TRIM('ÚHRADOVÝ KATALOG VZP - ZP'!M14))=0,"",IF(OR('ÚHRADOVÝ KATALOG VZP - ZP'!M14=12,'ÚHRADOVÝ KATALOG VZP - ZP'!M14=21,'ÚHRADOVÝ KATALOG VZP - ZP'!M14=0),'ÚHRADOVÝ KATALOG VZP - ZP'!M14,"CHYBA")))</f>
        <v/>
      </c>
      <c r="P17" s="16" t="str">
        <f>IF(U17="NE",IF(AND(V17&lt;&gt;"X",LEN('ÚHRADOVÝ KATALOG VZP - ZP'!N14)&gt;0),IF(ROUND(L17*N17*(1+(O17/100))*1.1,6)&lt;'ÚHRADOVÝ KATALOG VZP - ZP'!N14,TEXT('ÚHRADOVÝ KATALOG VZP - ZP'!N14,"# ##0,00 Kč") &amp; CHAR(10) &amp; "&gt; " &amp; TEXT('ÚHRADOVÝ KATALOG VZP - ZP'!N14-(L17*N17*(1+(O17/100))*1.1),"# ##0,00 Kč"),TEXT('ÚHRADOVÝ KATALOG VZP - ZP'!N14,"# ##0,00 Kč") &amp; CHAR(10) &amp; "OK"),"CHYBÍ DATA PRO VÝPOČET"),"")</f>
        <v/>
      </c>
      <c r="Q17" s="17" t="str">
        <f>IF(AND(U17="NE",LEN('ÚHRADOVÝ KATALOG VZP - ZP'!O14)&gt;0),'ÚHRADOVÝ KATALOG VZP - ZP'!O14,"")</f>
        <v/>
      </c>
      <c r="R17" s="36" t="str">
        <f>IF(AND(U17="NE",LEN('ÚHRADOVÝ KATALOG VZP - ZP'!P14)&gt;0),'ÚHRADOVÝ KATALOG VZP - ZP'!P14,"")</f>
        <v/>
      </c>
      <c r="S17" s="36" t="str">
        <f>IF(AND(U17="NE",LEN('ÚHRADOVÝ KATALOG VZP - ZP'!Q14)&gt;0),'ÚHRADOVÝ KATALOG VZP - ZP'!Q14,"")</f>
        <v/>
      </c>
      <c r="T17" s="36" t="str">
        <f>IF(AND(U17="NE",LEN('ÚHRADOVÝ KATALOG VZP - ZP'!R14)&gt;0),'ÚHRADOVÝ KATALOG VZP - ZP'!R14,"")</f>
        <v/>
      </c>
      <c r="U17" s="18" t="str">
        <f>IF(LEN(TRIM('ÚHRADOVÝ KATALOG VZP - ZP'!B14)&amp;TRIM('ÚHRADOVÝ KATALOG VZP - ZP'!C14)&amp;TRIM('ÚHRADOVÝ KATALOG VZP - ZP'!D14)&amp;TRIM('ÚHRADOVÝ KATALOG VZP - ZP'!E14)&amp;TRIM('ÚHRADOVÝ KATALOG VZP - ZP'!F14)&amp;TRIM('ÚHRADOVÝ KATALOG VZP - ZP'!G14)&amp;TRIM('ÚHRADOVÝ KATALOG VZP - ZP'!H14)&amp;TRIM('ÚHRADOVÝ KATALOG VZP - ZP'!I14)&amp;TRIM('ÚHRADOVÝ KATALOG VZP - ZP'!J14)&amp;TRIM('ÚHRADOVÝ KATALOG VZP - ZP'!K14)&amp;TRIM('ÚHRADOVÝ KATALOG VZP - ZP'!L14)&amp;TRIM('ÚHRADOVÝ KATALOG VZP - ZP'!M14)&amp;TRIM('ÚHRADOVÝ KATALOG VZP - ZP'!N14)&amp;TRIM('ÚHRADOVÝ KATALOG VZP - ZP'!O14)&amp;TRIM('ÚHRADOVÝ KATALOG VZP - ZP'!P14)&amp;TRIM('ÚHRADOVÝ KATALOG VZP - ZP'!Q14))=0,"ANO","NE")</f>
        <v>ANO</v>
      </c>
      <c r="V17" s="19" t="str">
        <f>IF(U17="NE",IF(LEN(TRIM('ÚHRADOVÝ KATALOG VZP - ZP'!B14))=0,"NOVÝ","OPRAVA"),"")</f>
        <v/>
      </c>
      <c r="X17" s="30" t="str">
        <f>IF(IFERROR(SEARCH("""",UPPER('ÚHRADOVÝ KATALOG VZP - ZP'!C14)),0)&gt;0," "&amp;CHAR(34),"")</f>
        <v/>
      </c>
      <c r="Y17" s="30" t="str">
        <f>IF(IFERROR(SEARCH("~?",UPPER('ÚHRADOVÝ KATALOG VZP - ZP'!C14)),0)&gt;0," ?","")</f>
        <v/>
      </c>
      <c r="Z17" s="30" t="str">
        <f>IF(IFERROR(SEARCH("!",UPPER('ÚHRADOVÝ KATALOG VZP - ZP'!C14)),0)&gt;0," !","")</f>
        <v/>
      </c>
      <c r="AA17" s="30" t="str">
        <f>IF(IFERROR(SEARCH("_",UPPER('ÚHRADOVÝ KATALOG VZP - ZP'!C14)),0)&gt;0," _","")</f>
        <v/>
      </c>
      <c r="AB17" s="30" t="str">
        <f>IF(IFERROR(SEARCH("§",UPPER('ÚHRADOVÝ KATALOG VZP - ZP'!C14)),0)&gt;0," §","")</f>
        <v/>
      </c>
      <c r="AC17" s="30" t="str">
        <f>IF(IFERROR(SEARCH("#",UPPER('ÚHRADOVÝ KATALOG VZP - ZP'!C14)),0)&gt;0," #","")</f>
        <v/>
      </c>
      <c r="AD17" s="30" t="str">
        <f>IF(IFERROR(SEARCH(CHAR(10),UPPER('ÚHRADOVÝ KATALOG VZP - ZP'!C14)),0)&gt;0," ALT+ENTER","")</f>
        <v/>
      </c>
      <c r="AE17" s="31" t="str">
        <f>IF(AND(W17=0, R17="NE"),"Chybí NAZ",IF(LEN(TRIM(X17&amp;Y17&amp;Z17&amp;AA17&amp;AB17&amp;AC17&amp;AD17))&gt;0,"Nepovolený(é) znak(y):   "&amp;X17&amp;Y17&amp;Z17&amp;AA17&amp;AB17&amp;AC17&amp;AD17,TRIM('ÚHRADOVÝ KATALOG VZP - ZP'!C14)))</f>
        <v/>
      </c>
      <c r="AF17" s="30"/>
      <c r="AG17" s="30" t="str">
        <f>IF(IFERROR(SEARCH("""",UPPER('ÚHRADOVÝ KATALOG VZP - ZP'!D14)),0)&gt;0," "&amp;CHAR(34),"")</f>
        <v/>
      </c>
      <c r="AH17" s="30" t="str">
        <f>IF(IFERROR(SEARCH("~?",UPPER('ÚHRADOVÝ KATALOG VZP - ZP'!D14)),0)&gt;0," ?","")</f>
        <v/>
      </c>
      <c r="AI17" s="30" t="str">
        <f>IF(IFERROR(SEARCH("!",UPPER('ÚHRADOVÝ KATALOG VZP - ZP'!D14)),0)&gt;0," !","")</f>
        <v/>
      </c>
      <c r="AJ17" s="30" t="str">
        <f>IF(IFERROR(SEARCH("_",UPPER('ÚHRADOVÝ KATALOG VZP - ZP'!D14)),0)&gt;0," _","")</f>
        <v/>
      </c>
      <c r="AK17" s="30" t="str">
        <f>IF(IFERROR(SEARCH("§",UPPER('ÚHRADOVÝ KATALOG VZP - ZP'!D14)),0)&gt;0," §","")</f>
        <v/>
      </c>
      <c r="AL17" s="30" t="str">
        <f>IF(IFERROR(SEARCH("#",UPPER('ÚHRADOVÝ KATALOG VZP - ZP'!D14)),0)&gt;0," #","")</f>
        <v/>
      </c>
      <c r="AM17" s="30" t="str">
        <f>IF(IFERROR(SEARCH(CHAR(10),UPPER('ÚHRADOVÝ KATALOG VZP - ZP'!D14)),0)&gt;0," ALT+ENTER","")</f>
        <v/>
      </c>
      <c r="AN17" s="31" t="str">
        <f>IF(AND(AF17=0, R17="NE"),"Chybí DOP",IF(LEN(TRIM(AG17&amp;AH17&amp;AI17&amp;AJ17&amp;AK17&amp;AL17&amp;AM17))&gt;0,"Nepovolený(é) znak(y):   "&amp;AG17&amp;AH17&amp;AI17&amp;AJ17&amp;AK17&amp;AL17&amp;AM17,TRIM('ÚHRADOVÝ KATALOG VZP - ZP'!D14)))</f>
        <v/>
      </c>
    </row>
    <row r="18" spans="1:40" ht="30" customHeight="1" x14ac:dyDescent="0.35">
      <c r="A18" s="7">
        <v>13</v>
      </c>
      <c r="B18" s="10" t="str">
        <f>IF(ISBLANK('ÚHRADOVÝ KATALOG VZP - ZP'!B15),"",'ÚHRADOVÝ KATALOG VZP - ZP'!B15)</f>
        <v/>
      </c>
      <c r="C18" s="11" t="str">
        <f>UPPER(IF(AE18="Nepovolený(é) znak(y):   "&amp;X18&amp;Y18&amp;Z18&amp;AA18&amp;AB18&amp;AC18&amp;AD18,"Nepovolený(é) znak(y):   "&amp;X18&amp;Y18&amp;Z18&amp;AA18&amp;AB18&amp;AC18&amp;AD18,IF(S18="NOVÝ",IF(ISBLANK('ÚHRADOVÝ KATALOG VZP - ZP'!C15),"CHYBÍ NAZ",(IF((LEN('ÚHRADOVÝ KATALOG VZP - ZP'!C15)&gt;70),"Překročena délka textu",TRIM('ÚHRADOVÝ KATALOG VZP - ZP'!C15)))),IF(ISBLANK('ÚHRADOVÝ KATALOG VZP - ZP'!C15),"",(IF((LEN('ÚHRADOVÝ KATALOG VZP - ZP'!C15)&gt;70),"Překročena délka textu",TRIM('ÚHRADOVÝ KATALOG VZP - ZP'!C15)))))))</f>
        <v/>
      </c>
      <c r="D18" s="11" t="str">
        <f>IF(ISBLANK('ÚHRADOVÝ KATALOG VZP - ZP'!C15),"",LEN('ÚHRADOVÝ KATALOG VZP - ZP'!C15))</f>
        <v/>
      </c>
      <c r="E18" s="11" t="str">
        <f>UPPER(IF(AN18="Nepovolený(é) znak(y):   "&amp;AG18&amp;AH18&amp;AI18&amp;AJ18&amp;AK18&amp;AL18&amp;AM18,"Nepovolený(é) znak(y):   "&amp;AG18&amp;AH18&amp;AI18&amp;AJ18&amp;AK18&amp;AL18&amp;AM18,IF(S18="NOVÝ",IF(ISBLANK('ÚHRADOVÝ KATALOG VZP - ZP'!D15),"Chybí DOP",(IF((LEN('ÚHRADOVÝ KATALOG VZP - ZP'!D15)&gt;80),"Překročena délka textu",TRIM('ÚHRADOVÝ KATALOG VZP - ZP'!D15)))),IF(ISBLANK('ÚHRADOVÝ KATALOG VZP - ZP'!D15),"",(IF((LEN('ÚHRADOVÝ KATALOG VZP - ZP'!D15)&gt;80),"Překročena délka textu",TRIM('ÚHRADOVÝ KATALOG VZP - ZP'!D15)))))))</f>
        <v/>
      </c>
      <c r="F18" s="11" t="str">
        <f>IF(ISBLANK('ÚHRADOVÝ KATALOG VZP - ZP'!D15),"",LEN('ÚHRADOVÝ KATALOG VZP - ZP'!D15))</f>
        <v/>
      </c>
      <c r="G18" s="12" t="str">
        <f>IF(U18="NOVÝ",IF(LEN(TRIM('ÚHRADOVÝ KATALOG VZP - ZP'!E15))=0,"CHYBÍ TYP",'ÚHRADOVÝ KATALOG VZP - ZP'!E15),IF(LEN(TRIM('ÚHRADOVÝ KATALOG VZP - ZP'!E15))=0,"",'ÚHRADOVÝ KATALOG VZP - ZP'!E15))</f>
        <v/>
      </c>
      <c r="H18" s="12" t="str">
        <f>IF(S18="NOVÝ",IF(LEN(TRIM('ÚHRADOVÝ KATALOG VZP - ZP'!F15))=0,"Chybí",UPPER('ÚHRADOVÝ KATALOG VZP - ZP'!F15)),IF(LEN(TRIM('ÚHRADOVÝ KATALOG VZP - ZP'!F15))=0,"",UPPER('ÚHRADOVÝ KATALOG VZP - ZP'!F15)))</f>
        <v/>
      </c>
      <c r="I18" s="12" t="str">
        <f>IF(U18="NOVÝ",IF(LEN(TRIM('ÚHRADOVÝ KATALOG VZP - ZP'!G15))=0,"CHYBÍ TBAL",'ÚHRADOVÝ KATALOG VZP - ZP'!G15),IF(LEN(TRIM('ÚHRADOVÝ KATALOG VZP - ZP'!G15))=0,"",TRIM('ÚHRADOVÝ KATALOG VZP - ZP'!G15)))</f>
        <v/>
      </c>
      <c r="J18" s="12" t="str">
        <f>IF(U18="NOVÝ",IF(LEN(TRIM(UPPER('ÚHRADOVÝ KATALOG VZP - ZP'!H15)))=0,"CHYBÍ VYR",UPPER('ÚHRADOVÝ KATALOG VZP - ZP'!H15)),IF(LEN(TRIM('ÚHRADOVÝ KATALOG VZP - ZP'!H15))=0,"",TRIM(UPPER('ÚHRADOVÝ KATALOG VZP - ZP'!H15))))</f>
        <v/>
      </c>
      <c r="K18" s="12" t="str">
        <f>IF(U18="NOVÝ",IF(LEN(TRIM(UPPER('ÚHRADOVÝ KATALOG VZP - ZP'!I15)))=0,"CHYBÍ ZEM",UPPER('ÚHRADOVÝ KATALOG VZP - ZP'!I15)),IF(LEN(TRIM('ÚHRADOVÝ KATALOG VZP - ZP'!I15))=0,"",TRIM(UPPER('ÚHRADOVÝ KATALOG VZP - ZP'!I15))))</f>
        <v/>
      </c>
      <c r="L18" s="13" t="str">
        <f>IF(U18="NOVÝ",IF(LEN(TRIM('ÚHRADOVÝ KATALOG VZP - ZP'!J15))=0,"CHYBÍ CENA",'ÚHRADOVÝ KATALOG VZP - ZP'!J15),IF(LEN(TRIM('ÚHRADOVÝ KATALOG VZP - ZP'!J15))=0,"",'ÚHRADOVÝ KATALOG VZP - ZP'!J15))</f>
        <v/>
      </c>
      <c r="M18" s="12" t="str">
        <f>UPPER(IF(U18="NOVÝ",IF(LEN(TRIM('ÚHRADOVÝ KATALOG VZP - ZP'!K15))=0,"Chybí MENA",'ÚHRADOVÝ KATALOG VZP - ZP'!K15),IF(LEN(TRIM('ÚHRADOVÝ KATALOG VZP - ZP'!K15))=0,"",'ÚHRADOVÝ KATALOG VZP - ZP'!K15)))</f>
        <v/>
      </c>
      <c r="N18" s="14" t="str">
        <f>IF(U18="NOVÝ",IF(LEN(TRIM('ÚHRADOVÝ KATALOG VZP - ZP'!L15))=0,"CHYBÍ KURZ",'ÚHRADOVÝ KATALOG VZP - ZP'!L15),IF(LEN(TRIM('ÚHRADOVÝ KATALOG VZP - ZP'!L15))=0,"",'ÚHRADOVÝ KATALOG VZP - ZP'!L15))</f>
        <v/>
      </c>
      <c r="O18" s="15" t="str">
        <f>IF(U18="NOVÝ",IF(LEN(TRIM('ÚHRADOVÝ KATALOG VZP - ZP'!M15))=0,"CHYBÍ DPH",IF(OR('ÚHRADOVÝ KATALOG VZP - ZP'!M15=12,'ÚHRADOVÝ KATALOG VZP - ZP'!M15=21,'ÚHRADOVÝ KATALOG VZP - ZP'!M15=0),'ÚHRADOVÝ KATALOG VZP - ZP'!M15,"CHYBA")),IF(LEN(TRIM('ÚHRADOVÝ KATALOG VZP - ZP'!M15))=0,"",IF(OR('ÚHRADOVÝ KATALOG VZP - ZP'!M15=12,'ÚHRADOVÝ KATALOG VZP - ZP'!M15=21,'ÚHRADOVÝ KATALOG VZP - ZP'!M15=0),'ÚHRADOVÝ KATALOG VZP - ZP'!M15,"CHYBA")))</f>
        <v/>
      </c>
      <c r="P18" s="16" t="str">
        <f>IF(U18="NE",IF(AND(V18&lt;&gt;"X",LEN('ÚHRADOVÝ KATALOG VZP - ZP'!N15)&gt;0),IF(ROUND(L18*N18*(1+(O18/100))*1.1,6)&lt;'ÚHRADOVÝ KATALOG VZP - ZP'!N15,TEXT('ÚHRADOVÝ KATALOG VZP - ZP'!N15,"# ##0,00 Kč") &amp; CHAR(10) &amp; "&gt; " &amp; TEXT('ÚHRADOVÝ KATALOG VZP - ZP'!N15-(L18*N18*(1+(O18/100))*1.1),"# ##0,00 Kč"),TEXT('ÚHRADOVÝ KATALOG VZP - ZP'!N15,"# ##0,00 Kč") &amp; CHAR(10) &amp; "OK"),"CHYBÍ DATA PRO VÝPOČET"),"")</f>
        <v/>
      </c>
      <c r="Q18" s="17" t="str">
        <f>IF(AND(U18="NE",LEN('ÚHRADOVÝ KATALOG VZP - ZP'!O15)&gt;0),'ÚHRADOVÝ KATALOG VZP - ZP'!O15,"")</f>
        <v/>
      </c>
      <c r="R18" s="36" t="str">
        <f>IF(AND(U18="NE",LEN('ÚHRADOVÝ KATALOG VZP - ZP'!P15)&gt;0),'ÚHRADOVÝ KATALOG VZP - ZP'!P15,"")</f>
        <v/>
      </c>
      <c r="S18" s="36" t="str">
        <f>IF(AND(U18="NE",LEN('ÚHRADOVÝ KATALOG VZP - ZP'!Q15)&gt;0),'ÚHRADOVÝ KATALOG VZP - ZP'!Q15,"")</f>
        <v/>
      </c>
      <c r="T18" s="36" t="str">
        <f>IF(AND(U18="NE",LEN('ÚHRADOVÝ KATALOG VZP - ZP'!R15)&gt;0),'ÚHRADOVÝ KATALOG VZP - ZP'!R15,"")</f>
        <v/>
      </c>
      <c r="U18" s="18" t="str">
        <f>IF(LEN(TRIM('ÚHRADOVÝ KATALOG VZP - ZP'!B15)&amp;TRIM('ÚHRADOVÝ KATALOG VZP - ZP'!C15)&amp;TRIM('ÚHRADOVÝ KATALOG VZP - ZP'!D15)&amp;TRIM('ÚHRADOVÝ KATALOG VZP - ZP'!E15)&amp;TRIM('ÚHRADOVÝ KATALOG VZP - ZP'!F15)&amp;TRIM('ÚHRADOVÝ KATALOG VZP - ZP'!G15)&amp;TRIM('ÚHRADOVÝ KATALOG VZP - ZP'!H15)&amp;TRIM('ÚHRADOVÝ KATALOG VZP - ZP'!I15)&amp;TRIM('ÚHRADOVÝ KATALOG VZP - ZP'!J15)&amp;TRIM('ÚHRADOVÝ KATALOG VZP - ZP'!K15)&amp;TRIM('ÚHRADOVÝ KATALOG VZP - ZP'!L15)&amp;TRIM('ÚHRADOVÝ KATALOG VZP - ZP'!M15)&amp;TRIM('ÚHRADOVÝ KATALOG VZP - ZP'!N15)&amp;TRIM('ÚHRADOVÝ KATALOG VZP - ZP'!O15)&amp;TRIM('ÚHRADOVÝ KATALOG VZP - ZP'!P15)&amp;TRIM('ÚHRADOVÝ KATALOG VZP - ZP'!Q15))=0,"ANO","NE")</f>
        <v>ANO</v>
      </c>
      <c r="V18" s="19" t="str">
        <f>IF(U18="NE",IF(LEN(TRIM('ÚHRADOVÝ KATALOG VZP - ZP'!B15))=0,"NOVÝ","OPRAVA"),"")</f>
        <v/>
      </c>
      <c r="X18" s="30" t="str">
        <f>IF(IFERROR(SEARCH("""",UPPER('ÚHRADOVÝ KATALOG VZP - ZP'!C15)),0)&gt;0," "&amp;CHAR(34),"")</f>
        <v/>
      </c>
      <c r="Y18" s="30" t="str">
        <f>IF(IFERROR(SEARCH("~?",UPPER('ÚHRADOVÝ KATALOG VZP - ZP'!C15)),0)&gt;0," ?","")</f>
        <v/>
      </c>
      <c r="Z18" s="30" t="str">
        <f>IF(IFERROR(SEARCH("!",UPPER('ÚHRADOVÝ KATALOG VZP - ZP'!C15)),0)&gt;0," !","")</f>
        <v/>
      </c>
      <c r="AA18" s="30" t="str">
        <f>IF(IFERROR(SEARCH("_",UPPER('ÚHRADOVÝ KATALOG VZP - ZP'!C15)),0)&gt;0," _","")</f>
        <v/>
      </c>
      <c r="AB18" s="30" t="str">
        <f>IF(IFERROR(SEARCH("§",UPPER('ÚHRADOVÝ KATALOG VZP - ZP'!C15)),0)&gt;0," §","")</f>
        <v/>
      </c>
      <c r="AC18" s="30" t="str">
        <f>IF(IFERROR(SEARCH("#",UPPER('ÚHRADOVÝ KATALOG VZP - ZP'!C15)),0)&gt;0," #","")</f>
        <v/>
      </c>
      <c r="AD18" s="30" t="str">
        <f>IF(IFERROR(SEARCH(CHAR(10),UPPER('ÚHRADOVÝ KATALOG VZP - ZP'!C15)),0)&gt;0," ALT+ENTER","")</f>
        <v/>
      </c>
      <c r="AE18" s="31" t="str">
        <f>IF(AND(W18=0, R18="NE"),"Chybí NAZ",IF(LEN(TRIM(X18&amp;Y18&amp;Z18&amp;AA18&amp;AB18&amp;AC18&amp;AD18))&gt;0,"Nepovolený(é) znak(y):   "&amp;X18&amp;Y18&amp;Z18&amp;AA18&amp;AB18&amp;AC18&amp;AD18,TRIM('ÚHRADOVÝ KATALOG VZP - ZP'!C15)))</f>
        <v/>
      </c>
      <c r="AF18" s="30"/>
      <c r="AG18" s="30" t="str">
        <f>IF(IFERROR(SEARCH("""",UPPER('ÚHRADOVÝ KATALOG VZP - ZP'!D15)),0)&gt;0," "&amp;CHAR(34),"")</f>
        <v/>
      </c>
      <c r="AH18" s="30" t="str">
        <f>IF(IFERROR(SEARCH("~?",UPPER('ÚHRADOVÝ KATALOG VZP - ZP'!D15)),0)&gt;0," ?","")</f>
        <v/>
      </c>
      <c r="AI18" s="30" t="str">
        <f>IF(IFERROR(SEARCH("!",UPPER('ÚHRADOVÝ KATALOG VZP - ZP'!D15)),0)&gt;0," !","")</f>
        <v/>
      </c>
      <c r="AJ18" s="30" t="str">
        <f>IF(IFERROR(SEARCH("_",UPPER('ÚHRADOVÝ KATALOG VZP - ZP'!D15)),0)&gt;0," _","")</f>
        <v/>
      </c>
      <c r="AK18" s="30" t="str">
        <f>IF(IFERROR(SEARCH("§",UPPER('ÚHRADOVÝ KATALOG VZP - ZP'!D15)),0)&gt;0," §","")</f>
        <v/>
      </c>
      <c r="AL18" s="30" t="str">
        <f>IF(IFERROR(SEARCH("#",UPPER('ÚHRADOVÝ KATALOG VZP - ZP'!D15)),0)&gt;0," #","")</f>
        <v/>
      </c>
      <c r="AM18" s="30" t="str">
        <f>IF(IFERROR(SEARCH(CHAR(10),UPPER('ÚHRADOVÝ KATALOG VZP - ZP'!D15)),0)&gt;0," ALT+ENTER","")</f>
        <v/>
      </c>
      <c r="AN18" s="31" t="str">
        <f>IF(AND(AF18=0, R18="NE"),"Chybí DOP",IF(LEN(TRIM(AG18&amp;AH18&amp;AI18&amp;AJ18&amp;AK18&amp;AL18&amp;AM18))&gt;0,"Nepovolený(é) znak(y):   "&amp;AG18&amp;AH18&amp;AI18&amp;AJ18&amp;AK18&amp;AL18&amp;AM18,TRIM('ÚHRADOVÝ KATALOG VZP - ZP'!D15)))</f>
        <v/>
      </c>
    </row>
    <row r="19" spans="1:40" ht="30" customHeight="1" x14ac:dyDescent="0.35">
      <c r="A19" s="7">
        <v>14</v>
      </c>
      <c r="B19" s="10" t="str">
        <f>IF(ISBLANK('ÚHRADOVÝ KATALOG VZP - ZP'!B16),"",'ÚHRADOVÝ KATALOG VZP - ZP'!B16)</f>
        <v/>
      </c>
      <c r="C19" s="11" t="str">
        <f>UPPER(IF(AE19="Nepovolený(é) znak(y):   "&amp;X19&amp;Y19&amp;Z19&amp;AA19&amp;AB19&amp;AC19&amp;AD19,"Nepovolený(é) znak(y):   "&amp;X19&amp;Y19&amp;Z19&amp;AA19&amp;AB19&amp;AC19&amp;AD19,IF(S19="NOVÝ",IF(ISBLANK('ÚHRADOVÝ KATALOG VZP - ZP'!C16),"CHYBÍ NAZ",(IF((LEN('ÚHRADOVÝ KATALOG VZP - ZP'!C16)&gt;70),"Překročena délka textu",TRIM('ÚHRADOVÝ KATALOG VZP - ZP'!C16)))),IF(ISBLANK('ÚHRADOVÝ KATALOG VZP - ZP'!C16),"",(IF((LEN('ÚHRADOVÝ KATALOG VZP - ZP'!C16)&gt;70),"Překročena délka textu",TRIM('ÚHRADOVÝ KATALOG VZP - ZP'!C16)))))))</f>
        <v/>
      </c>
      <c r="D19" s="11" t="str">
        <f>IF(ISBLANK('ÚHRADOVÝ KATALOG VZP - ZP'!C16),"",LEN('ÚHRADOVÝ KATALOG VZP - ZP'!C16))</f>
        <v/>
      </c>
      <c r="E19" s="11" t="str">
        <f>UPPER(IF(AN19="Nepovolený(é) znak(y):   "&amp;AG19&amp;AH19&amp;AI19&amp;AJ19&amp;AK19&amp;AL19&amp;AM19,"Nepovolený(é) znak(y):   "&amp;AG19&amp;AH19&amp;AI19&amp;AJ19&amp;AK19&amp;AL19&amp;AM19,IF(S19="NOVÝ",IF(ISBLANK('ÚHRADOVÝ KATALOG VZP - ZP'!D16),"Chybí DOP",(IF((LEN('ÚHRADOVÝ KATALOG VZP - ZP'!D16)&gt;80),"Překročena délka textu",TRIM('ÚHRADOVÝ KATALOG VZP - ZP'!D16)))),IF(ISBLANK('ÚHRADOVÝ KATALOG VZP - ZP'!D16),"",(IF((LEN('ÚHRADOVÝ KATALOG VZP - ZP'!D16)&gt;80),"Překročena délka textu",TRIM('ÚHRADOVÝ KATALOG VZP - ZP'!D16)))))))</f>
        <v/>
      </c>
      <c r="F19" s="11" t="str">
        <f>IF(ISBLANK('ÚHRADOVÝ KATALOG VZP - ZP'!D16),"",LEN('ÚHRADOVÝ KATALOG VZP - ZP'!D16))</f>
        <v/>
      </c>
      <c r="G19" s="12" t="str">
        <f>IF(U19="NOVÝ",IF(LEN(TRIM('ÚHRADOVÝ KATALOG VZP - ZP'!E16))=0,"CHYBÍ TYP",'ÚHRADOVÝ KATALOG VZP - ZP'!E16),IF(LEN(TRIM('ÚHRADOVÝ KATALOG VZP - ZP'!E16))=0,"",'ÚHRADOVÝ KATALOG VZP - ZP'!E16))</f>
        <v/>
      </c>
      <c r="H19" s="12" t="str">
        <f>IF(S19="NOVÝ",IF(LEN(TRIM('ÚHRADOVÝ KATALOG VZP - ZP'!F16))=0,"Chybí",UPPER('ÚHRADOVÝ KATALOG VZP - ZP'!F16)),IF(LEN(TRIM('ÚHRADOVÝ KATALOG VZP - ZP'!F16))=0,"",UPPER('ÚHRADOVÝ KATALOG VZP - ZP'!F16)))</f>
        <v/>
      </c>
      <c r="I19" s="12" t="str">
        <f>IF(U19="NOVÝ",IF(LEN(TRIM('ÚHRADOVÝ KATALOG VZP - ZP'!G16))=0,"CHYBÍ TBAL",'ÚHRADOVÝ KATALOG VZP - ZP'!G16),IF(LEN(TRIM('ÚHRADOVÝ KATALOG VZP - ZP'!G16))=0,"",TRIM('ÚHRADOVÝ KATALOG VZP - ZP'!G16)))</f>
        <v/>
      </c>
      <c r="J19" s="12" t="str">
        <f>IF(U19="NOVÝ",IF(LEN(TRIM(UPPER('ÚHRADOVÝ KATALOG VZP - ZP'!H16)))=0,"CHYBÍ VYR",UPPER('ÚHRADOVÝ KATALOG VZP - ZP'!H16)),IF(LEN(TRIM('ÚHRADOVÝ KATALOG VZP - ZP'!H16))=0,"",TRIM(UPPER('ÚHRADOVÝ KATALOG VZP - ZP'!H16))))</f>
        <v/>
      </c>
      <c r="K19" s="12" t="str">
        <f>IF(U19="NOVÝ",IF(LEN(TRIM(UPPER('ÚHRADOVÝ KATALOG VZP - ZP'!I16)))=0,"CHYBÍ ZEM",UPPER('ÚHRADOVÝ KATALOG VZP - ZP'!I16)),IF(LEN(TRIM('ÚHRADOVÝ KATALOG VZP - ZP'!I16))=0,"",TRIM(UPPER('ÚHRADOVÝ KATALOG VZP - ZP'!I16))))</f>
        <v/>
      </c>
      <c r="L19" s="13" t="str">
        <f>IF(U19="NOVÝ",IF(LEN(TRIM('ÚHRADOVÝ KATALOG VZP - ZP'!J16))=0,"CHYBÍ CENA",'ÚHRADOVÝ KATALOG VZP - ZP'!J16),IF(LEN(TRIM('ÚHRADOVÝ KATALOG VZP - ZP'!J16))=0,"",'ÚHRADOVÝ KATALOG VZP - ZP'!J16))</f>
        <v/>
      </c>
      <c r="M19" s="12" t="str">
        <f>UPPER(IF(U19="NOVÝ",IF(LEN(TRIM('ÚHRADOVÝ KATALOG VZP - ZP'!K16))=0,"Chybí MENA",'ÚHRADOVÝ KATALOG VZP - ZP'!K16),IF(LEN(TRIM('ÚHRADOVÝ KATALOG VZP - ZP'!K16))=0,"",'ÚHRADOVÝ KATALOG VZP - ZP'!K16)))</f>
        <v/>
      </c>
      <c r="N19" s="14" t="str">
        <f>IF(U19="NOVÝ",IF(LEN(TRIM('ÚHRADOVÝ KATALOG VZP - ZP'!L16))=0,"CHYBÍ KURZ",'ÚHRADOVÝ KATALOG VZP - ZP'!L16),IF(LEN(TRIM('ÚHRADOVÝ KATALOG VZP - ZP'!L16))=0,"",'ÚHRADOVÝ KATALOG VZP - ZP'!L16))</f>
        <v/>
      </c>
      <c r="O19" s="15" t="str">
        <f>IF(U19="NOVÝ",IF(LEN(TRIM('ÚHRADOVÝ KATALOG VZP - ZP'!M16))=0,"CHYBÍ DPH",IF(OR('ÚHRADOVÝ KATALOG VZP - ZP'!M16=12,'ÚHRADOVÝ KATALOG VZP - ZP'!M16=21,'ÚHRADOVÝ KATALOG VZP - ZP'!M16=0),'ÚHRADOVÝ KATALOG VZP - ZP'!M16,"CHYBA")),IF(LEN(TRIM('ÚHRADOVÝ KATALOG VZP - ZP'!M16))=0,"",IF(OR('ÚHRADOVÝ KATALOG VZP - ZP'!M16=12,'ÚHRADOVÝ KATALOG VZP - ZP'!M16=21,'ÚHRADOVÝ KATALOG VZP - ZP'!M16=0),'ÚHRADOVÝ KATALOG VZP - ZP'!M16,"CHYBA")))</f>
        <v/>
      </c>
      <c r="P19" s="16" t="str">
        <f>IF(U19="NE",IF(AND(V19&lt;&gt;"X",LEN('ÚHRADOVÝ KATALOG VZP - ZP'!N16)&gt;0),IF(ROUND(L19*N19*(1+(O19/100))*1.1,6)&lt;'ÚHRADOVÝ KATALOG VZP - ZP'!N16,TEXT('ÚHRADOVÝ KATALOG VZP - ZP'!N16,"# ##0,00 Kč") &amp; CHAR(10) &amp; "&gt; " &amp; TEXT('ÚHRADOVÝ KATALOG VZP - ZP'!N16-(L19*N19*(1+(O19/100))*1.1),"# ##0,00 Kč"),TEXT('ÚHRADOVÝ KATALOG VZP - ZP'!N16,"# ##0,00 Kč") &amp; CHAR(10) &amp; "OK"),"CHYBÍ DATA PRO VÝPOČET"),"")</f>
        <v/>
      </c>
      <c r="Q19" s="17" t="str">
        <f>IF(AND(U19="NE",LEN('ÚHRADOVÝ KATALOG VZP - ZP'!O16)&gt;0),'ÚHRADOVÝ KATALOG VZP - ZP'!O16,"")</f>
        <v/>
      </c>
      <c r="R19" s="36" t="str">
        <f>IF(AND(U19="NE",LEN('ÚHRADOVÝ KATALOG VZP - ZP'!P16)&gt;0),'ÚHRADOVÝ KATALOG VZP - ZP'!P16,"")</f>
        <v/>
      </c>
      <c r="S19" s="36" t="str">
        <f>IF(AND(U19="NE",LEN('ÚHRADOVÝ KATALOG VZP - ZP'!Q16)&gt;0),'ÚHRADOVÝ KATALOG VZP - ZP'!Q16,"")</f>
        <v/>
      </c>
      <c r="T19" s="36" t="str">
        <f>IF(AND(U19="NE",LEN('ÚHRADOVÝ KATALOG VZP - ZP'!R16)&gt;0),'ÚHRADOVÝ KATALOG VZP - ZP'!R16,"")</f>
        <v/>
      </c>
      <c r="U19" s="18" t="str">
        <f>IF(LEN(TRIM('ÚHRADOVÝ KATALOG VZP - ZP'!B16)&amp;TRIM('ÚHRADOVÝ KATALOG VZP - ZP'!C16)&amp;TRIM('ÚHRADOVÝ KATALOG VZP - ZP'!D16)&amp;TRIM('ÚHRADOVÝ KATALOG VZP - ZP'!E16)&amp;TRIM('ÚHRADOVÝ KATALOG VZP - ZP'!F16)&amp;TRIM('ÚHRADOVÝ KATALOG VZP - ZP'!G16)&amp;TRIM('ÚHRADOVÝ KATALOG VZP - ZP'!H16)&amp;TRIM('ÚHRADOVÝ KATALOG VZP - ZP'!I16)&amp;TRIM('ÚHRADOVÝ KATALOG VZP - ZP'!J16)&amp;TRIM('ÚHRADOVÝ KATALOG VZP - ZP'!K16)&amp;TRIM('ÚHRADOVÝ KATALOG VZP - ZP'!L16)&amp;TRIM('ÚHRADOVÝ KATALOG VZP - ZP'!M16)&amp;TRIM('ÚHRADOVÝ KATALOG VZP - ZP'!N16)&amp;TRIM('ÚHRADOVÝ KATALOG VZP - ZP'!O16)&amp;TRIM('ÚHRADOVÝ KATALOG VZP - ZP'!P16)&amp;TRIM('ÚHRADOVÝ KATALOG VZP - ZP'!Q16))=0,"ANO","NE")</f>
        <v>ANO</v>
      </c>
      <c r="V19" s="19" t="str">
        <f>IF(U19="NE",IF(LEN(TRIM('ÚHRADOVÝ KATALOG VZP - ZP'!B16))=0,"NOVÝ","OPRAVA"),"")</f>
        <v/>
      </c>
      <c r="X19" s="30" t="str">
        <f>IF(IFERROR(SEARCH("""",UPPER('ÚHRADOVÝ KATALOG VZP - ZP'!C16)),0)&gt;0," "&amp;CHAR(34),"")</f>
        <v/>
      </c>
      <c r="Y19" s="30" t="str">
        <f>IF(IFERROR(SEARCH("~?",UPPER('ÚHRADOVÝ KATALOG VZP - ZP'!C16)),0)&gt;0," ?","")</f>
        <v/>
      </c>
      <c r="Z19" s="30" t="str">
        <f>IF(IFERROR(SEARCH("!",UPPER('ÚHRADOVÝ KATALOG VZP - ZP'!C16)),0)&gt;0," !","")</f>
        <v/>
      </c>
      <c r="AA19" s="30" t="str">
        <f>IF(IFERROR(SEARCH("_",UPPER('ÚHRADOVÝ KATALOG VZP - ZP'!C16)),0)&gt;0," _","")</f>
        <v/>
      </c>
      <c r="AB19" s="30" t="str">
        <f>IF(IFERROR(SEARCH("§",UPPER('ÚHRADOVÝ KATALOG VZP - ZP'!C16)),0)&gt;0," §","")</f>
        <v/>
      </c>
      <c r="AC19" s="30" t="str">
        <f>IF(IFERROR(SEARCH("#",UPPER('ÚHRADOVÝ KATALOG VZP - ZP'!C16)),0)&gt;0," #","")</f>
        <v/>
      </c>
      <c r="AD19" s="30" t="str">
        <f>IF(IFERROR(SEARCH(CHAR(10),UPPER('ÚHRADOVÝ KATALOG VZP - ZP'!C16)),0)&gt;0," ALT+ENTER","")</f>
        <v/>
      </c>
      <c r="AE19" s="31" t="str">
        <f>IF(AND(W19=0, R19="NE"),"Chybí NAZ",IF(LEN(TRIM(X19&amp;Y19&amp;Z19&amp;AA19&amp;AB19&amp;AC19&amp;AD19))&gt;0,"Nepovolený(é) znak(y):   "&amp;X19&amp;Y19&amp;Z19&amp;AA19&amp;AB19&amp;AC19&amp;AD19,TRIM('ÚHRADOVÝ KATALOG VZP - ZP'!C16)))</f>
        <v/>
      </c>
      <c r="AF19" s="30"/>
      <c r="AG19" s="30" t="str">
        <f>IF(IFERROR(SEARCH("""",UPPER('ÚHRADOVÝ KATALOG VZP - ZP'!D16)),0)&gt;0," "&amp;CHAR(34),"")</f>
        <v/>
      </c>
      <c r="AH19" s="30" t="str">
        <f>IF(IFERROR(SEARCH("~?",UPPER('ÚHRADOVÝ KATALOG VZP - ZP'!D16)),0)&gt;0," ?","")</f>
        <v/>
      </c>
      <c r="AI19" s="30" t="str">
        <f>IF(IFERROR(SEARCH("!",UPPER('ÚHRADOVÝ KATALOG VZP - ZP'!D16)),0)&gt;0," !","")</f>
        <v/>
      </c>
      <c r="AJ19" s="30" t="str">
        <f>IF(IFERROR(SEARCH("_",UPPER('ÚHRADOVÝ KATALOG VZP - ZP'!D16)),0)&gt;0," _","")</f>
        <v/>
      </c>
      <c r="AK19" s="30" t="str">
        <f>IF(IFERROR(SEARCH("§",UPPER('ÚHRADOVÝ KATALOG VZP - ZP'!D16)),0)&gt;0," §","")</f>
        <v/>
      </c>
      <c r="AL19" s="30" t="str">
        <f>IF(IFERROR(SEARCH("#",UPPER('ÚHRADOVÝ KATALOG VZP - ZP'!D16)),0)&gt;0," #","")</f>
        <v/>
      </c>
      <c r="AM19" s="30" t="str">
        <f>IF(IFERROR(SEARCH(CHAR(10),UPPER('ÚHRADOVÝ KATALOG VZP - ZP'!D16)),0)&gt;0," ALT+ENTER","")</f>
        <v/>
      </c>
      <c r="AN19" s="31" t="str">
        <f>IF(AND(AF19=0, R19="NE"),"Chybí DOP",IF(LEN(TRIM(AG19&amp;AH19&amp;AI19&amp;AJ19&amp;AK19&amp;AL19&amp;AM19))&gt;0,"Nepovolený(é) znak(y):   "&amp;AG19&amp;AH19&amp;AI19&amp;AJ19&amp;AK19&amp;AL19&amp;AM19,TRIM('ÚHRADOVÝ KATALOG VZP - ZP'!D16)))</f>
        <v/>
      </c>
    </row>
    <row r="20" spans="1:40" ht="30" customHeight="1" x14ac:dyDescent="0.35">
      <c r="A20" s="7">
        <v>15</v>
      </c>
      <c r="B20" s="10" t="str">
        <f>IF(ISBLANK('ÚHRADOVÝ KATALOG VZP - ZP'!B17),"",'ÚHRADOVÝ KATALOG VZP - ZP'!B17)</f>
        <v/>
      </c>
      <c r="C20" s="11" t="str">
        <f>UPPER(IF(AE20="Nepovolený(é) znak(y):   "&amp;X20&amp;Y20&amp;Z20&amp;AA20&amp;AB20&amp;AC20&amp;AD20,"Nepovolený(é) znak(y):   "&amp;X20&amp;Y20&amp;Z20&amp;AA20&amp;AB20&amp;AC20&amp;AD20,IF(S20="NOVÝ",IF(ISBLANK('ÚHRADOVÝ KATALOG VZP - ZP'!C17),"CHYBÍ NAZ",(IF((LEN('ÚHRADOVÝ KATALOG VZP - ZP'!C17)&gt;70),"Překročena délka textu",TRIM('ÚHRADOVÝ KATALOG VZP - ZP'!C17)))),IF(ISBLANK('ÚHRADOVÝ KATALOG VZP - ZP'!C17),"",(IF((LEN('ÚHRADOVÝ KATALOG VZP - ZP'!C17)&gt;70),"Překročena délka textu",TRIM('ÚHRADOVÝ KATALOG VZP - ZP'!C17)))))))</f>
        <v/>
      </c>
      <c r="D20" s="11" t="str">
        <f>IF(ISBLANK('ÚHRADOVÝ KATALOG VZP - ZP'!C17),"",LEN('ÚHRADOVÝ KATALOG VZP - ZP'!C17))</f>
        <v/>
      </c>
      <c r="E20" s="11" t="str">
        <f>UPPER(IF(AN20="Nepovolený(é) znak(y):   "&amp;AG20&amp;AH20&amp;AI20&amp;AJ20&amp;AK20&amp;AL20&amp;AM20,"Nepovolený(é) znak(y):   "&amp;AG20&amp;AH20&amp;AI20&amp;AJ20&amp;AK20&amp;AL20&amp;AM20,IF(S20="NOVÝ",IF(ISBLANK('ÚHRADOVÝ KATALOG VZP - ZP'!D17),"Chybí DOP",(IF((LEN('ÚHRADOVÝ KATALOG VZP - ZP'!D17)&gt;80),"Překročena délka textu",TRIM('ÚHRADOVÝ KATALOG VZP - ZP'!D17)))),IF(ISBLANK('ÚHRADOVÝ KATALOG VZP - ZP'!D17),"",(IF((LEN('ÚHRADOVÝ KATALOG VZP - ZP'!D17)&gt;80),"Překročena délka textu",TRIM('ÚHRADOVÝ KATALOG VZP - ZP'!D17)))))))</f>
        <v/>
      </c>
      <c r="F20" s="11" t="str">
        <f>IF(ISBLANK('ÚHRADOVÝ KATALOG VZP - ZP'!D17),"",LEN('ÚHRADOVÝ KATALOG VZP - ZP'!D17))</f>
        <v/>
      </c>
      <c r="G20" s="12" t="str">
        <f>IF(U20="NOVÝ",IF(LEN(TRIM('ÚHRADOVÝ KATALOG VZP - ZP'!E17))=0,"CHYBÍ TYP",'ÚHRADOVÝ KATALOG VZP - ZP'!E17),IF(LEN(TRIM('ÚHRADOVÝ KATALOG VZP - ZP'!E17))=0,"",'ÚHRADOVÝ KATALOG VZP - ZP'!E17))</f>
        <v/>
      </c>
      <c r="H20" s="12" t="str">
        <f>IF(S20="NOVÝ",IF(LEN(TRIM('ÚHRADOVÝ KATALOG VZP - ZP'!F17))=0,"Chybí",UPPER('ÚHRADOVÝ KATALOG VZP - ZP'!F17)),IF(LEN(TRIM('ÚHRADOVÝ KATALOG VZP - ZP'!F17))=0,"",UPPER('ÚHRADOVÝ KATALOG VZP - ZP'!F17)))</f>
        <v/>
      </c>
      <c r="I20" s="12" t="str">
        <f>IF(U20="NOVÝ",IF(LEN(TRIM('ÚHRADOVÝ KATALOG VZP - ZP'!G17))=0,"CHYBÍ TBAL",'ÚHRADOVÝ KATALOG VZP - ZP'!G17),IF(LEN(TRIM('ÚHRADOVÝ KATALOG VZP - ZP'!G17))=0,"",TRIM('ÚHRADOVÝ KATALOG VZP - ZP'!G17)))</f>
        <v/>
      </c>
      <c r="J20" s="12" t="str">
        <f>IF(U20="NOVÝ",IF(LEN(TRIM(UPPER('ÚHRADOVÝ KATALOG VZP - ZP'!H17)))=0,"CHYBÍ VYR",UPPER('ÚHRADOVÝ KATALOG VZP - ZP'!H17)),IF(LEN(TRIM('ÚHRADOVÝ KATALOG VZP - ZP'!H17))=0,"",TRIM(UPPER('ÚHRADOVÝ KATALOG VZP - ZP'!H17))))</f>
        <v/>
      </c>
      <c r="K20" s="12" t="str">
        <f>IF(U20="NOVÝ",IF(LEN(TRIM(UPPER('ÚHRADOVÝ KATALOG VZP - ZP'!I17)))=0,"CHYBÍ ZEM",UPPER('ÚHRADOVÝ KATALOG VZP - ZP'!I17)),IF(LEN(TRIM('ÚHRADOVÝ KATALOG VZP - ZP'!I17))=0,"",TRIM(UPPER('ÚHRADOVÝ KATALOG VZP - ZP'!I17))))</f>
        <v/>
      </c>
      <c r="L20" s="13" t="str">
        <f>IF(U20="NOVÝ",IF(LEN(TRIM('ÚHRADOVÝ KATALOG VZP - ZP'!J17))=0,"CHYBÍ CENA",'ÚHRADOVÝ KATALOG VZP - ZP'!J17),IF(LEN(TRIM('ÚHRADOVÝ KATALOG VZP - ZP'!J17))=0,"",'ÚHRADOVÝ KATALOG VZP - ZP'!J17))</f>
        <v/>
      </c>
      <c r="M20" s="12" t="str">
        <f>UPPER(IF(U20="NOVÝ",IF(LEN(TRIM('ÚHRADOVÝ KATALOG VZP - ZP'!K17))=0,"Chybí MENA",'ÚHRADOVÝ KATALOG VZP - ZP'!K17),IF(LEN(TRIM('ÚHRADOVÝ KATALOG VZP - ZP'!K17))=0,"",'ÚHRADOVÝ KATALOG VZP - ZP'!K17)))</f>
        <v/>
      </c>
      <c r="N20" s="14" t="str">
        <f>IF(U20="NOVÝ",IF(LEN(TRIM('ÚHRADOVÝ KATALOG VZP - ZP'!L17))=0,"CHYBÍ KURZ",'ÚHRADOVÝ KATALOG VZP - ZP'!L17),IF(LEN(TRIM('ÚHRADOVÝ KATALOG VZP - ZP'!L17))=0,"",'ÚHRADOVÝ KATALOG VZP - ZP'!L17))</f>
        <v/>
      </c>
      <c r="O20" s="15" t="str">
        <f>IF(U20="NOVÝ",IF(LEN(TRIM('ÚHRADOVÝ KATALOG VZP - ZP'!M17))=0,"CHYBÍ DPH",IF(OR('ÚHRADOVÝ KATALOG VZP - ZP'!M17=12,'ÚHRADOVÝ KATALOG VZP - ZP'!M17=21,'ÚHRADOVÝ KATALOG VZP - ZP'!M17=0),'ÚHRADOVÝ KATALOG VZP - ZP'!M17,"CHYBA")),IF(LEN(TRIM('ÚHRADOVÝ KATALOG VZP - ZP'!M17))=0,"",IF(OR('ÚHRADOVÝ KATALOG VZP - ZP'!M17=12,'ÚHRADOVÝ KATALOG VZP - ZP'!M17=21,'ÚHRADOVÝ KATALOG VZP - ZP'!M17=0),'ÚHRADOVÝ KATALOG VZP - ZP'!M17,"CHYBA")))</f>
        <v/>
      </c>
      <c r="P20" s="16" t="str">
        <f>IF(U20="NE",IF(AND(V20&lt;&gt;"X",LEN('ÚHRADOVÝ KATALOG VZP - ZP'!N17)&gt;0),IF(ROUND(L20*N20*(1+(O20/100))*1.1,6)&lt;'ÚHRADOVÝ KATALOG VZP - ZP'!N17,TEXT('ÚHRADOVÝ KATALOG VZP - ZP'!N17,"# ##0,00 Kč") &amp; CHAR(10) &amp; "&gt; " &amp; TEXT('ÚHRADOVÝ KATALOG VZP - ZP'!N17-(L20*N20*(1+(O20/100))*1.1),"# ##0,00 Kč"),TEXT('ÚHRADOVÝ KATALOG VZP - ZP'!N17,"# ##0,00 Kč") &amp; CHAR(10) &amp; "OK"),"CHYBÍ DATA PRO VÝPOČET"),"")</f>
        <v/>
      </c>
      <c r="Q20" s="17" t="str">
        <f>IF(AND(U20="NE",LEN('ÚHRADOVÝ KATALOG VZP - ZP'!O17)&gt;0),'ÚHRADOVÝ KATALOG VZP - ZP'!O17,"")</f>
        <v/>
      </c>
      <c r="R20" s="36" t="str">
        <f>IF(AND(U20="NE",LEN('ÚHRADOVÝ KATALOG VZP - ZP'!P17)&gt;0),'ÚHRADOVÝ KATALOG VZP - ZP'!P17,"")</f>
        <v/>
      </c>
      <c r="S20" s="36" t="str">
        <f>IF(AND(U20="NE",LEN('ÚHRADOVÝ KATALOG VZP - ZP'!Q17)&gt;0),'ÚHRADOVÝ KATALOG VZP - ZP'!Q17,"")</f>
        <v/>
      </c>
      <c r="T20" s="36" t="str">
        <f>IF(AND(U20="NE",LEN('ÚHRADOVÝ KATALOG VZP - ZP'!R17)&gt;0),'ÚHRADOVÝ KATALOG VZP - ZP'!R17,"")</f>
        <v/>
      </c>
      <c r="U20" s="18" t="str">
        <f>IF(LEN(TRIM('ÚHRADOVÝ KATALOG VZP - ZP'!B17)&amp;TRIM('ÚHRADOVÝ KATALOG VZP - ZP'!C17)&amp;TRIM('ÚHRADOVÝ KATALOG VZP - ZP'!D17)&amp;TRIM('ÚHRADOVÝ KATALOG VZP - ZP'!E17)&amp;TRIM('ÚHRADOVÝ KATALOG VZP - ZP'!F17)&amp;TRIM('ÚHRADOVÝ KATALOG VZP - ZP'!G17)&amp;TRIM('ÚHRADOVÝ KATALOG VZP - ZP'!H17)&amp;TRIM('ÚHRADOVÝ KATALOG VZP - ZP'!I17)&amp;TRIM('ÚHRADOVÝ KATALOG VZP - ZP'!J17)&amp;TRIM('ÚHRADOVÝ KATALOG VZP - ZP'!K17)&amp;TRIM('ÚHRADOVÝ KATALOG VZP - ZP'!L17)&amp;TRIM('ÚHRADOVÝ KATALOG VZP - ZP'!M17)&amp;TRIM('ÚHRADOVÝ KATALOG VZP - ZP'!N17)&amp;TRIM('ÚHRADOVÝ KATALOG VZP - ZP'!O17)&amp;TRIM('ÚHRADOVÝ KATALOG VZP - ZP'!P17)&amp;TRIM('ÚHRADOVÝ KATALOG VZP - ZP'!Q17))=0,"ANO","NE")</f>
        <v>ANO</v>
      </c>
      <c r="V20" s="19" t="str">
        <f>IF(U20="NE",IF(LEN(TRIM('ÚHRADOVÝ KATALOG VZP - ZP'!B17))=0,"NOVÝ","OPRAVA"),"")</f>
        <v/>
      </c>
      <c r="X20" s="30" t="str">
        <f>IF(IFERROR(SEARCH("""",UPPER('ÚHRADOVÝ KATALOG VZP - ZP'!C17)),0)&gt;0," "&amp;CHAR(34),"")</f>
        <v/>
      </c>
      <c r="Y20" s="30" t="str">
        <f>IF(IFERROR(SEARCH("~?",UPPER('ÚHRADOVÝ KATALOG VZP - ZP'!C17)),0)&gt;0," ?","")</f>
        <v/>
      </c>
      <c r="Z20" s="30" t="str">
        <f>IF(IFERROR(SEARCH("!",UPPER('ÚHRADOVÝ KATALOG VZP - ZP'!C17)),0)&gt;0," !","")</f>
        <v/>
      </c>
      <c r="AA20" s="30" t="str">
        <f>IF(IFERROR(SEARCH("_",UPPER('ÚHRADOVÝ KATALOG VZP - ZP'!C17)),0)&gt;0," _","")</f>
        <v/>
      </c>
      <c r="AB20" s="30" t="str">
        <f>IF(IFERROR(SEARCH("§",UPPER('ÚHRADOVÝ KATALOG VZP - ZP'!C17)),0)&gt;0," §","")</f>
        <v/>
      </c>
      <c r="AC20" s="30" t="str">
        <f>IF(IFERROR(SEARCH("#",UPPER('ÚHRADOVÝ KATALOG VZP - ZP'!C17)),0)&gt;0," #","")</f>
        <v/>
      </c>
      <c r="AD20" s="30" t="str">
        <f>IF(IFERROR(SEARCH(CHAR(10),UPPER('ÚHRADOVÝ KATALOG VZP - ZP'!C17)),0)&gt;0," ALT+ENTER","")</f>
        <v/>
      </c>
      <c r="AE20" s="31" t="str">
        <f>IF(AND(W20=0, R20="NE"),"Chybí NAZ",IF(LEN(TRIM(X20&amp;Y20&amp;Z20&amp;AA20&amp;AB20&amp;AC20&amp;AD20))&gt;0,"Nepovolený(é) znak(y):   "&amp;X20&amp;Y20&amp;Z20&amp;AA20&amp;AB20&amp;AC20&amp;AD20,TRIM('ÚHRADOVÝ KATALOG VZP - ZP'!C17)))</f>
        <v/>
      </c>
      <c r="AF20" s="30"/>
      <c r="AG20" s="30" t="str">
        <f>IF(IFERROR(SEARCH("""",UPPER('ÚHRADOVÝ KATALOG VZP - ZP'!D17)),0)&gt;0," "&amp;CHAR(34),"")</f>
        <v/>
      </c>
      <c r="AH20" s="30" t="str">
        <f>IF(IFERROR(SEARCH("~?",UPPER('ÚHRADOVÝ KATALOG VZP - ZP'!D17)),0)&gt;0," ?","")</f>
        <v/>
      </c>
      <c r="AI20" s="30" t="str">
        <f>IF(IFERROR(SEARCH("!",UPPER('ÚHRADOVÝ KATALOG VZP - ZP'!D17)),0)&gt;0," !","")</f>
        <v/>
      </c>
      <c r="AJ20" s="30" t="str">
        <f>IF(IFERROR(SEARCH("_",UPPER('ÚHRADOVÝ KATALOG VZP - ZP'!D17)),0)&gt;0," _","")</f>
        <v/>
      </c>
      <c r="AK20" s="30" t="str">
        <f>IF(IFERROR(SEARCH("§",UPPER('ÚHRADOVÝ KATALOG VZP - ZP'!D17)),0)&gt;0," §","")</f>
        <v/>
      </c>
      <c r="AL20" s="30" t="str">
        <f>IF(IFERROR(SEARCH("#",UPPER('ÚHRADOVÝ KATALOG VZP - ZP'!D17)),0)&gt;0," #","")</f>
        <v/>
      </c>
      <c r="AM20" s="30" t="str">
        <f>IF(IFERROR(SEARCH(CHAR(10),UPPER('ÚHRADOVÝ KATALOG VZP - ZP'!D17)),0)&gt;0," ALT+ENTER","")</f>
        <v/>
      </c>
      <c r="AN20" s="31" t="str">
        <f>IF(AND(AF20=0, R20="NE"),"Chybí DOP",IF(LEN(TRIM(AG20&amp;AH20&amp;AI20&amp;AJ20&amp;AK20&amp;AL20&amp;AM20))&gt;0,"Nepovolený(é) znak(y):   "&amp;AG20&amp;AH20&amp;AI20&amp;AJ20&amp;AK20&amp;AL20&amp;AM20,TRIM('ÚHRADOVÝ KATALOG VZP - ZP'!D17)))</f>
        <v/>
      </c>
    </row>
    <row r="21" spans="1:40" ht="30" customHeight="1" x14ac:dyDescent="0.35">
      <c r="A21" s="7">
        <v>16</v>
      </c>
      <c r="B21" s="10" t="str">
        <f>IF(ISBLANK('ÚHRADOVÝ KATALOG VZP - ZP'!B18),"",'ÚHRADOVÝ KATALOG VZP - ZP'!B18)</f>
        <v/>
      </c>
      <c r="C21" s="11" t="str">
        <f>UPPER(IF(AE21="Nepovolený(é) znak(y):   "&amp;X21&amp;Y21&amp;Z21&amp;AA21&amp;AB21&amp;AC21&amp;AD21,"Nepovolený(é) znak(y):   "&amp;X21&amp;Y21&amp;Z21&amp;AA21&amp;AB21&amp;AC21&amp;AD21,IF(S21="NOVÝ",IF(ISBLANK('ÚHRADOVÝ KATALOG VZP - ZP'!C18),"CHYBÍ NAZ",(IF((LEN('ÚHRADOVÝ KATALOG VZP - ZP'!C18)&gt;70),"Překročena délka textu",TRIM('ÚHRADOVÝ KATALOG VZP - ZP'!C18)))),IF(ISBLANK('ÚHRADOVÝ KATALOG VZP - ZP'!C18),"",(IF((LEN('ÚHRADOVÝ KATALOG VZP - ZP'!C18)&gt;70),"Překročena délka textu",TRIM('ÚHRADOVÝ KATALOG VZP - ZP'!C18)))))))</f>
        <v/>
      </c>
      <c r="D21" s="11" t="str">
        <f>IF(ISBLANK('ÚHRADOVÝ KATALOG VZP - ZP'!C18),"",LEN('ÚHRADOVÝ KATALOG VZP - ZP'!C18))</f>
        <v/>
      </c>
      <c r="E21" s="11" t="str">
        <f>UPPER(IF(AN21="Nepovolený(é) znak(y):   "&amp;AG21&amp;AH21&amp;AI21&amp;AJ21&amp;AK21&amp;AL21&amp;AM21,"Nepovolený(é) znak(y):   "&amp;AG21&amp;AH21&amp;AI21&amp;AJ21&amp;AK21&amp;AL21&amp;AM21,IF(S21="NOVÝ",IF(ISBLANK('ÚHRADOVÝ KATALOG VZP - ZP'!D18),"Chybí DOP",(IF((LEN('ÚHRADOVÝ KATALOG VZP - ZP'!D18)&gt;80),"Překročena délka textu",TRIM('ÚHRADOVÝ KATALOG VZP - ZP'!D18)))),IF(ISBLANK('ÚHRADOVÝ KATALOG VZP - ZP'!D18),"",(IF((LEN('ÚHRADOVÝ KATALOG VZP - ZP'!D18)&gt;80),"Překročena délka textu",TRIM('ÚHRADOVÝ KATALOG VZP - ZP'!D18)))))))</f>
        <v/>
      </c>
      <c r="F21" s="11" t="str">
        <f>IF(ISBLANK('ÚHRADOVÝ KATALOG VZP - ZP'!D18),"",LEN('ÚHRADOVÝ KATALOG VZP - ZP'!D18))</f>
        <v/>
      </c>
      <c r="G21" s="12" t="str">
        <f>IF(U21="NOVÝ",IF(LEN(TRIM('ÚHRADOVÝ KATALOG VZP - ZP'!E18))=0,"CHYBÍ TYP",'ÚHRADOVÝ KATALOG VZP - ZP'!E18),IF(LEN(TRIM('ÚHRADOVÝ KATALOG VZP - ZP'!E18))=0,"",'ÚHRADOVÝ KATALOG VZP - ZP'!E18))</f>
        <v/>
      </c>
      <c r="H21" s="12" t="str">
        <f>IF(S21="NOVÝ",IF(LEN(TRIM('ÚHRADOVÝ KATALOG VZP - ZP'!F18))=0,"Chybí",UPPER('ÚHRADOVÝ KATALOG VZP - ZP'!F18)),IF(LEN(TRIM('ÚHRADOVÝ KATALOG VZP - ZP'!F18))=0,"",UPPER('ÚHRADOVÝ KATALOG VZP - ZP'!F18)))</f>
        <v/>
      </c>
      <c r="I21" s="12" t="str">
        <f>IF(U21="NOVÝ",IF(LEN(TRIM('ÚHRADOVÝ KATALOG VZP - ZP'!G18))=0,"CHYBÍ TBAL",'ÚHRADOVÝ KATALOG VZP - ZP'!G18),IF(LEN(TRIM('ÚHRADOVÝ KATALOG VZP - ZP'!G18))=0,"",TRIM('ÚHRADOVÝ KATALOG VZP - ZP'!G18)))</f>
        <v/>
      </c>
      <c r="J21" s="12" t="str">
        <f>IF(U21="NOVÝ",IF(LEN(TRIM(UPPER('ÚHRADOVÝ KATALOG VZP - ZP'!H18)))=0,"CHYBÍ VYR",UPPER('ÚHRADOVÝ KATALOG VZP - ZP'!H18)),IF(LEN(TRIM('ÚHRADOVÝ KATALOG VZP - ZP'!H18))=0,"",TRIM(UPPER('ÚHRADOVÝ KATALOG VZP - ZP'!H18))))</f>
        <v/>
      </c>
      <c r="K21" s="12" t="str">
        <f>IF(U21="NOVÝ",IF(LEN(TRIM(UPPER('ÚHRADOVÝ KATALOG VZP - ZP'!I18)))=0,"CHYBÍ ZEM",UPPER('ÚHRADOVÝ KATALOG VZP - ZP'!I18)),IF(LEN(TRIM('ÚHRADOVÝ KATALOG VZP - ZP'!I18))=0,"",TRIM(UPPER('ÚHRADOVÝ KATALOG VZP - ZP'!I18))))</f>
        <v/>
      </c>
      <c r="L21" s="13" t="str">
        <f>IF(U21="NOVÝ",IF(LEN(TRIM('ÚHRADOVÝ KATALOG VZP - ZP'!J18))=0,"CHYBÍ CENA",'ÚHRADOVÝ KATALOG VZP - ZP'!J18),IF(LEN(TRIM('ÚHRADOVÝ KATALOG VZP - ZP'!J18))=0,"",'ÚHRADOVÝ KATALOG VZP - ZP'!J18))</f>
        <v/>
      </c>
      <c r="M21" s="12" t="str">
        <f>UPPER(IF(U21="NOVÝ",IF(LEN(TRIM('ÚHRADOVÝ KATALOG VZP - ZP'!K18))=0,"Chybí MENA",'ÚHRADOVÝ KATALOG VZP - ZP'!K18),IF(LEN(TRIM('ÚHRADOVÝ KATALOG VZP - ZP'!K18))=0,"",'ÚHRADOVÝ KATALOG VZP - ZP'!K18)))</f>
        <v/>
      </c>
      <c r="N21" s="14" t="str">
        <f>IF(U21="NOVÝ",IF(LEN(TRIM('ÚHRADOVÝ KATALOG VZP - ZP'!L18))=0,"CHYBÍ KURZ",'ÚHRADOVÝ KATALOG VZP - ZP'!L18),IF(LEN(TRIM('ÚHRADOVÝ KATALOG VZP - ZP'!L18))=0,"",'ÚHRADOVÝ KATALOG VZP - ZP'!L18))</f>
        <v/>
      </c>
      <c r="O21" s="15" t="str">
        <f>IF(U21="NOVÝ",IF(LEN(TRIM('ÚHRADOVÝ KATALOG VZP - ZP'!M18))=0,"CHYBÍ DPH",IF(OR('ÚHRADOVÝ KATALOG VZP - ZP'!M18=12,'ÚHRADOVÝ KATALOG VZP - ZP'!M18=21,'ÚHRADOVÝ KATALOG VZP - ZP'!M18=0),'ÚHRADOVÝ KATALOG VZP - ZP'!M18,"CHYBA")),IF(LEN(TRIM('ÚHRADOVÝ KATALOG VZP - ZP'!M18))=0,"",IF(OR('ÚHRADOVÝ KATALOG VZP - ZP'!M18=12,'ÚHRADOVÝ KATALOG VZP - ZP'!M18=21,'ÚHRADOVÝ KATALOG VZP - ZP'!M18=0),'ÚHRADOVÝ KATALOG VZP - ZP'!M18,"CHYBA")))</f>
        <v/>
      </c>
      <c r="P21" s="16" t="str">
        <f>IF(U21="NE",IF(AND(V21&lt;&gt;"X",LEN('ÚHRADOVÝ KATALOG VZP - ZP'!N18)&gt;0),IF(ROUND(L21*N21*(1+(O21/100))*1.1,6)&lt;'ÚHRADOVÝ KATALOG VZP - ZP'!N18,TEXT('ÚHRADOVÝ KATALOG VZP - ZP'!N18,"# ##0,00 Kč") &amp; CHAR(10) &amp; "&gt; " &amp; TEXT('ÚHRADOVÝ KATALOG VZP - ZP'!N18-(L21*N21*(1+(O21/100))*1.1),"# ##0,00 Kč"),TEXT('ÚHRADOVÝ KATALOG VZP - ZP'!N18,"# ##0,00 Kč") &amp; CHAR(10) &amp; "OK"),"CHYBÍ DATA PRO VÝPOČET"),"")</f>
        <v/>
      </c>
      <c r="Q21" s="17" t="str">
        <f>IF(AND(U21="NE",LEN('ÚHRADOVÝ KATALOG VZP - ZP'!O18)&gt;0),'ÚHRADOVÝ KATALOG VZP - ZP'!O18,"")</f>
        <v/>
      </c>
      <c r="R21" s="36" t="str">
        <f>IF(AND(U21="NE",LEN('ÚHRADOVÝ KATALOG VZP - ZP'!P18)&gt;0),'ÚHRADOVÝ KATALOG VZP - ZP'!P18,"")</f>
        <v/>
      </c>
      <c r="S21" s="36" t="str">
        <f>IF(AND(U21="NE",LEN('ÚHRADOVÝ KATALOG VZP - ZP'!Q18)&gt;0),'ÚHRADOVÝ KATALOG VZP - ZP'!Q18,"")</f>
        <v/>
      </c>
      <c r="T21" s="36" t="str">
        <f>IF(AND(U21="NE",LEN('ÚHRADOVÝ KATALOG VZP - ZP'!R18)&gt;0),'ÚHRADOVÝ KATALOG VZP - ZP'!R18,"")</f>
        <v/>
      </c>
      <c r="U21" s="18" t="str">
        <f>IF(LEN(TRIM('ÚHRADOVÝ KATALOG VZP - ZP'!B18)&amp;TRIM('ÚHRADOVÝ KATALOG VZP - ZP'!C18)&amp;TRIM('ÚHRADOVÝ KATALOG VZP - ZP'!D18)&amp;TRIM('ÚHRADOVÝ KATALOG VZP - ZP'!E18)&amp;TRIM('ÚHRADOVÝ KATALOG VZP - ZP'!F18)&amp;TRIM('ÚHRADOVÝ KATALOG VZP - ZP'!G18)&amp;TRIM('ÚHRADOVÝ KATALOG VZP - ZP'!H18)&amp;TRIM('ÚHRADOVÝ KATALOG VZP - ZP'!I18)&amp;TRIM('ÚHRADOVÝ KATALOG VZP - ZP'!J18)&amp;TRIM('ÚHRADOVÝ KATALOG VZP - ZP'!K18)&amp;TRIM('ÚHRADOVÝ KATALOG VZP - ZP'!L18)&amp;TRIM('ÚHRADOVÝ KATALOG VZP - ZP'!M18)&amp;TRIM('ÚHRADOVÝ KATALOG VZP - ZP'!N18)&amp;TRIM('ÚHRADOVÝ KATALOG VZP - ZP'!O18)&amp;TRIM('ÚHRADOVÝ KATALOG VZP - ZP'!P18)&amp;TRIM('ÚHRADOVÝ KATALOG VZP - ZP'!Q18))=0,"ANO","NE")</f>
        <v>ANO</v>
      </c>
      <c r="V21" s="19" t="str">
        <f>IF(U21="NE",IF(LEN(TRIM('ÚHRADOVÝ KATALOG VZP - ZP'!B18))=0,"NOVÝ","OPRAVA"),"")</f>
        <v/>
      </c>
      <c r="X21" s="30" t="str">
        <f>IF(IFERROR(SEARCH("""",UPPER('ÚHRADOVÝ KATALOG VZP - ZP'!C18)),0)&gt;0," "&amp;CHAR(34),"")</f>
        <v/>
      </c>
      <c r="Y21" s="30" t="str">
        <f>IF(IFERROR(SEARCH("~?",UPPER('ÚHRADOVÝ KATALOG VZP - ZP'!C18)),0)&gt;0," ?","")</f>
        <v/>
      </c>
      <c r="Z21" s="30" t="str">
        <f>IF(IFERROR(SEARCH("!",UPPER('ÚHRADOVÝ KATALOG VZP - ZP'!C18)),0)&gt;0," !","")</f>
        <v/>
      </c>
      <c r="AA21" s="30" t="str">
        <f>IF(IFERROR(SEARCH("_",UPPER('ÚHRADOVÝ KATALOG VZP - ZP'!C18)),0)&gt;0," _","")</f>
        <v/>
      </c>
      <c r="AB21" s="30" t="str">
        <f>IF(IFERROR(SEARCH("§",UPPER('ÚHRADOVÝ KATALOG VZP - ZP'!C18)),0)&gt;0," §","")</f>
        <v/>
      </c>
      <c r="AC21" s="30" t="str">
        <f>IF(IFERROR(SEARCH("#",UPPER('ÚHRADOVÝ KATALOG VZP - ZP'!C18)),0)&gt;0," #","")</f>
        <v/>
      </c>
      <c r="AD21" s="30" t="str">
        <f>IF(IFERROR(SEARCH(CHAR(10),UPPER('ÚHRADOVÝ KATALOG VZP - ZP'!C18)),0)&gt;0," ALT+ENTER","")</f>
        <v/>
      </c>
      <c r="AE21" s="31" t="str">
        <f>IF(AND(W21=0, R21="NE"),"Chybí NAZ",IF(LEN(TRIM(X21&amp;Y21&amp;Z21&amp;AA21&amp;AB21&amp;AC21&amp;AD21))&gt;0,"Nepovolený(é) znak(y):   "&amp;X21&amp;Y21&amp;Z21&amp;AA21&amp;AB21&amp;AC21&amp;AD21,TRIM('ÚHRADOVÝ KATALOG VZP - ZP'!C18)))</f>
        <v/>
      </c>
      <c r="AF21" s="30"/>
      <c r="AG21" s="30" t="str">
        <f>IF(IFERROR(SEARCH("""",UPPER('ÚHRADOVÝ KATALOG VZP - ZP'!D18)),0)&gt;0," "&amp;CHAR(34),"")</f>
        <v/>
      </c>
      <c r="AH21" s="30" t="str">
        <f>IF(IFERROR(SEARCH("~?",UPPER('ÚHRADOVÝ KATALOG VZP - ZP'!D18)),0)&gt;0," ?","")</f>
        <v/>
      </c>
      <c r="AI21" s="30" t="str">
        <f>IF(IFERROR(SEARCH("!",UPPER('ÚHRADOVÝ KATALOG VZP - ZP'!D18)),0)&gt;0," !","")</f>
        <v/>
      </c>
      <c r="AJ21" s="30" t="str">
        <f>IF(IFERROR(SEARCH("_",UPPER('ÚHRADOVÝ KATALOG VZP - ZP'!D18)),0)&gt;0," _","")</f>
        <v/>
      </c>
      <c r="AK21" s="30" t="str">
        <f>IF(IFERROR(SEARCH("§",UPPER('ÚHRADOVÝ KATALOG VZP - ZP'!D18)),0)&gt;0," §","")</f>
        <v/>
      </c>
      <c r="AL21" s="30" t="str">
        <f>IF(IFERROR(SEARCH("#",UPPER('ÚHRADOVÝ KATALOG VZP - ZP'!D18)),0)&gt;0," #","")</f>
        <v/>
      </c>
      <c r="AM21" s="30" t="str">
        <f>IF(IFERROR(SEARCH(CHAR(10),UPPER('ÚHRADOVÝ KATALOG VZP - ZP'!D18)),0)&gt;0," ALT+ENTER","")</f>
        <v/>
      </c>
      <c r="AN21" s="31" t="str">
        <f>IF(AND(AF21=0, R21="NE"),"Chybí DOP",IF(LEN(TRIM(AG21&amp;AH21&amp;AI21&amp;AJ21&amp;AK21&amp;AL21&amp;AM21))&gt;0,"Nepovolený(é) znak(y):   "&amp;AG21&amp;AH21&amp;AI21&amp;AJ21&amp;AK21&amp;AL21&amp;AM21,TRIM('ÚHRADOVÝ KATALOG VZP - ZP'!D18)))</f>
        <v/>
      </c>
    </row>
    <row r="22" spans="1:40" ht="30" customHeight="1" x14ac:dyDescent="0.35">
      <c r="A22" s="7">
        <v>17</v>
      </c>
      <c r="B22" s="10" t="str">
        <f>IF(ISBLANK('ÚHRADOVÝ KATALOG VZP - ZP'!B19),"",'ÚHRADOVÝ KATALOG VZP - ZP'!B19)</f>
        <v/>
      </c>
      <c r="C22" s="11" t="str">
        <f>UPPER(IF(AE22="Nepovolený(é) znak(y):   "&amp;X22&amp;Y22&amp;Z22&amp;AA22&amp;AB22&amp;AC22&amp;AD22,"Nepovolený(é) znak(y):   "&amp;X22&amp;Y22&amp;Z22&amp;AA22&amp;AB22&amp;AC22&amp;AD22,IF(S22="NOVÝ",IF(ISBLANK('ÚHRADOVÝ KATALOG VZP - ZP'!C19),"CHYBÍ NAZ",(IF((LEN('ÚHRADOVÝ KATALOG VZP - ZP'!C19)&gt;70),"Překročena délka textu",TRIM('ÚHRADOVÝ KATALOG VZP - ZP'!C19)))),IF(ISBLANK('ÚHRADOVÝ KATALOG VZP - ZP'!C19),"",(IF((LEN('ÚHRADOVÝ KATALOG VZP - ZP'!C19)&gt;70),"Překročena délka textu",TRIM('ÚHRADOVÝ KATALOG VZP - ZP'!C19)))))))</f>
        <v/>
      </c>
      <c r="D22" s="11" t="str">
        <f>IF(ISBLANK('ÚHRADOVÝ KATALOG VZP - ZP'!C19),"",LEN('ÚHRADOVÝ KATALOG VZP - ZP'!C19))</f>
        <v/>
      </c>
      <c r="E22" s="11" t="str">
        <f>UPPER(IF(AN22="Nepovolený(é) znak(y):   "&amp;AG22&amp;AH22&amp;AI22&amp;AJ22&amp;AK22&amp;AL22&amp;AM22,"Nepovolený(é) znak(y):   "&amp;AG22&amp;AH22&amp;AI22&amp;AJ22&amp;AK22&amp;AL22&amp;AM22,IF(S22="NOVÝ",IF(ISBLANK('ÚHRADOVÝ KATALOG VZP - ZP'!D19),"Chybí DOP",(IF((LEN('ÚHRADOVÝ KATALOG VZP - ZP'!D19)&gt;80),"Překročena délka textu",TRIM('ÚHRADOVÝ KATALOG VZP - ZP'!D19)))),IF(ISBLANK('ÚHRADOVÝ KATALOG VZP - ZP'!D19),"",(IF((LEN('ÚHRADOVÝ KATALOG VZP - ZP'!D19)&gt;80),"Překročena délka textu",TRIM('ÚHRADOVÝ KATALOG VZP - ZP'!D19)))))))</f>
        <v/>
      </c>
      <c r="F22" s="11" t="str">
        <f>IF(ISBLANK('ÚHRADOVÝ KATALOG VZP - ZP'!D19),"",LEN('ÚHRADOVÝ KATALOG VZP - ZP'!D19))</f>
        <v/>
      </c>
      <c r="G22" s="12" t="str">
        <f>IF(U22="NOVÝ",IF(LEN(TRIM('ÚHRADOVÝ KATALOG VZP - ZP'!E19))=0,"CHYBÍ TYP",'ÚHRADOVÝ KATALOG VZP - ZP'!E19),IF(LEN(TRIM('ÚHRADOVÝ KATALOG VZP - ZP'!E19))=0,"",'ÚHRADOVÝ KATALOG VZP - ZP'!E19))</f>
        <v/>
      </c>
      <c r="H22" s="12" t="str">
        <f>IF(S22="NOVÝ",IF(LEN(TRIM('ÚHRADOVÝ KATALOG VZP - ZP'!F19))=0,"Chybí",UPPER('ÚHRADOVÝ KATALOG VZP - ZP'!F19)),IF(LEN(TRIM('ÚHRADOVÝ KATALOG VZP - ZP'!F19))=0,"",UPPER('ÚHRADOVÝ KATALOG VZP - ZP'!F19)))</f>
        <v/>
      </c>
      <c r="I22" s="12" t="str">
        <f>IF(U22="NOVÝ",IF(LEN(TRIM('ÚHRADOVÝ KATALOG VZP - ZP'!G19))=0,"CHYBÍ TBAL",'ÚHRADOVÝ KATALOG VZP - ZP'!G19),IF(LEN(TRIM('ÚHRADOVÝ KATALOG VZP - ZP'!G19))=0,"",TRIM('ÚHRADOVÝ KATALOG VZP - ZP'!G19)))</f>
        <v/>
      </c>
      <c r="J22" s="12" t="str">
        <f>IF(U22="NOVÝ",IF(LEN(TRIM(UPPER('ÚHRADOVÝ KATALOG VZP - ZP'!H19)))=0,"CHYBÍ VYR",UPPER('ÚHRADOVÝ KATALOG VZP - ZP'!H19)),IF(LEN(TRIM('ÚHRADOVÝ KATALOG VZP - ZP'!H19))=0,"",TRIM(UPPER('ÚHRADOVÝ KATALOG VZP - ZP'!H19))))</f>
        <v/>
      </c>
      <c r="K22" s="12" t="str">
        <f>IF(U22="NOVÝ",IF(LEN(TRIM(UPPER('ÚHRADOVÝ KATALOG VZP - ZP'!I19)))=0,"CHYBÍ ZEM",UPPER('ÚHRADOVÝ KATALOG VZP - ZP'!I19)),IF(LEN(TRIM('ÚHRADOVÝ KATALOG VZP - ZP'!I19))=0,"",TRIM(UPPER('ÚHRADOVÝ KATALOG VZP - ZP'!I19))))</f>
        <v/>
      </c>
      <c r="L22" s="13" t="str">
        <f>IF(U22="NOVÝ",IF(LEN(TRIM('ÚHRADOVÝ KATALOG VZP - ZP'!J19))=0,"CHYBÍ CENA",'ÚHRADOVÝ KATALOG VZP - ZP'!J19),IF(LEN(TRIM('ÚHRADOVÝ KATALOG VZP - ZP'!J19))=0,"",'ÚHRADOVÝ KATALOG VZP - ZP'!J19))</f>
        <v/>
      </c>
      <c r="M22" s="12" t="str">
        <f>UPPER(IF(U22="NOVÝ",IF(LEN(TRIM('ÚHRADOVÝ KATALOG VZP - ZP'!K19))=0,"Chybí MENA",'ÚHRADOVÝ KATALOG VZP - ZP'!K19),IF(LEN(TRIM('ÚHRADOVÝ KATALOG VZP - ZP'!K19))=0,"",'ÚHRADOVÝ KATALOG VZP - ZP'!K19)))</f>
        <v/>
      </c>
      <c r="N22" s="14" t="str">
        <f>IF(U22="NOVÝ",IF(LEN(TRIM('ÚHRADOVÝ KATALOG VZP - ZP'!L19))=0,"CHYBÍ KURZ",'ÚHRADOVÝ KATALOG VZP - ZP'!L19),IF(LEN(TRIM('ÚHRADOVÝ KATALOG VZP - ZP'!L19))=0,"",'ÚHRADOVÝ KATALOG VZP - ZP'!L19))</f>
        <v/>
      </c>
      <c r="O22" s="15" t="str">
        <f>IF(U22="NOVÝ",IF(LEN(TRIM('ÚHRADOVÝ KATALOG VZP - ZP'!M19))=0,"CHYBÍ DPH",IF(OR('ÚHRADOVÝ KATALOG VZP - ZP'!M19=12,'ÚHRADOVÝ KATALOG VZP - ZP'!M19=21,'ÚHRADOVÝ KATALOG VZP - ZP'!M19=0),'ÚHRADOVÝ KATALOG VZP - ZP'!M19,"CHYBA")),IF(LEN(TRIM('ÚHRADOVÝ KATALOG VZP - ZP'!M19))=0,"",IF(OR('ÚHRADOVÝ KATALOG VZP - ZP'!M19=12,'ÚHRADOVÝ KATALOG VZP - ZP'!M19=21,'ÚHRADOVÝ KATALOG VZP - ZP'!M19=0),'ÚHRADOVÝ KATALOG VZP - ZP'!M19,"CHYBA")))</f>
        <v/>
      </c>
      <c r="P22" s="16" t="str">
        <f>IF(U22="NE",IF(AND(V22&lt;&gt;"X",LEN('ÚHRADOVÝ KATALOG VZP - ZP'!N19)&gt;0),IF(ROUND(L22*N22*(1+(O22/100))*1.1,6)&lt;'ÚHRADOVÝ KATALOG VZP - ZP'!N19,TEXT('ÚHRADOVÝ KATALOG VZP - ZP'!N19,"# ##0,00 Kč") &amp; CHAR(10) &amp; "&gt; " &amp; TEXT('ÚHRADOVÝ KATALOG VZP - ZP'!N19-(L22*N22*(1+(O22/100))*1.1),"# ##0,00 Kč"),TEXT('ÚHRADOVÝ KATALOG VZP - ZP'!N19,"# ##0,00 Kč") &amp; CHAR(10) &amp; "OK"),"CHYBÍ DATA PRO VÝPOČET"),"")</f>
        <v/>
      </c>
      <c r="Q22" s="17" t="str">
        <f>IF(AND(U22="NE",LEN('ÚHRADOVÝ KATALOG VZP - ZP'!O19)&gt;0),'ÚHRADOVÝ KATALOG VZP - ZP'!O19,"")</f>
        <v/>
      </c>
      <c r="R22" s="36" t="str">
        <f>IF(AND(U22="NE",LEN('ÚHRADOVÝ KATALOG VZP - ZP'!P19)&gt;0),'ÚHRADOVÝ KATALOG VZP - ZP'!P19,"")</f>
        <v/>
      </c>
      <c r="S22" s="36" t="str">
        <f>IF(AND(U22="NE",LEN('ÚHRADOVÝ KATALOG VZP - ZP'!Q19)&gt;0),'ÚHRADOVÝ KATALOG VZP - ZP'!Q19,"")</f>
        <v/>
      </c>
      <c r="T22" s="36" t="str">
        <f>IF(AND(U22="NE",LEN('ÚHRADOVÝ KATALOG VZP - ZP'!R19)&gt;0),'ÚHRADOVÝ KATALOG VZP - ZP'!R19,"")</f>
        <v/>
      </c>
      <c r="U22" s="18" t="str">
        <f>IF(LEN(TRIM('ÚHRADOVÝ KATALOG VZP - ZP'!B19)&amp;TRIM('ÚHRADOVÝ KATALOG VZP - ZP'!C19)&amp;TRIM('ÚHRADOVÝ KATALOG VZP - ZP'!D19)&amp;TRIM('ÚHRADOVÝ KATALOG VZP - ZP'!E19)&amp;TRIM('ÚHRADOVÝ KATALOG VZP - ZP'!F19)&amp;TRIM('ÚHRADOVÝ KATALOG VZP - ZP'!G19)&amp;TRIM('ÚHRADOVÝ KATALOG VZP - ZP'!H19)&amp;TRIM('ÚHRADOVÝ KATALOG VZP - ZP'!I19)&amp;TRIM('ÚHRADOVÝ KATALOG VZP - ZP'!J19)&amp;TRIM('ÚHRADOVÝ KATALOG VZP - ZP'!K19)&amp;TRIM('ÚHRADOVÝ KATALOG VZP - ZP'!L19)&amp;TRIM('ÚHRADOVÝ KATALOG VZP - ZP'!M19)&amp;TRIM('ÚHRADOVÝ KATALOG VZP - ZP'!N19)&amp;TRIM('ÚHRADOVÝ KATALOG VZP - ZP'!O19)&amp;TRIM('ÚHRADOVÝ KATALOG VZP - ZP'!P19)&amp;TRIM('ÚHRADOVÝ KATALOG VZP - ZP'!Q19))=0,"ANO","NE")</f>
        <v>ANO</v>
      </c>
      <c r="V22" s="19" t="str">
        <f>IF(U22="NE",IF(LEN(TRIM('ÚHRADOVÝ KATALOG VZP - ZP'!B19))=0,"NOVÝ","OPRAVA"),"")</f>
        <v/>
      </c>
      <c r="X22" s="30" t="str">
        <f>IF(IFERROR(SEARCH("""",UPPER('ÚHRADOVÝ KATALOG VZP - ZP'!C19)),0)&gt;0," "&amp;CHAR(34),"")</f>
        <v/>
      </c>
      <c r="Y22" s="30" t="str">
        <f>IF(IFERROR(SEARCH("~?",UPPER('ÚHRADOVÝ KATALOG VZP - ZP'!C19)),0)&gt;0," ?","")</f>
        <v/>
      </c>
      <c r="Z22" s="30" t="str">
        <f>IF(IFERROR(SEARCH("!",UPPER('ÚHRADOVÝ KATALOG VZP - ZP'!C19)),0)&gt;0," !","")</f>
        <v/>
      </c>
      <c r="AA22" s="30" t="str">
        <f>IF(IFERROR(SEARCH("_",UPPER('ÚHRADOVÝ KATALOG VZP - ZP'!C19)),0)&gt;0," _","")</f>
        <v/>
      </c>
      <c r="AB22" s="30" t="str">
        <f>IF(IFERROR(SEARCH("§",UPPER('ÚHRADOVÝ KATALOG VZP - ZP'!C19)),0)&gt;0," §","")</f>
        <v/>
      </c>
      <c r="AC22" s="30" t="str">
        <f>IF(IFERROR(SEARCH("#",UPPER('ÚHRADOVÝ KATALOG VZP - ZP'!C19)),0)&gt;0," #","")</f>
        <v/>
      </c>
      <c r="AD22" s="30" t="str">
        <f>IF(IFERROR(SEARCH(CHAR(10),UPPER('ÚHRADOVÝ KATALOG VZP - ZP'!C19)),0)&gt;0," ALT+ENTER","")</f>
        <v/>
      </c>
      <c r="AE22" s="31" t="str">
        <f>IF(AND(W22=0, R22="NE"),"Chybí NAZ",IF(LEN(TRIM(X22&amp;Y22&amp;Z22&amp;AA22&amp;AB22&amp;AC22&amp;AD22))&gt;0,"Nepovolený(é) znak(y):   "&amp;X22&amp;Y22&amp;Z22&amp;AA22&amp;AB22&amp;AC22&amp;AD22,TRIM('ÚHRADOVÝ KATALOG VZP - ZP'!C19)))</f>
        <v/>
      </c>
      <c r="AF22" s="30"/>
      <c r="AG22" s="30" t="str">
        <f>IF(IFERROR(SEARCH("""",UPPER('ÚHRADOVÝ KATALOG VZP - ZP'!D19)),0)&gt;0," "&amp;CHAR(34),"")</f>
        <v/>
      </c>
      <c r="AH22" s="30" t="str">
        <f>IF(IFERROR(SEARCH("~?",UPPER('ÚHRADOVÝ KATALOG VZP - ZP'!D19)),0)&gt;0," ?","")</f>
        <v/>
      </c>
      <c r="AI22" s="30" t="str">
        <f>IF(IFERROR(SEARCH("!",UPPER('ÚHRADOVÝ KATALOG VZP - ZP'!D19)),0)&gt;0," !","")</f>
        <v/>
      </c>
      <c r="AJ22" s="30" t="str">
        <f>IF(IFERROR(SEARCH("_",UPPER('ÚHRADOVÝ KATALOG VZP - ZP'!D19)),0)&gt;0," _","")</f>
        <v/>
      </c>
      <c r="AK22" s="30" t="str">
        <f>IF(IFERROR(SEARCH("§",UPPER('ÚHRADOVÝ KATALOG VZP - ZP'!D19)),0)&gt;0," §","")</f>
        <v/>
      </c>
      <c r="AL22" s="30" t="str">
        <f>IF(IFERROR(SEARCH("#",UPPER('ÚHRADOVÝ KATALOG VZP - ZP'!D19)),0)&gt;0," #","")</f>
        <v/>
      </c>
      <c r="AM22" s="30" t="str">
        <f>IF(IFERROR(SEARCH(CHAR(10),UPPER('ÚHRADOVÝ KATALOG VZP - ZP'!D19)),0)&gt;0," ALT+ENTER","")</f>
        <v/>
      </c>
      <c r="AN22" s="31" t="str">
        <f>IF(AND(AF22=0, R22="NE"),"Chybí DOP",IF(LEN(TRIM(AG22&amp;AH22&amp;AI22&amp;AJ22&amp;AK22&amp;AL22&amp;AM22))&gt;0,"Nepovolený(é) znak(y):   "&amp;AG22&amp;AH22&amp;AI22&amp;AJ22&amp;AK22&amp;AL22&amp;AM22,TRIM('ÚHRADOVÝ KATALOG VZP - ZP'!D19)))</f>
        <v/>
      </c>
    </row>
    <row r="23" spans="1:40" ht="30" customHeight="1" x14ac:dyDescent="0.35">
      <c r="A23" s="7">
        <v>18</v>
      </c>
      <c r="B23" s="10" t="str">
        <f>IF(ISBLANK('ÚHRADOVÝ KATALOG VZP - ZP'!B20),"",'ÚHRADOVÝ KATALOG VZP - ZP'!B20)</f>
        <v/>
      </c>
      <c r="C23" s="11" t="str">
        <f>UPPER(IF(AE23="Nepovolený(é) znak(y):   "&amp;X23&amp;Y23&amp;Z23&amp;AA23&amp;AB23&amp;AC23&amp;AD23,"Nepovolený(é) znak(y):   "&amp;X23&amp;Y23&amp;Z23&amp;AA23&amp;AB23&amp;AC23&amp;AD23,IF(S23="NOVÝ",IF(ISBLANK('ÚHRADOVÝ KATALOG VZP - ZP'!C20),"CHYBÍ NAZ",(IF((LEN('ÚHRADOVÝ KATALOG VZP - ZP'!C20)&gt;70),"Překročena délka textu",TRIM('ÚHRADOVÝ KATALOG VZP - ZP'!C20)))),IF(ISBLANK('ÚHRADOVÝ KATALOG VZP - ZP'!C20),"",(IF((LEN('ÚHRADOVÝ KATALOG VZP - ZP'!C20)&gt;70),"Překročena délka textu",TRIM('ÚHRADOVÝ KATALOG VZP - ZP'!C20)))))))</f>
        <v/>
      </c>
      <c r="D23" s="11" t="str">
        <f>IF(ISBLANK('ÚHRADOVÝ KATALOG VZP - ZP'!C20),"",LEN('ÚHRADOVÝ KATALOG VZP - ZP'!C20))</f>
        <v/>
      </c>
      <c r="E23" s="11" t="str">
        <f>UPPER(IF(AN23="Nepovolený(é) znak(y):   "&amp;AG23&amp;AH23&amp;AI23&amp;AJ23&amp;AK23&amp;AL23&amp;AM23,"Nepovolený(é) znak(y):   "&amp;AG23&amp;AH23&amp;AI23&amp;AJ23&amp;AK23&amp;AL23&amp;AM23,IF(S23="NOVÝ",IF(ISBLANK('ÚHRADOVÝ KATALOG VZP - ZP'!D20),"Chybí DOP",(IF((LEN('ÚHRADOVÝ KATALOG VZP - ZP'!D20)&gt;80),"Překročena délka textu",TRIM('ÚHRADOVÝ KATALOG VZP - ZP'!D20)))),IF(ISBLANK('ÚHRADOVÝ KATALOG VZP - ZP'!D20),"",(IF((LEN('ÚHRADOVÝ KATALOG VZP - ZP'!D20)&gt;80),"Překročena délka textu",TRIM('ÚHRADOVÝ KATALOG VZP - ZP'!D20)))))))</f>
        <v/>
      </c>
      <c r="F23" s="11" t="str">
        <f>IF(ISBLANK('ÚHRADOVÝ KATALOG VZP - ZP'!D20),"",LEN('ÚHRADOVÝ KATALOG VZP - ZP'!D20))</f>
        <v/>
      </c>
      <c r="G23" s="12" t="str">
        <f>IF(U23="NOVÝ",IF(LEN(TRIM('ÚHRADOVÝ KATALOG VZP - ZP'!E20))=0,"CHYBÍ TYP",'ÚHRADOVÝ KATALOG VZP - ZP'!E20),IF(LEN(TRIM('ÚHRADOVÝ KATALOG VZP - ZP'!E20))=0,"",'ÚHRADOVÝ KATALOG VZP - ZP'!E20))</f>
        <v/>
      </c>
      <c r="H23" s="12" t="str">
        <f>IF(S23="NOVÝ",IF(LEN(TRIM('ÚHRADOVÝ KATALOG VZP - ZP'!F20))=0,"Chybí",UPPER('ÚHRADOVÝ KATALOG VZP - ZP'!F20)),IF(LEN(TRIM('ÚHRADOVÝ KATALOG VZP - ZP'!F20))=0,"",UPPER('ÚHRADOVÝ KATALOG VZP - ZP'!F20)))</f>
        <v/>
      </c>
      <c r="I23" s="12" t="str">
        <f>IF(U23="NOVÝ",IF(LEN(TRIM('ÚHRADOVÝ KATALOG VZP - ZP'!G20))=0,"CHYBÍ TBAL",'ÚHRADOVÝ KATALOG VZP - ZP'!G20),IF(LEN(TRIM('ÚHRADOVÝ KATALOG VZP - ZP'!G20))=0,"",TRIM('ÚHRADOVÝ KATALOG VZP - ZP'!G20)))</f>
        <v/>
      </c>
      <c r="J23" s="12" t="str">
        <f>IF(U23="NOVÝ",IF(LEN(TRIM(UPPER('ÚHRADOVÝ KATALOG VZP - ZP'!H20)))=0,"CHYBÍ VYR",UPPER('ÚHRADOVÝ KATALOG VZP - ZP'!H20)),IF(LEN(TRIM('ÚHRADOVÝ KATALOG VZP - ZP'!H20))=0,"",TRIM(UPPER('ÚHRADOVÝ KATALOG VZP - ZP'!H20))))</f>
        <v/>
      </c>
      <c r="K23" s="12" t="str">
        <f>IF(U23="NOVÝ",IF(LEN(TRIM(UPPER('ÚHRADOVÝ KATALOG VZP - ZP'!I20)))=0,"CHYBÍ ZEM",UPPER('ÚHRADOVÝ KATALOG VZP - ZP'!I20)),IF(LEN(TRIM('ÚHRADOVÝ KATALOG VZP - ZP'!I20))=0,"",TRIM(UPPER('ÚHRADOVÝ KATALOG VZP - ZP'!I20))))</f>
        <v/>
      </c>
      <c r="L23" s="13" t="str">
        <f>IF(U23="NOVÝ",IF(LEN(TRIM('ÚHRADOVÝ KATALOG VZP - ZP'!J20))=0,"CHYBÍ CENA",'ÚHRADOVÝ KATALOG VZP - ZP'!J20),IF(LEN(TRIM('ÚHRADOVÝ KATALOG VZP - ZP'!J20))=0,"",'ÚHRADOVÝ KATALOG VZP - ZP'!J20))</f>
        <v/>
      </c>
      <c r="M23" s="12" t="str">
        <f>UPPER(IF(U23="NOVÝ",IF(LEN(TRIM('ÚHRADOVÝ KATALOG VZP - ZP'!K20))=0,"Chybí MENA",'ÚHRADOVÝ KATALOG VZP - ZP'!K20),IF(LEN(TRIM('ÚHRADOVÝ KATALOG VZP - ZP'!K20))=0,"",'ÚHRADOVÝ KATALOG VZP - ZP'!K20)))</f>
        <v/>
      </c>
      <c r="N23" s="14" t="str">
        <f>IF(U23="NOVÝ",IF(LEN(TRIM('ÚHRADOVÝ KATALOG VZP - ZP'!L20))=0,"CHYBÍ KURZ",'ÚHRADOVÝ KATALOG VZP - ZP'!L20),IF(LEN(TRIM('ÚHRADOVÝ KATALOG VZP - ZP'!L20))=0,"",'ÚHRADOVÝ KATALOG VZP - ZP'!L20))</f>
        <v/>
      </c>
      <c r="O23" s="15" t="str">
        <f>IF(U23="NOVÝ",IF(LEN(TRIM('ÚHRADOVÝ KATALOG VZP - ZP'!M20))=0,"CHYBÍ DPH",IF(OR('ÚHRADOVÝ KATALOG VZP - ZP'!M20=12,'ÚHRADOVÝ KATALOG VZP - ZP'!M20=21,'ÚHRADOVÝ KATALOG VZP - ZP'!M20=0),'ÚHRADOVÝ KATALOG VZP - ZP'!M20,"CHYBA")),IF(LEN(TRIM('ÚHRADOVÝ KATALOG VZP - ZP'!M20))=0,"",IF(OR('ÚHRADOVÝ KATALOG VZP - ZP'!M20=12,'ÚHRADOVÝ KATALOG VZP - ZP'!M20=21,'ÚHRADOVÝ KATALOG VZP - ZP'!M20=0),'ÚHRADOVÝ KATALOG VZP - ZP'!M20,"CHYBA")))</f>
        <v/>
      </c>
      <c r="P23" s="16" t="str">
        <f>IF(U23="NE",IF(AND(V23&lt;&gt;"X",LEN('ÚHRADOVÝ KATALOG VZP - ZP'!N20)&gt;0),IF(ROUND(L23*N23*(1+(O23/100))*1.1,6)&lt;'ÚHRADOVÝ KATALOG VZP - ZP'!N20,TEXT('ÚHRADOVÝ KATALOG VZP - ZP'!N20,"# ##0,00 Kč") &amp; CHAR(10) &amp; "&gt; " &amp; TEXT('ÚHRADOVÝ KATALOG VZP - ZP'!N20-(L23*N23*(1+(O23/100))*1.1),"# ##0,00 Kč"),TEXT('ÚHRADOVÝ KATALOG VZP - ZP'!N20,"# ##0,00 Kč") &amp; CHAR(10) &amp; "OK"),"CHYBÍ DATA PRO VÝPOČET"),"")</f>
        <v/>
      </c>
      <c r="Q23" s="17" t="str">
        <f>IF(AND(U23="NE",LEN('ÚHRADOVÝ KATALOG VZP - ZP'!O20)&gt;0),'ÚHRADOVÝ KATALOG VZP - ZP'!O20,"")</f>
        <v/>
      </c>
      <c r="R23" s="36" t="str">
        <f>IF(AND(U23="NE",LEN('ÚHRADOVÝ KATALOG VZP - ZP'!P20)&gt;0),'ÚHRADOVÝ KATALOG VZP - ZP'!P20,"")</f>
        <v/>
      </c>
      <c r="S23" s="36" t="str">
        <f>IF(AND(U23="NE",LEN('ÚHRADOVÝ KATALOG VZP - ZP'!Q20)&gt;0),'ÚHRADOVÝ KATALOG VZP - ZP'!Q20,"")</f>
        <v/>
      </c>
      <c r="T23" s="36" t="str">
        <f>IF(AND(U23="NE",LEN('ÚHRADOVÝ KATALOG VZP - ZP'!R20)&gt;0),'ÚHRADOVÝ KATALOG VZP - ZP'!R20,"")</f>
        <v/>
      </c>
      <c r="U23" s="18" t="str">
        <f>IF(LEN(TRIM('ÚHRADOVÝ KATALOG VZP - ZP'!B20)&amp;TRIM('ÚHRADOVÝ KATALOG VZP - ZP'!C20)&amp;TRIM('ÚHRADOVÝ KATALOG VZP - ZP'!D20)&amp;TRIM('ÚHRADOVÝ KATALOG VZP - ZP'!E20)&amp;TRIM('ÚHRADOVÝ KATALOG VZP - ZP'!F20)&amp;TRIM('ÚHRADOVÝ KATALOG VZP - ZP'!G20)&amp;TRIM('ÚHRADOVÝ KATALOG VZP - ZP'!H20)&amp;TRIM('ÚHRADOVÝ KATALOG VZP - ZP'!I20)&amp;TRIM('ÚHRADOVÝ KATALOG VZP - ZP'!J20)&amp;TRIM('ÚHRADOVÝ KATALOG VZP - ZP'!K20)&amp;TRIM('ÚHRADOVÝ KATALOG VZP - ZP'!L20)&amp;TRIM('ÚHRADOVÝ KATALOG VZP - ZP'!M20)&amp;TRIM('ÚHRADOVÝ KATALOG VZP - ZP'!N20)&amp;TRIM('ÚHRADOVÝ KATALOG VZP - ZP'!O20)&amp;TRIM('ÚHRADOVÝ KATALOG VZP - ZP'!P20)&amp;TRIM('ÚHRADOVÝ KATALOG VZP - ZP'!Q20))=0,"ANO","NE")</f>
        <v>ANO</v>
      </c>
      <c r="V23" s="19" t="str">
        <f>IF(U23="NE",IF(LEN(TRIM('ÚHRADOVÝ KATALOG VZP - ZP'!B20))=0,"NOVÝ","OPRAVA"),"")</f>
        <v/>
      </c>
      <c r="X23" s="30" t="str">
        <f>IF(IFERROR(SEARCH("""",UPPER('ÚHRADOVÝ KATALOG VZP - ZP'!C20)),0)&gt;0," "&amp;CHAR(34),"")</f>
        <v/>
      </c>
      <c r="Y23" s="30" t="str">
        <f>IF(IFERROR(SEARCH("~?",UPPER('ÚHRADOVÝ KATALOG VZP - ZP'!C20)),0)&gt;0," ?","")</f>
        <v/>
      </c>
      <c r="Z23" s="30" t="str">
        <f>IF(IFERROR(SEARCH("!",UPPER('ÚHRADOVÝ KATALOG VZP - ZP'!C20)),0)&gt;0," !","")</f>
        <v/>
      </c>
      <c r="AA23" s="30" t="str">
        <f>IF(IFERROR(SEARCH("_",UPPER('ÚHRADOVÝ KATALOG VZP - ZP'!C20)),0)&gt;0," _","")</f>
        <v/>
      </c>
      <c r="AB23" s="30" t="str">
        <f>IF(IFERROR(SEARCH("§",UPPER('ÚHRADOVÝ KATALOG VZP - ZP'!C20)),0)&gt;0," §","")</f>
        <v/>
      </c>
      <c r="AC23" s="30" t="str">
        <f>IF(IFERROR(SEARCH("#",UPPER('ÚHRADOVÝ KATALOG VZP - ZP'!C20)),0)&gt;0," #","")</f>
        <v/>
      </c>
      <c r="AD23" s="30" t="str">
        <f>IF(IFERROR(SEARCH(CHAR(10),UPPER('ÚHRADOVÝ KATALOG VZP - ZP'!C20)),0)&gt;0," ALT+ENTER","")</f>
        <v/>
      </c>
      <c r="AE23" s="31" t="str">
        <f>IF(AND(W23=0, R23="NE"),"Chybí NAZ",IF(LEN(TRIM(X23&amp;Y23&amp;Z23&amp;AA23&amp;AB23&amp;AC23&amp;AD23))&gt;0,"Nepovolený(é) znak(y):   "&amp;X23&amp;Y23&amp;Z23&amp;AA23&amp;AB23&amp;AC23&amp;AD23,TRIM('ÚHRADOVÝ KATALOG VZP - ZP'!C20)))</f>
        <v/>
      </c>
      <c r="AF23" s="30"/>
      <c r="AG23" s="30" t="str">
        <f>IF(IFERROR(SEARCH("""",UPPER('ÚHRADOVÝ KATALOG VZP - ZP'!D20)),0)&gt;0," "&amp;CHAR(34),"")</f>
        <v/>
      </c>
      <c r="AH23" s="30" t="str">
        <f>IF(IFERROR(SEARCH("~?",UPPER('ÚHRADOVÝ KATALOG VZP - ZP'!D20)),0)&gt;0," ?","")</f>
        <v/>
      </c>
      <c r="AI23" s="30" t="str">
        <f>IF(IFERROR(SEARCH("!",UPPER('ÚHRADOVÝ KATALOG VZP - ZP'!D20)),0)&gt;0," !","")</f>
        <v/>
      </c>
      <c r="AJ23" s="30" t="str">
        <f>IF(IFERROR(SEARCH("_",UPPER('ÚHRADOVÝ KATALOG VZP - ZP'!D20)),0)&gt;0," _","")</f>
        <v/>
      </c>
      <c r="AK23" s="30" t="str">
        <f>IF(IFERROR(SEARCH("§",UPPER('ÚHRADOVÝ KATALOG VZP - ZP'!D20)),0)&gt;0," §","")</f>
        <v/>
      </c>
      <c r="AL23" s="30" t="str">
        <f>IF(IFERROR(SEARCH("#",UPPER('ÚHRADOVÝ KATALOG VZP - ZP'!D20)),0)&gt;0," #","")</f>
        <v/>
      </c>
      <c r="AM23" s="30" t="str">
        <f>IF(IFERROR(SEARCH(CHAR(10),UPPER('ÚHRADOVÝ KATALOG VZP - ZP'!D20)),0)&gt;0," ALT+ENTER","")</f>
        <v/>
      </c>
      <c r="AN23" s="31" t="str">
        <f>IF(AND(AF23=0, R23="NE"),"Chybí DOP",IF(LEN(TRIM(AG23&amp;AH23&amp;AI23&amp;AJ23&amp;AK23&amp;AL23&amp;AM23))&gt;0,"Nepovolený(é) znak(y):   "&amp;AG23&amp;AH23&amp;AI23&amp;AJ23&amp;AK23&amp;AL23&amp;AM23,TRIM('ÚHRADOVÝ KATALOG VZP - ZP'!D20)))</f>
        <v/>
      </c>
    </row>
    <row r="24" spans="1:40" ht="30" customHeight="1" x14ac:dyDescent="0.35">
      <c r="A24" s="7">
        <v>19</v>
      </c>
      <c r="B24" s="10" t="str">
        <f>IF(ISBLANK('ÚHRADOVÝ KATALOG VZP - ZP'!B21),"",'ÚHRADOVÝ KATALOG VZP - ZP'!B21)</f>
        <v/>
      </c>
      <c r="C24" s="11" t="str">
        <f>UPPER(IF(AE24="Nepovolený(é) znak(y):   "&amp;X24&amp;Y24&amp;Z24&amp;AA24&amp;AB24&amp;AC24&amp;AD24,"Nepovolený(é) znak(y):   "&amp;X24&amp;Y24&amp;Z24&amp;AA24&amp;AB24&amp;AC24&amp;AD24,IF(S24="NOVÝ",IF(ISBLANK('ÚHRADOVÝ KATALOG VZP - ZP'!C21),"CHYBÍ NAZ",(IF((LEN('ÚHRADOVÝ KATALOG VZP - ZP'!C21)&gt;70),"Překročena délka textu",TRIM('ÚHRADOVÝ KATALOG VZP - ZP'!C21)))),IF(ISBLANK('ÚHRADOVÝ KATALOG VZP - ZP'!C21),"",(IF((LEN('ÚHRADOVÝ KATALOG VZP - ZP'!C21)&gt;70),"Překročena délka textu",TRIM('ÚHRADOVÝ KATALOG VZP - ZP'!C21)))))))</f>
        <v/>
      </c>
      <c r="D24" s="11" t="str">
        <f>IF(ISBLANK('ÚHRADOVÝ KATALOG VZP - ZP'!C21),"",LEN('ÚHRADOVÝ KATALOG VZP - ZP'!C21))</f>
        <v/>
      </c>
      <c r="E24" s="11" t="str">
        <f>UPPER(IF(AN24="Nepovolený(é) znak(y):   "&amp;AG24&amp;AH24&amp;AI24&amp;AJ24&amp;AK24&amp;AL24&amp;AM24,"Nepovolený(é) znak(y):   "&amp;AG24&amp;AH24&amp;AI24&amp;AJ24&amp;AK24&amp;AL24&amp;AM24,IF(S24="NOVÝ",IF(ISBLANK('ÚHRADOVÝ KATALOG VZP - ZP'!D21),"Chybí DOP",(IF((LEN('ÚHRADOVÝ KATALOG VZP - ZP'!D21)&gt;80),"Překročena délka textu",TRIM('ÚHRADOVÝ KATALOG VZP - ZP'!D21)))),IF(ISBLANK('ÚHRADOVÝ KATALOG VZP - ZP'!D21),"",(IF((LEN('ÚHRADOVÝ KATALOG VZP - ZP'!D21)&gt;80),"Překročena délka textu",TRIM('ÚHRADOVÝ KATALOG VZP - ZP'!D21)))))))</f>
        <v/>
      </c>
      <c r="F24" s="11" t="str">
        <f>IF(ISBLANK('ÚHRADOVÝ KATALOG VZP - ZP'!D21),"",LEN('ÚHRADOVÝ KATALOG VZP - ZP'!D21))</f>
        <v/>
      </c>
      <c r="G24" s="12" t="str">
        <f>IF(U24="NOVÝ",IF(LEN(TRIM('ÚHRADOVÝ KATALOG VZP - ZP'!E21))=0,"CHYBÍ TYP",'ÚHRADOVÝ KATALOG VZP - ZP'!E21),IF(LEN(TRIM('ÚHRADOVÝ KATALOG VZP - ZP'!E21))=0,"",'ÚHRADOVÝ KATALOG VZP - ZP'!E21))</f>
        <v/>
      </c>
      <c r="H24" s="12" t="str">
        <f>IF(S24="NOVÝ",IF(LEN(TRIM('ÚHRADOVÝ KATALOG VZP - ZP'!F21))=0,"Chybí",UPPER('ÚHRADOVÝ KATALOG VZP - ZP'!F21)),IF(LEN(TRIM('ÚHRADOVÝ KATALOG VZP - ZP'!F21))=0,"",UPPER('ÚHRADOVÝ KATALOG VZP - ZP'!F21)))</f>
        <v/>
      </c>
      <c r="I24" s="12" t="str">
        <f>IF(U24="NOVÝ",IF(LEN(TRIM('ÚHRADOVÝ KATALOG VZP - ZP'!G21))=0,"CHYBÍ TBAL",'ÚHRADOVÝ KATALOG VZP - ZP'!G21),IF(LEN(TRIM('ÚHRADOVÝ KATALOG VZP - ZP'!G21))=0,"",TRIM('ÚHRADOVÝ KATALOG VZP - ZP'!G21)))</f>
        <v/>
      </c>
      <c r="J24" s="12" t="str">
        <f>IF(U24="NOVÝ",IF(LEN(TRIM(UPPER('ÚHRADOVÝ KATALOG VZP - ZP'!H21)))=0,"CHYBÍ VYR",UPPER('ÚHRADOVÝ KATALOG VZP - ZP'!H21)),IF(LEN(TRIM('ÚHRADOVÝ KATALOG VZP - ZP'!H21))=0,"",TRIM(UPPER('ÚHRADOVÝ KATALOG VZP - ZP'!H21))))</f>
        <v/>
      </c>
      <c r="K24" s="12" t="str">
        <f>IF(U24="NOVÝ",IF(LEN(TRIM(UPPER('ÚHRADOVÝ KATALOG VZP - ZP'!I21)))=0,"CHYBÍ ZEM",UPPER('ÚHRADOVÝ KATALOG VZP - ZP'!I21)),IF(LEN(TRIM('ÚHRADOVÝ KATALOG VZP - ZP'!I21))=0,"",TRIM(UPPER('ÚHRADOVÝ KATALOG VZP - ZP'!I21))))</f>
        <v/>
      </c>
      <c r="L24" s="13" t="str">
        <f>IF(U24="NOVÝ",IF(LEN(TRIM('ÚHRADOVÝ KATALOG VZP - ZP'!J21))=0,"CHYBÍ CENA",'ÚHRADOVÝ KATALOG VZP - ZP'!J21),IF(LEN(TRIM('ÚHRADOVÝ KATALOG VZP - ZP'!J21))=0,"",'ÚHRADOVÝ KATALOG VZP - ZP'!J21))</f>
        <v/>
      </c>
      <c r="M24" s="12" t="str">
        <f>UPPER(IF(U24="NOVÝ",IF(LEN(TRIM('ÚHRADOVÝ KATALOG VZP - ZP'!K21))=0,"Chybí MENA",'ÚHRADOVÝ KATALOG VZP - ZP'!K21),IF(LEN(TRIM('ÚHRADOVÝ KATALOG VZP - ZP'!K21))=0,"",'ÚHRADOVÝ KATALOG VZP - ZP'!K21)))</f>
        <v/>
      </c>
      <c r="N24" s="14" t="str">
        <f>IF(U24="NOVÝ",IF(LEN(TRIM('ÚHRADOVÝ KATALOG VZP - ZP'!L21))=0,"CHYBÍ KURZ",'ÚHRADOVÝ KATALOG VZP - ZP'!L21),IF(LEN(TRIM('ÚHRADOVÝ KATALOG VZP - ZP'!L21))=0,"",'ÚHRADOVÝ KATALOG VZP - ZP'!L21))</f>
        <v/>
      </c>
      <c r="O24" s="15" t="str">
        <f>IF(U24="NOVÝ",IF(LEN(TRIM('ÚHRADOVÝ KATALOG VZP - ZP'!M21))=0,"CHYBÍ DPH",IF(OR('ÚHRADOVÝ KATALOG VZP - ZP'!M21=12,'ÚHRADOVÝ KATALOG VZP - ZP'!M21=21,'ÚHRADOVÝ KATALOG VZP - ZP'!M21=0),'ÚHRADOVÝ KATALOG VZP - ZP'!M21,"CHYBA")),IF(LEN(TRIM('ÚHRADOVÝ KATALOG VZP - ZP'!M21))=0,"",IF(OR('ÚHRADOVÝ KATALOG VZP - ZP'!M21=12,'ÚHRADOVÝ KATALOG VZP - ZP'!M21=21,'ÚHRADOVÝ KATALOG VZP - ZP'!M21=0),'ÚHRADOVÝ KATALOG VZP - ZP'!M21,"CHYBA")))</f>
        <v/>
      </c>
      <c r="P24" s="16" t="str">
        <f>IF(U24="NE",IF(AND(V24&lt;&gt;"X",LEN('ÚHRADOVÝ KATALOG VZP - ZP'!N21)&gt;0),IF(ROUND(L24*N24*(1+(O24/100))*1.1,6)&lt;'ÚHRADOVÝ KATALOG VZP - ZP'!N21,TEXT('ÚHRADOVÝ KATALOG VZP - ZP'!N21,"# ##0,00 Kč") &amp; CHAR(10) &amp; "&gt; " &amp; TEXT('ÚHRADOVÝ KATALOG VZP - ZP'!N21-(L24*N24*(1+(O24/100))*1.1),"# ##0,00 Kč"),TEXT('ÚHRADOVÝ KATALOG VZP - ZP'!N21,"# ##0,00 Kč") &amp; CHAR(10) &amp; "OK"),"CHYBÍ DATA PRO VÝPOČET"),"")</f>
        <v/>
      </c>
      <c r="Q24" s="17" t="str">
        <f>IF(AND(U24="NE",LEN('ÚHRADOVÝ KATALOG VZP - ZP'!O21)&gt;0),'ÚHRADOVÝ KATALOG VZP - ZP'!O21,"")</f>
        <v/>
      </c>
      <c r="R24" s="36" t="str">
        <f>IF(AND(U24="NE",LEN('ÚHRADOVÝ KATALOG VZP - ZP'!P21)&gt;0),'ÚHRADOVÝ KATALOG VZP - ZP'!P21,"")</f>
        <v/>
      </c>
      <c r="S24" s="36" t="str">
        <f>IF(AND(U24="NE",LEN('ÚHRADOVÝ KATALOG VZP - ZP'!Q21)&gt;0),'ÚHRADOVÝ KATALOG VZP - ZP'!Q21,"")</f>
        <v/>
      </c>
      <c r="T24" s="36" t="str">
        <f>IF(AND(U24="NE",LEN('ÚHRADOVÝ KATALOG VZP - ZP'!R21)&gt;0),'ÚHRADOVÝ KATALOG VZP - ZP'!R21,"")</f>
        <v/>
      </c>
      <c r="U24" s="18" t="str">
        <f>IF(LEN(TRIM('ÚHRADOVÝ KATALOG VZP - ZP'!B21)&amp;TRIM('ÚHRADOVÝ KATALOG VZP - ZP'!C21)&amp;TRIM('ÚHRADOVÝ KATALOG VZP - ZP'!D21)&amp;TRIM('ÚHRADOVÝ KATALOG VZP - ZP'!E21)&amp;TRIM('ÚHRADOVÝ KATALOG VZP - ZP'!F21)&amp;TRIM('ÚHRADOVÝ KATALOG VZP - ZP'!G21)&amp;TRIM('ÚHRADOVÝ KATALOG VZP - ZP'!H21)&amp;TRIM('ÚHRADOVÝ KATALOG VZP - ZP'!I21)&amp;TRIM('ÚHRADOVÝ KATALOG VZP - ZP'!J21)&amp;TRIM('ÚHRADOVÝ KATALOG VZP - ZP'!K21)&amp;TRIM('ÚHRADOVÝ KATALOG VZP - ZP'!L21)&amp;TRIM('ÚHRADOVÝ KATALOG VZP - ZP'!M21)&amp;TRIM('ÚHRADOVÝ KATALOG VZP - ZP'!N21)&amp;TRIM('ÚHRADOVÝ KATALOG VZP - ZP'!O21)&amp;TRIM('ÚHRADOVÝ KATALOG VZP - ZP'!P21)&amp;TRIM('ÚHRADOVÝ KATALOG VZP - ZP'!Q21))=0,"ANO","NE")</f>
        <v>ANO</v>
      </c>
      <c r="V24" s="19" t="str">
        <f>IF(U24="NE",IF(LEN(TRIM('ÚHRADOVÝ KATALOG VZP - ZP'!B21))=0,"NOVÝ","OPRAVA"),"")</f>
        <v/>
      </c>
      <c r="X24" s="30" t="str">
        <f>IF(IFERROR(SEARCH("""",UPPER('ÚHRADOVÝ KATALOG VZP - ZP'!C21)),0)&gt;0," "&amp;CHAR(34),"")</f>
        <v/>
      </c>
      <c r="Y24" s="30" t="str">
        <f>IF(IFERROR(SEARCH("~?",UPPER('ÚHRADOVÝ KATALOG VZP - ZP'!C21)),0)&gt;0," ?","")</f>
        <v/>
      </c>
      <c r="Z24" s="30" t="str">
        <f>IF(IFERROR(SEARCH("!",UPPER('ÚHRADOVÝ KATALOG VZP - ZP'!C21)),0)&gt;0," !","")</f>
        <v/>
      </c>
      <c r="AA24" s="30" t="str">
        <f>IF(IFERROR(SEARCH("_",UPPER('ÚHRADOVÝ KATALOG VZP - ZP'!C21)),0)&gt;0," _","")</f>
        <v/>
      </c>
      <c r="AB24" s="30" t="str">
        <f>IF(IFERROR(SEARCH("§",UPPER('ÚHRADOVÝ KATALOG VZP - ZP'!C21)),0)&gt;0," §","")</f>
        <v/>
      </c>
      <c r="AC24" s="30" t="str">
        <f>IF(IFERROR(SEARCH("#",UPPER('ÚHRADOVÝ KATALOG VZP - ZP'!C21)),0)&gt;0," #","")</f>
        <v/>
      </c>
      <c r="AD24" s="30" t="str">
        <f>IF(IFERROR(SEARCH(CHAR(10),UPPER('ÚHRADOVÝ KATALOG VZP - ZP'!C21)),0)&gt;0," ALT+ENTER","")</f>
        <v/>
      </c>
      <c r="AE24" s="31" t="str">
        <f>IF(AND(W24=0, R24="NE"),"Chybí NAZ",IF(LEN(TRIM(X24&amp;Y24&amp;Z24&amp;AA24&amp;AB24&amp;AC24&amp;AD24))&gt;0,"Nepovolený(é) znak(y):   "&amp;X24&amp;Y24&amp;Z24&amp;AA24&amp;AB24&amp;AC24&amp;AD24,TRIM('ÚHRADOVÝ KATALOG VZP - ZP'!C21)))</f>
        <v/>
      </c>
      <c r="AF24" s="30"/>
      <c r="AG24" s="30" t="str">
        <f>IF(IFERROR(SEARCH("""",UPPER('ÚHRADOVÝ KATALOG VZP - ZP'!D21)),0)&gt;0," "&amp;CHAR(34),"")</f>
        <v/>
      </c>
      <c r="AH24" s="30" t="str">
        <f>IF(IFERROR(SEARCH("~?",UPPER('ÚHRADOVÝ KATALOG VZP - ZP'!D21)),0)&gt;0," ?","")</f>
        <v/>
      </c>
      <c r="AI24" s="30" t="str">
        <f>IF(IFERROR(SEARCH("!",UPPER('ÚHRADOVÝ KATALOG VZP - ZP'!D21)),0)&gt;0," !","")</f>
        <v/>
      </c>
      <c r="AJ24" s="30" t="str">
        <f>IF(IFERROR(SEARCH("_",UPPER('ÚHRADOVÝ KATALOG VZP - ZP'!D21)),0)&gt;0," _","")</f>
        <v/>
      </c>
      <c r="AK24" s="30" t="str">
        <f>IF(IFERROR(SEARCH("§",UPPER('ÚHRADOVÝ KATALOG VZP - ZP'!D21)),0)&gt;0," §","")</f>
        <v/>
      </c>
      <c r="AL24" s="30" t="str">
        <f>IF(IFERROR(SEARCH("#",UPPER('ÚHRADOVÝ KATALOG VZP - ZP'!D21)),0)&gt;0," #","")</f>
        <v/>
      </c>
      <c r="AM24" s="30" t="str">
        <f>IF(IFERROR(SEARCH(CHAR(10),UPPER('ÚHRADOVÝ KATALOG VZP - ZP'!D21)),0)&gt;0," ALT+ENTER","")</f>
        <v/>
      </c>
      <c r="AN24" s="31" t="str">
        <f>IF(AND(AF24=0, R24="NE"),"Chybí DOP",IF(LEN(TRIM(AG24&amp;AH24&amp;AI24&amp;AJ24&amp;AK24&amp;AL24&amp;AM24))&gt;0,"Nepovolený(é) znak(y):   "&amp;AG24&amp;AH24&amp;AI24&amp;AJ24&amp;AK24&amp;AL24&amp;AM24,TRIM('ÚHRADOVÝ KATALOG VZP - ZP'!D21)))</f>
        <v/>
      </c>
    </row>
    <row r="25" spans="1:40" ht="30" customHeight="1" x14ac:dyDescent="0.35">
      <c r="A25" s="7">
        <v>20</v>
      </c>
      <c r="B25" s="10" t="str">
        <f>IF(ISBLANK('ÚHRADOVÝ KATALOG VZP - ZP'!B22),"",'ÚHRADOVÝ KATALOG VZP - ZP'!B22)</f>
        <v/>
      </c>
      <c r="C25" s="11" t="str">
        <f>UPPER(IF(AE25="Nepovolený(é) znak(y):   "&amp;X25&amp;Y25&amp;Z25&amp;AA25&amp;AB25&amp;AC25&amp;AD25,"Nepovolený(é) znak(y):   "&amp;X25&amp;Y25&amp;Z25&amp;AA25&amp;AB25&amp;AC25&amp;AD25,IF(S25="NOVÝ",IF(ISBLANK('ÚHRADOVÝ KATALOG VZP - ZP'!C22),"CHYBÍ NAZ",(IF((LEN('ÚHRADOVÝ KATALOG VZP - ZP'!C22)&gt;70),"Překročena délka textu",TRIM('ÚHRADOVÝ KATALOG VZP - ZP'!C22)))),IF(ISBLANK('ÚHRADOVÝ KATALOG VZP - ZP'!C22),"",(IF((LEN('ÚHRADOVÝ KATALOG VZP - ZP'!C22)&gt;70),"Překročena délka textu",TRIM('ÚHRADOVÝ KATALOG VZP - ZP'!C22)))))))</f>
        <v/>
      </c>
      <c r="D25" s="11" t="str">
        <f>IF(ISBLANK('ÚHRADOVÝ KATALOG VZP - ZP'!C22),"",LEN('ÚHRADOVÝ KATALOG VZP - ZP'!C22))</f>
        <v/>
      </c>
      <c r="E25" s="11" t="str">
        <f>UPPER(IF(AN25="Nepovolený(é) znak(y):   "&amp;AG25&amp;AH25&amp;AI25&amp;AJ25&amp;AK25&amp;AL25&amp;AM25,"Nepovolený(é) znak(y):   "&amp;AG25&amp;AH25&amp;AI25&amp;AJ25&amp;AK25&amp;AL25&amp;AM25,IF(S25="NOVÝ",IF(ISBLANK('ÚHRADOVÝ KATALOG VZP - ZP'!D22),"Chybí DOP",(IF((LEN('ÚHRADOVÝ KATALOG VZP - ZP'!D22)&gt;80),"Překročena délka textu",TRIM('ÚHRADOVÝ KATALOG VZP - ZP'!D22)))),IF(ISBLANK('ÚHRADOVÝ KATALOG VZP - ZP'!D22),"",(IF((LEN('ÚHRADOVÝ KATALOG VZP - ZP'!D22)&gt;80),"Překročena délka textu",TRIM('ÚHRADOVÝ KATALOG VZP - ZP'!D22)))))))</f>
        <v/>
      </c>
      <c r="F25" s="11" t="str">
        <f>IF(ISBLANK('ÚHRADOVÝ KATALOG VZP - ZP'!D22),"",LEN('ÚHRADOVÝ KATALOG VZP - ZP'!D22))</f>
        <v/>
      </c>
      <c r="G25" s="12" t="str">
        <f>IF(U25="NOVÝ",IF(LEN(TRIM('ÚHRADOVÝ KATALOG VZP - ZP'!E22))=0,"CHYBÍ TYP",'ÚHRADOVÝ KATALOG VZP - ZP'!E22),IF(LEN(TRIM('ÚHRADOVÝ KATALOG VZP - ZP'!E22))=0,"",'ÚHRADOVÝ KATALOG VZP - ZP'!E22))</f>
        <v/>
      </c>
      <c r="H25" s="12" t="str">
        <f>IF(S25="NOVÝ",IF(LEN(TRIM('ÚHRADOVÝ KATALOG VZP - ZP'!F22))=0,"Chybí",UPPER('ÚHRADOVÝ KATALOG VZP - ZP'!F22)),IF(LEN(TRIM('ÚHRADOVÝ KATALOG VZP - ZP'!F22))=0,"",UPPER('ÚHRADOVÝ KATALOG VZP - ZP'!F22)))</f>
        <v/>
      </c>
      <c r="I25" s="12" t="str">
        <f>IF(U25="NOVÝ",IF(LEN(TRIM('ÚHRADOVÝ KATALOG VZP - ZP'!G22))=0,"CHYBÍ TBAL",'ÚHRADOVÝ KATALOG VZP - ZP'!G22),IF(LEN(TRIM('ÚHRADOVÝ KATALOG VZP - ZP'!G22))=0,"",TRIM('ÚHRADOVÝ KATALOG VZP - ZP'!G22)))</f>
        <v/>
      </c>
      <c r="J25" s="12" t="str">
        <f>IF(U25="NOVÝ",IF(LEN(TRIM(UPPER('ÚHRADOVÝ KATALOG VZP - ZP'!H22)))=0,"CHYBÍ VYR",UPPER('ÚHRADOVÝ KATALOG VZP - ZP'!H22)),IF(LEN(TRIM('ÚHRADOVÝ KATALOG VZP - ZP'!H22))=0,"",TRIM(UPPER('ÚHRADOVÝ KATALOG VZP - ZP'!H22))))</f>
        <v/>
      </c>
      <c r="K25" s="12" t="str">
        <f>IF(U25="NOVÝ",IF(LEN(TRIM(UPPER('ÚHRADOVÝ KATALOG VZP - ZP'!I22)))=0,"CHYBÍ ZEM",UPPER('ÚHRADOVÝ KATALOG VZP - ZP'!I22)),IF(LEN(TRIM('ÚHRADOVÝ KATALOG VZP - ZP'!I22))=0,"",TRIM(UPPER('ÚHRADOVÝ KATALOG VZP - ZP'!I22))))</f>
        <v/>
      </c>
      <c r="L25" s="13" t="str">
        <f>IF(U25="NOVÝ",IF(LEN(TRIM('ÚHRADOVÝ KATALOG VZP - ZP'!J22))=0,"CHYBÍ CENA",'ÚHRADOVÝ KATALOG VZP - ZP'!J22),IF(LEN(TRIM('ÚHRADOVÝ KATALOG VZP - ZP'!J22))=0,"",'ÚHRADOVÝ KATALOG VZP - ZP'!J22))</f>
        <v/>
      </c>
      <c r="M25" s="12" t="str">
        <f>UPPER(IF(U25="NOVÝ",IF(LEN(TRIM('ÚHRADOVÝ KATALOG VZP - ZP'!K22))=0,"Chybí MENA",'ÚHRADOVÝ KATALOG VZP - ZP'!K22),IF(LEN(TRIM('ÚHRADOVÝ KATALOG VZP - ZP'!K22))=0,"",'ÚHRADOVÝ KATALOG VZP - ZP'!K22)))</f>
        <v/>
      </c>
      <c r="N25" s="14" t="str">
        <f>IF(U25="NOVÝ",IF(LEN(TRIM('ÚHRADOVÝ KATALOG VZP - ZP'!L22))=0,"CHYBÍ KURZ",'ÚHRADOVÝ KATALOG VZP - ZP'!L22),IF(LEN(TRIM('ÚHRADOVÝ KATALOG VZP - ZP'!L22))=0,"",'ÚHRADOVÝ KATALOG VZP - ZP'!L22))</f>
        <v/>
      </c>
      <c r="O25" s="15" t="str">
        <f>IF(U25="NOVÝ",IF(LEN(TRIM('ÚHRADOVÝ KATALOG VZP - ZP'!M22))=0,"CHYBÍ DPH",IF(OR('ÚHRADOVÝ KATALOG VZP - ZP'!M22=12,'ÚHRADOVÝ KATALOG VZP - ZP'!M22=21,'ÚHRADOVÝ KATALOG VZP - ZP'!M22=0),'ÚHRADOVÝ KATALOG VZP - ZP'!M22,"CHYBA")),IF(LEN(TRIM('ÚHRADOVÝ KATALOG VZP - ZP'!M22))=0,"",IF(OR('ÚHRADOVÝ KATALOG VZP - ZP'!M22=12,'ÚHRADOVÝ KATALOG VZP - ZP'!M22=21,'ÚHRADOVÝ KATALOG VZP - ZP'!M22=0),'ÚHRADOVÝ KATALOG VZP - ZP'!M22,"CHYBA")))</f>
        <v/>
      </c>
      <c r="P25" s="16" t="str">
        <f>IF(U25="NE",IF(AND(V25&lt;&gt;"X",LEN('ÚHRADOVÝ KATALOG VZP - ZP'!N22)&gt;0),IF(ROUND(L25*N25*(1+(O25/100))*1.1,6)&lt;'ÚHRADOVÝ KATALOG VZP - ZP'!N22,TEXT('ÚHRADOVÝ KATALOG VZP - ZP'!N22,"# ##0,00 Kč") &amp; CHAR(10) &amp; "&gt; " &amp; TEXT('ÚHRADOVÝ KATALOG VZP - ZP'!N22-(L25*N25*(1+(O25/100))*1.1),"# ##0,00 Kč"),TEXT('ÚHRADOVÝ KATALOG VZP - ZP'!N22,"# ##0,00 Kč") &amp; CHAR(10) &amp; "OK"),"CHYBÍ DATA PRO VÝPOČET"),"")</f>
        <v/>
      </c>
      <c r="Q25" s="17" t="str">
        <f>IF(AND(U25="NE",LEN('ÚHRADOVÝ KATALOG VZP - ZP'!O22)&gt;0),'ÚHRADOVÝ KATALOG VZP - ZP'!O22,"")</f>
        <v/>
      </c>
      <c r="R25" s="36" t="str">
        <f>IF(AND(U25="NE",LEN('ÚHRADOVÝ KATALOG VZP - ZP'!P22)&gt;0),'ÚHRADOVÝ KATALOG VZP - ZP'!P22,"")</f>
        <v/>
      </c>
      <c r="S25" s="36" t="str">
        <f>IF(AND(U25="NE",LEN('ÚHRADOVÝ KATALOG VZP - ZP'!Q22)&gt;0),'ÚHRADOVÝ KATALOG VZP - ZP'!Q22,"")</f>
        <v/>
      </c>
      <c r="T25" s="36" t="str">
        <f>IF(AND(U25="NE",LEN('ÚHRADOVÝ KATALOG VZP - ZP'!R22)&gt;0),'ÚHRADOVÝ KATALOG VZP - ZP'!R22,"")</f>
        <v/>
      </c>
      <c r="U25" s="18" t="str">
        <f>IF(LEN(TRIM('ÚHRADOVÝ KATALOG VZP - ZP'!B22)&amp;TRIM('ÚHRADOVÝ KATALOG VZP - ZP'!C22)&amp;TRIM('ÚHRADOVÝ KATALOG VZP - ZP'!D22)&amp;TRIM('ÚHRADOVÝ KATALOG VZP - ZP'!E22)&amp;TRIM('ÚHRADOVÝ KATALOG VZP - ZP'!F22)&amp;TRIM('ÚHRADOVÝ KATALOG VZP - ZP'!G22)&amp;TRIM('ÚHRADOVÝ KATALOG VZP - ZP'!H22)&amp;TRIM('ÚHRADOVÝ KATALOG VZP - ZP'!I22)&amp;TRIM('ÚHRADOVÝ KATALOG VZP - ZP'!J22)&amp;TRIM('ÚHRADOVÝ KATALOG VZP - ZP'!K22)&amp;TRIM('ÚHRADOVÝ KATALOG VZP - ZP'!L22)&amp;TRIM('ÚHRADOVÝ KATALOG VZP - ZP'!M22)&amp;TRIM('ÚHRADOVÝ KATALOG VZP - ZP'!N22)&amp;TRIM('ÚHRADOVÝ KATALOG VZP - ZP'!O22)&amp;TRIM('ÚHRADOVÝ KATALOG VZP - ZP'!P22)&amp;TRIM('ÚHRADOVÝ KATALOG VZP - ZP'!Q22))=0,"ANO","NE")</f>
        <v>ANO</v>
      </c>
      <c r="V25" s="19" t="str">
        <f>IF(U25="NE",IF(LEN(TRIM('ÚHRADOVÝ KATALOG VZP - ZP'!B22))=0,"NOVÝ","OPRAVA"),"")</f>
        <v/>
      </c>
      <c r="X25" s="30" t="str">
        <f>IF(IFERROR(SEARCH("""",UPPER('ÚHRADOVÝ KATALOG VZP - ZP'!C22)),0)&gt;0," "&amp;CHAR(34),"")</f>
        <v/>
      </c>
      <c r="Y25" s="30" t="str">
        <f>IF(IFERROR(SEARCH("~?",UPPER('ÚHRADOVÝ KATALOG VZP - ZP'!C22)),0)&gt;0," ?","")</f>
        <v/>
      </c>
      <c r="Z25" s="30" t="str">
        <f>IF(IFERROR(SEARCH("!",UPPER('ÚHRADOVÝ KATALOG VZP - ZP'!C22)),0)&gt;0," !","")</f>
        <v/>
      </c>
      <c r="AA25" s="30" t="str">
        <f>IF(IFERROR(SEARCH("_",UPPER('ÚHRADOVÝ KATALOG VZP - ZP'!C22)),0)&gt;0," _","")</f>
        <v/>
      </c>
      <c r="AB25" s="30" t="str">
        <f>IF(IFERROR(SEARCH("§",UPPER('ÚHRADOVÝ KATALOG VZP - ZP'!C22)),0)&gt;0," §","")</f>
        <v/>
      </c>
      <c r="AC25" s="30" t="str">
        <f>IF(IFERROR(SEARCH("#",UPPER('ÚHRADOVÝ KATALOG VZP - ZP'!C22)),0)&gt;0," #","")</f>
        <v/>
      </c>
      <c r="AD25" s="30" t="str">
        <f>IF(IFERROR(SEARCH(CHAR(10),UPPER('ÚHRADOVÝ KATALOG VZP - ZP'!C22)),0)&gt;0," ALT+ENTER","")</f>
        <v/>
      </c>
      <c r="AE25" s="31" t="str">
        <f>IF(AND(W25=0, R25="NE"),"Chybí NAZ",IF(LEN(TRIM(X25&amp;Y25&amp;Z25&amp;AA25&amp;AB25&amp;AC25&amp;AD25))&gt;0,"Nepovolený(é) znak(y):   "&amp;X25&amp;Y25&amp;Z25&amp;AA25&amp;AB25&amp;AC25&amp;AD25,TRIM('ÚHRADOVÝ KATALOG VZP - ZP'!C22)))</f>
        <v/>
      </c>
      <c r="AF25" s="30"/>
      <c r="AG25" s="30" t="str">
        <f>IF(IFERROR(SEARCH("""",UPPER('ÚHRADOVÝ KATALOG VZP - ZP'!D22)),0)&gt;0," "&amp;CHAR(34),"")</f>
        <v/>
      </c>
      <c r="AH25" s="30" t="str">
        <f>IF(IFERROR(SEARCH("~?",UPPER('ÚHRADOVÝ KATALOG VZP - ZP'!D22)),0)&gt;0," ?","")</f>
        <v/>
      </c>
      <c r="AI25" s="30" t="str">
        <f>IF(IFERROR(SEARCH("!",UPPER('ÚHRADOVÝ KATALOG VZP - ZP'!D22)),0)&gt;0," !","")</f>
        <v/>
      </c>
      <c r="AJ25" s="30" t="str">
        <f>IF(IFERROR(SEARCH("_",UPPER('ÚHRADOVÝ KATALOG VZP - ZP'!D22)),0)&gt;0," _","")</f>
        <v/>
      </c>
      <c r="AK25" s="30" t="str">
        <f>IF(IFERROR(SEARCH("§",UPPER('ÚHRADOVÝ KATALOG VZP - ZP'!D22)),0)&gt;0," §","")</f>
        <v/>
      </c>
      <c r="AL25" s="30" t="str">
        <f>IF(IFERROR(SEARCH("#",UPPER('ÚHRADOVÝ KATALOG VZP - ZP'!D22)),0)&gt;0," #","")</f>
        <v/>
      </c>
      <c r="AM25" s="30" t="str">
        <f>IF(IFERROR(SEARCH(CHAR(10),UPPER('ÚHRADOVÝ KATALOG VZP - ZP'!D22)),0)&gt;0," ALT+ENTER","")</f>
        <v/>
      </c>
      <c r="AN25" s="31" t="str">
        <f>IF(AND(AF25=0, R25="NE"),"Chybí DOP",IF(LEN(TRIM(AG25&amp;AH25&amp;AI25&amp;AJ25&amp;AK25&amp;AL25&amp;AM25))&gt;0,"Nepovolený(é) znak(y):   "&amp;AG25&amp;AH25&amp;AI25&amp;AJ25&amp;AK25&amp;AL25&amp;AM25,TRIM('ÚHRADOVÝ KATALOG VZP - ZP'!D22)))</f>
        <v/>
      </c>
    </row>
    <row r="26" spans="1:40" ht="30" customHeight="1" x14ac:dyDescent="0.35">
      <c r="A26" s="7">
        <v>21</v>
      </c>
      <c r="B26" s="10" t="str">
        <f>IF(ISBLANK('ÚHRADOVÝ KATALOG VZP - ZP'!B23),"",'ÚHRADOVÝ KATALOG VZP - ZP'!B23)</f>
        <v/>
      </c>
      <c r="C26" s="11" t="str">
        <f>UPPER(IF(AE26="Nepovolený(é) znak(y):   "&amp;X26&amp;Y26&amp;Z26&amp;AA26&amp;AB26&amp;AC26&amp;AD26,"Nepovolený(é) znak(y):   "&amp;X26&amp;Y26&amp;Z26&amp;AA26&amp;AB26&amp;AC26&amp;AD26,IF(S26="NOVÝ",IF(ISBLANK('ÚHRADOVÝ KATALOG VZP - ZP'!C23),"CHYBÍ NAZ",(IF((LEN('ÚHRADOVÝ KATALOG VZP - ZP'!C23)&gt;70),"Překročena délka textu",TRIM('ÚHRADOVÝ KATALOG VZP - ZP'!C23)))),IF(ISBLANK('ÚHRADOVÝ KATALOG VZP - ZP'!C23),"",(IF((LEN('ÚHRADOVÝ KATALOG VZP - ZP'!C23)&gt;70),"Překročena délka textu",TRIM('ÚHRADOVÝ KATALOG VZP - ZP'!C23)))))))</f>
        <v/>
      </c>
      <c r="D26" s="11" t="str">
        <f>IF(ISBLANK('ÚHRADOVÝ KATALOG VZP - ZP'!C23),"",LEN('ÚHRADOVÝ KATALOG VZP - ZP'!C23))</f>
        <v/>
      </c>
      <c r="E26" s="11" t="str">
        <f>UPPER(IF(AN26="Nepovolený(é) znak(y):   "&amp;AG26&amp;AH26&amp;AI26&amp;AJ26&amp;AK26&amp;AL26&amp;AM26,"Nepovolený(é) znak(y):   "&amp;AG26&amp;AH26&amp;AI26&amp;AJ26&amp;AK26&amp;AL26&amp;AM26,IF(S26="NOVÝ",IF(ISBLANK('ÚHRADOVÝ KATALOG VZP - ZP'!D23),"Chybí DOP",(IF((LEN('ÚHRADOVÝ KATALOG VZP - ZP'!D23)&gt;80),"Překročena délka textu",TRIM('ÚHRADOVÝ KATALOG VZP - ZP'!D23)))),IF(ISBLANK('ÚHRADOVÝ KATALOG VZP - ZP'!D23),"",(IF((LEN('ÚHRADOVÝ KATALOG VZP - ZP'!D23)&gt;80),"Překročena délka textu",TRIM('ÚHRADOVÝ KATALOG VZP - ZP'!D23)))))))</f>
        <v/>
      </c>
      <c r="F26" s="11" t="str">
        <f>IF(ISBLANK('ÚHRADOVÝ KATALOG VZP - ZP'!D23),"",LEN('ÚHRADOVÝ KATALOG VZP - ZP'!D23))</f>
        <v/>
      </c>
      <c r="G26" s="12" t="str">
        <f>IF(U26="NOVÝ",IF(LEN(TRIM('ÚHRADOVÝ KATALOG VZP - ZP'!E23))=0,"CHYBÍ TYP",'ÚHRADOVÝ KATALOG VZP - ZP'!E23),IF(LEN(TRIM('ÚHRADOVÝ KATALOG VZP - ZP'!E23))=0,"",'ÚHRADOVÝ KATALOG VZP - ZP'!E23))</f>
        <v/>
      </c>
      <c r="H26" s="12" t="str">
        <f>IF(S26="NOVÝ",IF(LEN(TRIM('ÚHRADOVÝ KATALOG VZP - ZP'!F23))=0,"Chybí",UPPER('ÚHRADOVÝ KATALOG VZP - ZP'!F23)),IF(LEN(TRIM('ÚHRADOVÝ KATALOG VZP - ZP'!F23))=0,"",UPPER('ÚHRADOVÝ KATALOG VZP - ZP'!F23)))</f>
        <v/>
      </c>
      <c r="I26" s="12" t="str">
        <f>IF(U26="NOVÝ",IF(LEN(TRIM('ÚHRADOVÝ KATALOG VZP - ZP'!G23))=0,"CHYBÍ TBAL",'ÚHRADOVÝ KATALOG VZP - ZP'!G23),IF(LEN(TRIM('ÚHRADOVÝ KATALOG VZP - ZP'!G23))=0,"",TRIM('ÚHRADOVÝ KATALOG VZP - ZP'!G23)))</f>
        <v/>
      </c>
      <c r="J26" s="12" t="str">
        <f>IF(U26="NOVÝ",IF(LEN(TRIM(UPPER('ÚHRADOVÝ KATALOG VZP - ZP'!H23)))=0,"CHYBÍ VYR",UPPER('ÚHRADOVÝ KATALOG VZP - ZP'!H23)),IF(LEN(TRIM('ÚHRADOVÝ KATALOG VZP - ZP'!H23))=0,"",TRIM(UPPER('ÚHRADOVÝ KATALOG VZP - ZP'!H23))))</f>
        <v/>
      </c>
      <c r="K26" s="12" t="str">
        <f>IF(U26="NOVÝ",IF(LEN(TRIM(UPPER('ÚHRADOVÝ KATALOG VZP - ZP'!I23)))=0,"CHYBÍ ZEM",UPPER('ÚHRADOVÝ KATALOG VZP - ZP'!I23)),IF(LEN(TRIM('ÚHRADOVÝ KATALOG VZP - ZP'!I23))=0,"",TRIM(UPPER('ÚHRADOVÝ KATALOG VZP - ZP'!I23))))</f>
        <v/>
      </c>
      <c r="L26" s="13" t="str">
        <f>IF(U26="NOVÝ",IF(LEN(TRIM('ÚHRADOVÝ KATALOG VZP - ZP'!J23))=0,"CHYBÍ CENA",'ÚHRADOVÝ KATALOG VZP - ZP'!J23),IF(LEN(TRIM('ÚHRADOVÝ KATALOG VZP - ZP'!J23))=0,"",'ÚHRADOVÝ KATALOG VZP - ZP'!J23))</f>
        <v/>
      </c>
      <c r="M26" s="12" t="str">
        <f>UPPER(IF(U26="NOVÝ",IF(LEN(TRIM('ÚHRADOVÝ KATALOG VZP - ZP'!K23))=0,"Chybí MENA",'ÚHRADOVÝ KATALOG VZP - ZP'!K23),IF(LEN(TRIM('ÚHRADOVÝ KATALOG VZP - ZP'!K23))=0,"",'ÚHRADOVÝ KATALOG VZP - ZP'!K23)))</f>
        <v/>
      </c>
      <c r="N26" s="14" t="str">
        <f>IF(U26="NOVÝ",IF(LEN(TRIM('ÚHRADOVÝ KATALOG VZP - ZP'!L23))=0,"CHYBÍ KURZ",'ÚHRADOVÝ KATALOG VZP - ZP'!L23),IF(LEN(TRIM('ÚHRADOVÝ KATALOG VZP - ZP'!L23))=0,"",'ÚHRADOVÝ KATALOG VZP - ZP'!L23))</f>
        <v/>
      </c>
      <c r="O26" s="15" t="str">
        <f>IF(U26="NOVÝ",IF(LEN(TRIM('ÚHRADOVÝ KATALOG VZP - ZP'!M23))=0,"CHYBÍ DPH",IF(OR('ÚHRADOVÝ KATALOG VZP - ZP'!M23=12,'ÚHRADOVÝ KATALOG VZP - ZP'!M23=21,'ÚHRADOVÝ KATALOG VZP - ZP'!M23=0),'ÚHRADOVÝ KATALOG VZP - ZP'!M23,"CHYBA")),IF(LEN(TRIM('ÚHRADOVÝ KATALOG VZP - ZP'!M23))=0,"",IF(OR('ÚHRADOVÝ KATALOG VZP - ZP'!M23=12,'ÚHRADOVÝ KATALOG VZP - ZP'!M23=21,'ÚHRADOVÝ KATALOG VZP - ZP'!M23=0),'ÚHRADOVÝ KATALOG VZP - ZP'!M23,"CHYBA")))</f>
        <v/>
      </c>
      <c r="P26" s="16" t="str">
        <f>IF(U26="NE",IF(AND(V26&lt;&gt;"X",LEN('ÚHRADOVÝ KATALOG VZP - ZP'!N23)&gt;0),IF(ROUND(L26*N26*(1+(O26/100))*1.1,6)&lt;'ÚHRADOVÝ KATALOG VZP - ZP'!N23,TEXT('ÚHRADOVÝ KATALOG VZP - ZP'!N23,"# ##0,00 Kč") &amp; CHAR(10) &amp; "&gt; " &amp; TEXT('ÚHRADOVÝ KATALOG VZP - ZP'!N23-(L26*N26*(1+(O26/100))*1.1),"# ##0,00 Kč"),TEXT('ÚHRADOVÝ KATALOG VZP - ZP'!N23,"# ##0,00 Kč") &amp; CHAR(10) &amp; "OK"),"CHYBÍ DATA PRO VÝPOČET"),"")</f>
        <v/>
      </c>
      <c r="Q26" s="17" t="str">
        <f>IF(AND(U26="NE",LEN('ÚHRADOVÝ KATALOG VZP - ZP'!O23)&gt;0),'ÚHRADOVÝ KATALOG VZP - ZP'!O23,"")</f>
        <v/>
      </c>
      <c r="R26" s="36" t="str">
        <f>IF(AND(U26="NE",LEN('ÚHRADOVÝ KATALOG VZP - ZP'!P23)&gt;0),'ÚHRADOVÝ KATALOG VZP - ZP'!P23,"")</f>
        <v/>
      </c>
      <c r="S26" s="36" t="str">
        <f>IF(AND(U26="NE",LEN('ÚHRADOVÝ KATALOG VZP - ZP'!Q23)&gt;0),'ÚHRADOVÝ KATALOG VZP - ZP'!Q23,"")</f>
        <v/>
      </c>
      <c r="T26" s="36" t="str">
        <f>IF(AND(U26="NE",LEN('ÚHRADOVÝ KATALOG VZP - ZP'!R23)&gt;0),'ÚHRADOVÝ KATALOG VZP - ZP'!R23,"")</f>
        <v/>
      </c>
      <c r="U26" s="18" t="str">
        <f>IF(LEN(TRIM('ÚHRADOVÝ KATALOG VZP - ZP'!B23)&amp;TRIM('ÚHRADOVÝ KATALOG VZP - ZP'!C23)&amp;TRIM('ÚHRADOVÝ KATALOG VZP - ZP'!D23)&amp;TRIM('ÚHRADOVÝ KATALOG VZP - ZP'!E23)&amp;TRIM('ÚHRADOVÝ KATALOG VZP - ZP'!F23)&amp;TRIM('ÚHRADOVÝ KATALOG VZP - ZP'!G23)&amp;TRIM('ÚHRADOVÝ KATALOG VZP - ZP'!H23)&amp;TRIM('ÚHRADOVÝ KATALOG VZP - ZP'!I23)&amp;TRIM('ÚHRADOVÝ KATALOG VZP - ZP'!J23)&amp;TRIM('ÚHRADOVÝ KATALOG VZP - ZP'!K23)&amp;TRIM('ÚHRADOVÝ KATALOG VZP - ZP'!L23)&amp;TRIM('ÚHRADOVÝ KATALOG VZP - ZP'!M23)&amp;TRIM('ÚHRADOVÝ KATALOG VZP - ZP'!N23)&amp;TRIM('ÚHRADOVÝ KATALOG VZP - ZP'!O23)&amp;TRIM('ÚHRADOVÝ KATALOG VZP - ZP'!P23)&amp;TRIM('ÚHRADOVÝ KATALOG VZP - ZP'!Q23))=0,"ANO","NE")</f>
        <v>ANO</v>
      </c>
      <c r="V26" s="19" t="str">
        <f>IF(U26="NE",IF(LEN(TRIM('ÚHRADOVÝ KATALOG VZP - ZP'!B23))=0,"NOVÝ","OPRAVA"),"")</f>
        <v/>
      </c>
      <c r="X26" s="30" t="str">
        <f>IF(IFERROR(SEARCH("""",UPPER('ÚHRADOVÝ KATALOG VZP - ZP'!C23)),0)&gt;0," "&amp;CHAR(34),"")</f>
        <v/>
      </c>
      <c r="Y26" s="30" t="str">
        <f>IF(IFERROR(SEARCH("~?",UPPER('ÚHRADOVÝ KATALOG VZP - ZP'!C23)),0)&gt;0," ?","")</f>
        <v/>
      </c>
      <c r="Z26" s="30" t="str">
        <f>IF(IFERROR(SEARCH("!",UPPER('ÚHRADOVÝ KATALOG VZP - ZP'!C23)),0)&gt;0," !","")</f>
        <v/>
      </c>
      <c r="AA26" s="30" t="str">
        <f>IF(IFERROR(SEARCH("_",UPPER('ÚHRADOVÝ KATALOG VZP - ZP'!C23)),0)&gt;0," _","")</f>
        <v/>
      </c>
      <c r="AB26" s="30" t="str">
        <f>IF(IFERROR(SEARCH("§",UPPER('ÚHRADOVÝ KATALOG VZP - ZP'!C23)),0)&gt;0," §","")</f>
        <v/>
      </c>
      <c r="AC26" s="30" t="str">
        <f>IF(IFERROR(SEARCH("#",UPPER('ÚHRADOVÝ KATALOG VZP - ZP'!C23)),0)&gt;0," #","")</f>
        <v/>
      </c>
      <c r="AD26" s="30" t="str">
        <f>IF(IFERROR(SEARCH(CHAR(10),UPPER('ÚHRADOVÝ KATALOG VZP - ZP'!C23)),0)&gt;0," ALT+ENTER","")</f>
        <v/>
      </c>
      <c r="AE26" s="31" t="str">
        <f>IF(AND(W26=0, R26="NE"),"Chybí NAZ",IF(LEN(TRIM(X26&amp;Y26&amp;Z26&amp;AA26&amp;AB26&amp;AC26&amp;AD26))&gt;0,"Nepovolený(é) znak(y):   "&amp;X26&amp;Y26&amp;Z26&amp;AA26&amp;AB26&amp;AC26&amp;AD26,TRIM('ÚHRADOVÝ KATALOG VZP - ZP'!C23)))</f>
        <v/>
      </c>
      <c r="AF26" s="30"/>
      <c r="AG26" s="30" t="str">
        <f>IF(IFERROR(SEARCH("""",UPPER('ÚHRADOVÝ KATALOG VZP - ZP'!D23)),0)&gt;0," "&amp;CHAR(34),"")</f>
        <v/>
      </c>
      <c r="AH26" s="30" t="str">
        <f>IF(IFERROR(SEARCH("~?",UPPER('ÚHRADOVÝ KATALOG VZP - ZP'!D23)),0)&gt;0," ?","")</f>
        <v/>
      </c>
      <c r="AI26" s="30" t="str">
        <f>IF(IFERROR(SEARCH("!",UPPER('ÚHRADOVÝ KATALOG VZP - ZP'!D23)),0)&gt;0," !","")</f>
        <v/>
      </c>
      <c r="AJ26" s="30" t="str">
        <f>IF(IFERROR(SEARCH("_",UPPER('ÚHRADOVÝ KATALOG VZP - ZP'!D23)),0)&gt;0," _","")</f>
        <v/>
      </c>
      <c r="AK26" s="30" t="str">
        <f>IF(IFERROR(SEARCH("§",UPPER('ÚHRADOVÝ KATALOG VZP - ZP'!D23)),0)&gt;0," §","")</f>
        <v/>
      </c>
      <c r="AL26" s="30" t="str">
        <f>IF(IFERROR(SEARCH("#",UPPER('ÚHRADOVÝ KATALOG VZP - ZP'!D23)),0)&gt;0," #","")</f>
        <v/>
      </c>
      <c r="AM26" s="30" t="str">
        <f>IF(IFERROR(SEARCH(CHAR(10),UPPER('ÚHRADOVÝ KATALOG VZP - ZP'!D23)),0)&gt;0," ALT+ENTER","")</f>
        <v/>
      </c>
      <c r="AN26" s="31" t="str">
        <f>IF(AND(AF26=0, R26="NE"),"Chybí DOP",IF(LEN(TRIM(AG26&amp;AH26&amp;AI26&amp;AJ26&amp;AK26&amp;AL26&amp;AM26))&gt;0,"Nepovolený(é) znak(y):   "&amp;AG26&amp;AH26&amp;AI26&amp;AJ26&amp;AK26&amp;AL26&amp;AM26,TRIM('ÚHRADOVÝ KATALOG VZP - ZP'!D23)))</f>
        <v/>
      </c>
    </row>
    <row r="27" spans="1:40" ht="30" customHeight="1" x14ac:dyDescent="0.35">
      <c r="A27" s="7">
        <v>22</v>
      </c>
      <c r="B27" s="10" t="str">
        <f>IF(ISBLANK('ÚHRADOVÝ KATALOG VZP - ZP'!B24),"",'ÚHRADOVÝ KATALOG VZP - ZP'!B24)</f>
        <v/>
      </c>
      <c r="C27" s="11" t="str">
        <f>UPPER(IF(AE27="Nepovolený(é) znak(y):   "&amp;X27&amp;Y27&amp;Z27&amp;AA27&amp;AB27&amp;AC27&amp;AD27,"Nepovolený(é) znak(y):   "&amp;X27&amp;Y27&amp;Z27&amp;AA27&amp;AB27&amp;AC27&amp;AD27,IF(S27="NOVÝ",IF(ISBLANK('ÚHRADOVÝ KATALOG VZP - ZP'!C24),"CHYBÍ NAZ",(IF((LEN('ÚHRADOVÝ KATALOG VZP - ZP'!C24)&gt;70),"Překročena délka textu",TRIM('ÚHRADOVÝ KATALOG VZP - ZP'!C24)))),IF(ISBLANK('ÚHRADOVÝ KATALOG VZP - ZP'!C24),"",(IF((LEN('ÚHRADOVÝ KATALOG VZP - ZP'!C24)&gt;70),"Překročena délka textu",TRIM('ÚHRADOVÝ KATALOG VZP - ZP'!C24)))))))</f>
        <v/>
      </c>
      <c r="D27" s="11" t="str">
        <f>IF(ISBLANK('ÚHRADOVÝ KATALOG VZP - ZP'!C24),"",LEN('ÚHRADOVÝ KATALOG VZP - ZP'!C24))</f>
        <v/>
      </c>
      <c r="E27" s="11" t="str">
        <f>UPPER(IF(AN27="Nepovolený(é) znak(y):   "&amp;AG27&amp;AH27&amp;AI27&amp;AJ27&amp;AK27&amp;AL27&amp;AM27,"Nepovolený(é) znak(y):   "&amp;AG27&amp;AH27&amp;AI27&amp;AJ27&amp;AK27&amp;AL27&amp;AM27,IF(S27="NOVÝ",IF(ISBLANK('ÚHRADOVÝ KATALOG VZP - ZP'!D24),"Chybí DOP",(IF((LEN('ÚHRADOVÝ KATALOG VZP - ZP'!D24)&gt;80),"Překročena délka textu",TRIM('ÚHRADOVÝ KATALOG VZP - ZP'!D24)))),IF(ISBLANK('ÚHRADOVÝ KATALOG VZP - ZP'!D24),"",(IF((LEN('ÚHRADOVÝ KATALOG VZP - ZP'!D24)&gt;80),"Překročena délka textu",TRIM('ÚHRADOVÝ KATALOG VZP - ZP'!D24)))))))</f>
        <v/>
      </c>
      <c r="F27" s="11" t="str">
        <f>IF(ISBLANK('ÚHRADOVÝ KATALOG VZP - ZP'!D24),"",LEN('ÚHRADOVÝ KATALOG VZP - ZP'!D24))</f>
        <v/>
      </c>
      <c r="G27" s="12" t="str">
        <f>IF(U27="NOVÝ",IF(LEN(TRIM('ÚHRADOVÝ KATALOG VZP - ZP'!E24))=0,"CHYBÍ TYP",'ÚHRADOVÝ KATALOG VZP - ZP'!E24),IF(LEN(TRIM('ÚHRADOVÝ KATALOG VZP - ZP'!E24))=0,"",'ÚHRADOVÝ KATALOG VZP - ZP'!E24))</f>
        <v/>
      </c>
      <c r="H27" s="12" t="str">
        <f>IF(S27="NOVÝ",IF(LEN(TRIM('ÚHRADOVÝ KATALOG VZP - ZP'!F24))=0,"Chybí",UPPER('ÚHRADOVÝ KATALOG VZP - ZP'!F24)),IF(LEN(TRIM('ÚHRADOVÝ KATALOG VZP - ZP'!F24))=0,"",UPPER('ÚHRADOVÝ KATALOG VZP - ZP'!F24)))</f>
        <v/>
      </c>
      <c r="I27" s="12" t="str">
        <f>IF(U27="NOVÝ",IF(LEN(TRIM('ÚHRADOVÝ KATALOG VZP - ZP'!G24))=0,"CHYBÍ TBAL",'ÚHRADOVÝ KATALOG VZP - ZP'!G24),IF(LEN(TRIM('ÚHRADOVÝ KATALOG VZP - ZP'!G24))=0,"",TRIM('ÚHRADOVÝ KATALOG VZP - ZP'!G24)))</f>
        <v/>
      </c>
      <c r="J27" s="12" t="str">
        <f>IF(U27="NOVÝ",IF(LEN(TRIM(UPPER('ÚHRADOVÝ KATALOG VZP - ZP'!H24)))=0,"CHYBÍ VYR",UPPER('ÚHRADOVÝ KATALOG VZP - ZP'!H24)),IF(LEN(TRIM('ÚHRADOVÝ KATALOG VZP - ZP'!H24))=0,"",TRIM(UPPER('ÚHRADOVÝ KATALOG VZP - ZP'!H24))))</f>
        <v/>
      </c>
      <c r="K27" s="12" t="str">
        <f>IF(U27="NOVÝ",IF(LEN(TRIM(UPPER('ÚHRADOVÝ KATALOG VZP - ZP'!I24)))=0,"CHYBÍ ZEM",UPPER('ÚHRADOVÝ KATALOG VZP - ZP'!I24)),IF(LEN(TRIM('ÚHRADOVÝ KATALOG VZP - ZP'!I24))=0,"",TRIM(UPPER('ÚHRADOVÝ KATALOG VZP - ZP'!I24))))</f>
        <v/>
      </c>
      <c r="L27" s="13" t="str">
        <f>IF(U27="NOVÝ",IF(LEN(TRIM('ÚHRADOVÝ KATALOG VZP - ZP'!J24))=0,"CHYBÍ CENA",'ÚHRADOVÝ KATALOG VZP - ZP'!J24),IF(LEN(TRIM('ÚHRADOVÝ KATALOG VZP - ZP'!J24))=0,"",'ÚHRADOVÝ KATALOG VZP - ZP'!J24))</f>
        <v/>
      </c>
      <c r="M27" s="12" t="str">
        <f>UPPER(IF(U27="NOVÝ",IF(LEN(TRIM('ÚHRADOVÝ KATALOG VZP - ZP'!K24))=0,"Chybí MENA",'ÚHRADOVÝ KATALOG VZP - ZP'!K24),IF(LEN(TRIM('ÚHRADOVÝ KATALOG VZP - ZP'!K24))=0,"",'ÚHRADOVÝ KATALOG VZP - ZP'!K24)))</f>
        <v/>
      </c>
      <c r="N27" s="14" t="str">
        <f>IF(U27="NOVÝ",IF(LEN(TRIM('ÚHRADOVÝ KATALOG VZP - ZP'!L24))=0,"CHYBÍ KURZ",'ÚHRADOVÝ KATALOG VZP - ZP'!L24),IF(LEN(TRIM('ÚHRADOVÝ KATALOG VZP - ZP'!L24))=0,"",'ÚHRADOVÝ KATALOG VZP - ZP'!L24))</f>
        <v/>
      </c>
      <c r="O27" s="15" t="str">
        <f>IF(U27="NOVÝ",IF(LEN(TRIM('ÚHRADOVÝ KATALOG VZP - ZP'!M24))=0,"CHYBÍ DPH",IF(OR('ÚHRADOVÝ KATALOG VZP - ZP'!M24=12,'ÚHRADOVÝ KATALOG VZP - ZP'!M24=21,'ÚHRADOVÝ KATALOG VZP - ZP'!M24=0),'ÚHRADOVÝ KATALOG VZP - ZP'!M24,"CHYBA")),IF(LEN(TRIM('ÚHRADOVÝ KATALOG VZP - ZP'!M24))=0,"",IF(OR('ÚHRADOVÝ KATALOG VZP - ZP'!M24=12,'ÚHRADOVÝ KATALOG VZP - ZP'!M24=21,'ÚHRADOVÝ KATALOG VZP - ZP'!M24=0),'ÚHRADOVÝ KATALOG VZP - ZP'!M24,"CHYBA")))</f>
        <v/>
      </c>
      <c r="P27" s="16" t="str">
        <f>IF(U27="NE",IF(AND(V27&lt;&gt;"X",LEN('ÚHRADOVÝ KATALOG VZP - ZP'!N24)&gt;0),IF(ROUND(L27*N27*(1+(O27/100))*1.1,6)&lt;'ÚHRADOVÝ KATALOG VZP - ZP'!N24,TEXT('ÚHRADOVÝ KATALOG VZP - ZP'!N24,"# ##0,00 Kč") &amp; CHAR(10) &amp; "&gt; " &amp; TEXT('ÚHRADOVÝ KATALOG VZP - ZP'!N24-(L27*N27*(1+(O27/100))*1.1),"# ##0,00 Kč"),TEXT('ÚHRADOVÝ KATALOG VZP - ZP'!N24,"# ##0,00 Kč") &amp; CHAR(10) &amp; "OK"),"CHYBÍ DATA PRO VÝPOČET"),"")</f>
        <v/>
      </c>
      <c r="Q27" s="17" t="str">
        <f>IF(AND(U27="NE",LEN('ÚHRADOVÝ KATALOG VZP - ZP'!O24)&gt;0),'ÚHRADOVÝ KATALOG VZP - ZP'!O24,"")</f>
        <v/>
      </c>
      <c r="R27" s="36" t="str">
        <f>IF(AND(U27="NE",LEN('ÚHRADOVÝ KATALOG VZP - ZP'!P24)&gt;0),'ÚHRADOVÝ KATALOG VZP - ZP'!P24,"")</f>
        <v/>
      </c>
      <c r="S27" s="36" t="str">
        <f>IF(AND(U27="NE",LEN('ÚHRADOVÝ KATALOG VZP - ZP'!Q24)&gt;0),'ÚHRADOVÝ KATALOG VZP - ZP'!Q24,"")</f>
        <v/>
      </c>
      <c r="T27" s="36" t="str">
        <f>IF(AND(U27="NE",LEN('ÚHRADOVÝ KATALOG VZP - ZP'!R24)&gt;0),'ÚHRADOVÝ KATALOG VZP - ZP'!R24,"")</f>
        <v/>
      </c>
      <c r="U27" s="18" t="str">
        <f>IF(LEN(TRIM('ÚHRADOVÝ KATALOG VZP - ZP'!B24)&amp;TRIM('ÚHRADOVÝ KATALOG VZP - ZP'!C24)&amp;TRIM('ÚHRADOVÝ KATALOG VZP - ZP'!D24)&amp;TRIM('ÚHRADOVÝ KATALOG VZP - ZP'!E24)&amp;TRIM('ÚHRADOVÝ KATALOG VZP - ZP'!F24)&amp;TRIM('ÚHRADOVÝ KATALOG VZP - ZP'!G24)&amp;TRIM('ÚHRADOVÝ KATALOG VZP - ZP'!H24)&amp;TRIM('ÚHRADOVÝ KATALOG VZP - ZP'!I24)&amp;TRIM('ÚHRADOVÝ KATALOG VZP - ZP'!J24)&amp;TRIM('ÚHRADOVÝ KATALOG VZP - ZP'!K24)&amp;TRIM('ÚHRADOVÝ KATALOG VZP - ZP'!L24)&amp;TRIM('ÚHRADOVÝ KATALOG VZP - ZP'!M24)&amp;TRIM('ÚHRADOVÝ KATALOG VZP - ZP'!N24)&amp;TRIM('ÚHRADOVÝ KATALOG VZP - ZP'!O24)&amp;TRIM('ÚHRADOVÝ KATALOG VZP - ZP'!P24)&amp;TRIM('ÚHRADOVÝ KATALOG VZP - ZP'!Q24))=0,"ANO","NE")</f>
        <v>ANO</v>
      </c>
      <c r="V27" s="19" t="str">
        <f>IF(U27="NE",IF(LEN(TRIM('ÚHRADOVÝ KATALOG VZP - ZP'!B24))=0,"NOVÝ","OPRAVA"),"")</f>
        <v/>
      </c>
      <c r="X27" s="30" t="str">
        <f>IF(IFERROR(SEARCH("""",UPPER('ÚHRADOVÝ KATALOG VZP - ZP'!C24)),0)&gt;0," "&amp;CHAR(34),"")</f>
        <v/>
      </c>
      <c r="Y27" s="30" t="str">
        <f>IF(IFERROR(SEARCH("~?",UPPER('ÚHRADOVÝ KATALOG VZP - ZP'!C24)),0)&gt;0," ?","")</f>
        <v/>
      </c>
      <c r="Z27" s="30" t="str">
        <f>IF(IFERROR(SEARCH("!",UPPER('ÚHRADOVÝ KATALOG VZP - ZP'!C24)),0)&gt;0," !","")</f>
        <v/>
      </c>
      <c r="AA27" s="30" t="str">
        <f>IF(IFERROR(SEARCH("_",UPPER('ÚHRADOVÝ KATALOG VZP - ZP'!C24)),0)&gt;0," _","")</f>
        <v/>
      </c>
      <c r="AB27" s="30" t="str">
        <f>IF(IFERROR(SEARCH("§",UPPER('ÚHRADOVÝ KATALOG VZP - ZP'!C24)),0)&gt;0," §","")</f>
        <v/>
      </c>
      <c r="AC27" s="30" t="str">
        <f>IF(IFERROR(SEARCH("#",UPPER('ÚHRADOVÝ KATALOG VZP - ZP'!C24)),0)&gt;0," #","")</f>
        <v/>
      </c>
      <c r="AD27" s="30" t="str">
        <f>IF(IFERROR(SEARCH(CHAR(10),UPPER('ÚHRADOVÝ KATALOG VZP - ZP'!C24)),0)&gt;0," ALT+ENTER","")</f>
        <v/>
      </c>
      <c r="AE27" s="31" t="str">
        <f>IF(AND(W27=0, R27="NE"),"Chybí NAZ",IF(LEN(TRIM(X27&amp;Y27&amp;Z27&amp;AA27&amp;AB27&amp;AC27&amp;AD27))&gt;0,"Nepovolený(é) znak(y):   "&amp;X27&amp;Y27&amp;Z27&amp;AA27&amp;AB27&amp;AC27&amp;AD27,TRIM('ÚHRADOVÝ KATALOG VZP - ZP'!C24)))</f>
        <v/>
      </c>
      <c r="AF27" s="30"/>
      <c r="AG27" s="30" t="str">
        <f>IF(IFERROR(SEARCH("""",UPPER('ÚHRADOVÝ KATALOG VZP - ZP'!D24)),0)&gt;0," "&amp;CHAR(34),"")</f>
        <v/>
      </c>
      <c r="AH27" s="30" t="str">
        <f>IF(IFERROR(SEARCH("~?",UPPER('ÚHRADOVÝ KATALOG VZP - ZP'!D24)),0)&gt;0," ?","")</f>
        <v/>
      </c>
      <c r="AI27" s="30" t="str">
        <f>IF(IFERROR(SEARCH("!",UPPER('ÚHRADOVÝ KATALOG VZP - ZP'!D24)),0)&gt;0," !","")</f>
        <v/>
      </c>
      <c r="AJ27" s="30" t="str">
        <f>IF(IFERROR(SEARCH("_",UPPER('ÚHRADOVÝ KATALOG VZP - ZP'!D24)),0)&gt;0," _","")</f>
        <v/>
      </c>
      <c r="AK27" s="30" t="str">
        <f>IF(IFERROR(SEARCH("§",UPPER('ÚHRADOVÝ KATALOG VZP - ZP'!D24)),0)&gt;0," §","")</f>
        <v/>
      </c>
      <c r="AL27" s="30" t="str">
        <f>IF(IFERROR(SEARCH("#",UPPER('ÚHRADOVÝ KATALOG VZP - ZP'!D24)),0)&gt;0," #","")</f>
        <v/>
      </c>
      <c r="AM27" s="30" t="str">
        <f>IF(IFERROR(SEARCH(CHAR(10),UPPER('ÚHRADOVÝ KATALOG VZP - ZP'!D24)),0)&gt;0," ALT+ENTER","")</f>
        <v/>
      </c>
      <c r="AN27" s="31" t="str">
        <f>IF(AND(AF27=0, R27="NE"),"Chybí DOP",IF(LEN(TRIM(AG27&amp;AH27&amp;AI27&amp;AJ27&amp;AK27&amp;AL27&amp;AM27))&gt;0,"Nepovolený(é) znak(y):   "&amp;AG27&amp;AH27&amp;AI27&amp;AJ27&amp;AK27&amp;AL27&amp;AM27,TRIM('ÚHRADOVÝ KATALOG VZP - ZP'!D24)))</f>
        <v/>
      </c>
    </row>
    <row r="28" spans="1:40" ht="30" customHeight="1" x14ac:dyDescent="0.35">
      <c r="A28" s="7">
        <v>23</v>
      </c>
      <c r="B28" s="10" t="str">
        <f>IF(ISBLANK('ÚHRADOVÝ KATALOG VZP - ZP'!B25),"",'ÚHRADOVÝ KATALOG VZP - ZP'!B25)</f>
        <v/>
      </c>
      <c r="C28" s="11" t="str">
        <f>UPPER(IF(AE28="Nepovolený(é) znak(y):   "&amp;X28&amp;Y28&amp;Z28&amp;AA28&amp;AB28&amp;AC28&amp;AD28,"Nepovolený(é) znak(y):   "&amp;X28&amp;Y28&amp;Z28&amp;AA28&amp;AB28&amp;AC28&amp;AD28,IF(S28="NOVÝ",IF(ISBLANK('ÚHRADOVÝ KATALOG VZP - ZP'!C25),"CHYBÍ NAZ",(IF((LEN('ÚHRADOVÝ KATALOG VZP - ZP'!C25)&gt;70),"Překročena délka textu",TRIM('ÚHRADOVÝ KATALOG VZP - ZP'!C25)))),IF(ISBLANK('ÚHRADOVÝ KATALOG VZP - ZP'!C25),"",(IF((LEN('ÚHRADOVÝ KATALOG VZP - ZP'!C25)&gt;70),"Překročena délka textu",TRIM('ÚHRADOVÝ KATALOG VZP - ZP'!C25)))))))</f>
        <v/>
      </c>
      <c r="D28" s="11" t="str">
        <f>IF(ISBLANK('ÚHRADOVÝ KATALOG VZP - ZP'!C25),"",LEN('ÚHRADOVÝ KATALOG VZP - ZP'!C25))</f>
        <v/>
      </c>
      <c r="E28" s="11" t="str">
        <f>UPPER(IF(AN28="Nepovolený(é) znak(y):   "&amp;AG28&amp;AH28&amp;AI28&amp;AJ28&amp;AK28&amp;AL28&amp;AM28,"Nepovolený(é) znak(y):   "&amp;AG28&amp;AH28&amp;AI28&amp;AJ28&amp;AK28&amp;AL28&amp;AM28,IF(S28="NOVÝ",IF(ISBLANK('ÚHRADOVÝ KATALOG VZP - ZP'!D25),"Chybí DOP",(IF((LEN('ÚHRADOVÝ KATALOG VZP - ZP'!D25)&gt;80),"Překročena délka textu",TRIM('ÚHRADOVÝ KATALOG VZP - ZP'!D25)))),IF(ISBLANK('ÚHRADOVÝ KATALOG VZP - ZP'!D25),"",(IF((LEN('ÚHRADOVÝ KATALOG VZP - ZP'!D25)&gt;80),"Překročena délka textu",TRIM('ÚHRADOVÝ KATALOG VZP - ZP'!D25)))))))</f>
        <v/>
      </c>
      <c r="F28" s="11" t="str">
        <f>IF(ISBLANK('ÚHRADOVÝ KATALOG VZP - ZP'!D25),"",LEN('ÚHRADOVÝ KATALOG VZP - ZP'!D25))</f>
        <v/>
      </c>
      <c r="G28" s="12" t="str">
        <f>IF(U28="NOVÝ",IF(LEN(TRIM('ÚHRADOVÝ KATALOG VZP - ZP'!E25))=0,"CHYBÍ TYP",'ÚHRADOVÝ KATALOG VZP - ZP'!E25),IF(LEN(TRIM('ÚHRADOVÝ KATALOG VZP - ZP'!E25))=0,"",'ÚHRADOVÝ KATALOG VZP - ZP'!E25))</f>
        <v/>
      </c>
      <c r="H28" s="12" t="str">
        <f>IF(S28="NOVÝ",IF(LEN(TRIM('ÚHRADOVÝ KATALOG VZP - ZP'!F25))=0,"Chybí",UPPER('ÚHRADOVÝ KATALOG VZP - ZP'!F25)),IF(LEN(TRIM('ÚHRADOVÝ KATALOG VZP - ZP'!F25))=0,"",UPPER('ÚHRADOVÝ KATALOG VZP - ZP'!F25)))</f>
        <v/>
      </c>
      <c r="I28" s="12" t="str">
        <f>IF(U28="NOVÝ",IF(LEN(TRIM('ÚHRADOVÝ KATALOG VZP - ZP'!G25))=0,"CHYBÍ TBAL",'ÚHRADOVÝ KATALOG VZP - ZP'!G25),IF(LEN(TRIM('ÚHRADOVÝ KATALOG VZP - ZP'!G25))=0,"",TRIM('ÚHRADOVÝ KATALOG VZP - ZP'!G25)))</f>
        <v/>
      </c>
      <c r="J28" s="12" t="str">
        <f>IF(U28="NOVÝ",IF(LEN(TRIM(UPPER('ÚHRADOVÝ KATALOG VZP - ZP'!H25)))=0,"CHYBÍ VYR",UPPER('ÚHRADOVÝ KATALOG VZP - ZP'!H25)),IF(LEN(TRIM('ÚHRADOVÝ KATALOG VZP - ZP'!H25))=0,"",TRIM(UPPER('ÚHRADOVÝ KATALOG VZP - ZP'!H25))))</f>
        <v/>
      </c>
      <c r="K28" s="12" t="str">
        <f>IF(U28="NOVÝ",IF(LEN(TRIM(UPPER('ÚHRADOVÝ KATALOG VZP - ZP'!I25)))=0,"CHYBÍ ZEM",UPPER('ÚHRADOVÝ KATALOG VZP - ZP'!I25)),IF(LEN(TRIM('ÚHRADOVÝ KATALOG VZP - ZP'!I25))=0,"",TRIM(UPPER('ÚHRADOVÝ KATALOG VZP - ZP'!I25))))</f>
        <v/>
      </c>
      <c r="L28" s="13" t="str">
        <f>IF(U28="NOVÝ",IF(LEN(TRIM('ÚHRADOVÝ KATALOG VZP - ZP'!J25))=0,"CHYBÍ CENA",'ÚHRADOVÝ KATALOG VZP - ZP'!J25),IF(LEN(TRIM('ÚHRADOVÝ KATALOG VZP - ZP'!J25))=0,"",'ÚHRADOVÝ KATALOG VZP - ZP'!J25))</f>
        <v/>
      </c>
      <c r="M28" s="12" t="str">
        <f>UPPER(IF(U28="NOVÝ",IF(LEN(TRIM('ÚHRADOVÝ KATALOG VZP - ZP'!K25))=0,"Chybí MENA",'ÚHRADOVÝ KATALOG VZP - ZP'!K25),IF(LEN(TRIM('ÚHRADOVÝ KATALOG VZP - ZP'!K25))=0,"",'ÚHRADOVÝ KATALOG VZP - ZP'!K25)))</f>
        <v/>
      </c>
      <c r="N28" s="14" t="str">
        <f>IF(U28="NOVÝ",IF(LEN(TRIM('ÚHRADOVÝ KATALOG VZP - ZP'!L25))=0,"CHYBÍ KURZ",'ÚHRADOVÝ KATALOG VZP - ZP'!L25),IF(LEN(TRIM('ÚHRADOVÝ KATALOG VZP - ZP'!L25))=0,"",'ÚHRADOVÝ KATALOG VZP - ZP'!L25))</f>
        <v/>
      </c>
      <c r="O28" s="15" t="str">
        <f>IF(U28="NOVÝ",IF(LEN(TRIM('ÚHRADOVÝ KATALOG VZP - ZP'!M25))=0,"CHYBÍ DPH",IF(OR('ÚHRADOVÝ KATALOG VZP - ZP'!M25=12,'ÚHRADOVÝ KATALOG VZP - ZP'!M25=21,'ÚHRADOVÝ KATALOG VZP - ZP'!M25=0),'ÚHRADOVÝ KATALOG VZP - ZP'!M25,"CHYBA")),IF(LEN(TRIM('ÚHRADOVÝ KATALOG VZP - ZP'!M25))=0,"",IF(OR('ÚHRADOVÝ KATALOG VZP - ZP'!M25=12,'ÚHRADOVÝ KATALOG VZP - ZP'!M25=21,'ÚHRADOVÝ KATALOG VZP - ZP'!M25=0),'ÚHRADOVÝ KATALOG VZP - ZP'!M25,"CHYBA")))</f>
        <v/>
      </c>
      <c r="P28" s="16" t="str">
        <f>IF(U28="NE",IF(AND(V28&lt;&gt;"X",LEN('ÚHRADOVÝ KATALOG VZP - ZP'!N25)&gt;0),IF(ROUND(L28*N28*(1+(O28/100))*1.1,6)&lt;'ÚHRADOVÝ KATALOG VZP - ZP'!N25,TEXT('ÚHRADOVÝ KATALOG VZP - ZP'!N25,"# ##0,00 Kč") &amp; CHAR(10) &amp; "&gt; " &amp; TEXT('ÚHRADOVÝ KATALOG VZP - ZP'!N25-(L28*N28*(1+(O28/100))*1.1),"# ##0,00 Kč"),TEXT('ÚHRADOVÝ KATALOG VZP - ZP'!N25,"# ##0,00 Kč") &amp; CHAR(10) &amp; "OK"),"CHYBÍ DATA PRO VÝPOČET"),"")</f>
        <v/>
      </c>
      <c r="Q28" s="17" t="str">
        <f>IF(AND(U28="NE",LEN('ÚHRADOVÝ KATALOG VZP - ZP'!O25)&gt;0),'ÚHRADOVÝ KATALOG VZP - ZP'!O25,"")</f>
        <v/>
      </c>
      <c r="R28" s="36" t="str">
        <f>IF(AND(U28="NE",LEN('ÚHRADOVÝ KATALOG VZP - ZP'!P25)&gt;0),'ÚHRADOVÝ KATALOG VZP - ZP'!P25,"")</f>
        <v/>
      </c>
      <c r="S28" s="36" t="str">
        <f>IF(AND(U28="NE",LEN('ÚHRADOVÝ KATALOG VZP - ZP'!Q25)&gt;0),'ÚHRADOVÝ KATALOG VZP - ZP'!Q25,"")</f>
        <v/>
      </c>
      <c r="T28" s="36" t="str">
        <f>IF(AND(U28="NE",LEN('ÚHRADOVÝ KATALOG VZP - ZP'!R25)&gt;0),'ÚHRADOVÝ KATALOG VZP - ZP'!R25,"")</f>
        <v/>
      </c>
      <c r="U28" s="18" t="str">
        <f>IF(LEN(TRIM('ÚHRADOVÝ KATALOG VZP - ZP'!B25)&amp;TRIM('ÚHRADOVÝ KATALOG VZP - ZP'!C25)&amp;TRIM('ÚHRADOVÝ KATALOG VZP - ZP'!D25)&amp;TRIM('ÚHRADOVÝ KATALOG VZP - ZP'!E25)&amp;TRIM('ÚHRADOVÝ KATALOG VZP - ZP'!F25)&amp;TRIM('ÚHRADOVÝ KATALOG VZP - ZP'!G25)&amp;TRIM('ÚHRADOVÝ KATALOG VZP - ZP'!H25)&amp;TRIM('ÚHRADOVÝ KATALOG VZP - ZP'!I25)&amp;TRIM('ÚHRADOVÝ KATALOG VZP - ZP'!J25)&amp;TRIM('ÚHRADOVÝ KATALOG VZP - ZP'!K25)&amp;TRIM('ÚHRADOVÝ KATALOG VZP - ZP'!L25)&amp;TRIM('ÚHRADOVÝ KATALOG VZP - ZP'!M25)&amp;TRIM('ÚHRADOVÝ KATALOG VZP - ZP'!N25)&amp;TRIM('ÚHRADOVÝ KATALOG VZP - ZP'!O25)&amp;TRIM('ÚHRADOVÝ KATALOG VZP - ZP'!P25)&amp;TRIM('ÚHRADOVÝ KATALOG VZP - ZP'!Q25))=0,"ANO","NE")</f>
        <v>ANO</v>
      </c>
      <c r="V28" s="19" t="str">
        <f>IF(U28="NE",IF(LEN(TRIM('ÚHRADOVÝ KATALOG VZP - ZP'!B25))=0,"NOVÝ","OPRAVA"),"")</f>
        <v/>
      </c>
      <c r="X28" s="30" t="str">
        <f>IF(IFERROR(SEARCH("""",UPPER('ÚHRADOVÝ KATALOG VZP - ZP'!C25)),0)&gt;0," "&amp;CHAR(34),"")</f>
        <v/>
      </c>
      <c r="Y28" s="30" t="str">
        <f>IF(IFERROR(SEARCH("~?",UPPER('ÚHRADOVÝ KATALOG VZP - ZP'!C25)),0)&gt;0," ?","")</f>
        <v/>
      </c>
      <c r="Z28" s="30" t="str">
        <f>IF(IFERROR(SEARCH("!",UPPER('ÚHRADOVÝ KATALOG VZP - ZP'!C25)),0)&gt;0," !","")</f>
        <v/>
      </c>
      <c r="AA28" s="30" t="str">
        <f>IF(IFERROR(SEARCH("_",UPPER('ÚHRADOVÝ KATALOG VZP - ZP'!C25)),0)&gt;0," _","")</f>
        <v/>
      </c>
      <c r="AB28" s="30" t="str">
        <f>IF(IFERROR(SEARCH("§",UPPER('ÚHRADOVÝ KATALOG VZP - ZP'!C25)),0)&gt;0," §","")</f>
        <v/>
      </c>
      <c r="AC28" s="30" t="str">
        <f>IF(IFERROR(SEARCH("#",UPPER('ÚHRADOVÝ KATALOG VZP - ZP'!C25)),0)&gt;0," #","")</f>
        <v/>
      </c>
      <c r="AD28" s="30" t="str">
        <f>IF(IFERROR(SEARCH(CHAR(10),UPPER('ÚHRADOVÝ KATALOG VZP - ZP'!C25)),0)&gt;0," ALT+ENTER","")</f>
        <v/>
      </c>
      <c r="AE28" s="31" t="str">
        <f>IF(AND(W28=0, R28="NE"),"Chybí NAZ",IF(LEN(TRIM(X28&amp;Y28&amp;Z28&amp;AA28&amp;AB28&amp;AC28&amp;AD28))&gt;0,"Nepovolený(é) znak(y):   "&amp;X28&amp;Y28&amp;Z28&amp;AA28&amp;AB28&amp;AC28&amp;AD28,TRIM('ÚHRADOVÝ KATALOG VZP - ZP'!C25)))</f>
        <v/>
      </c>
      <c r="AF28" s="30"/>
      <c r="AG28" s="30" t="str">
        <f>IF(IFERROR(SEARCH("""",UPPER('ÚHRADOVÝ KATALOG VZP - ZP'!D25)),0)&gt;0," "&amp;CHAR(34),"")</f>
        <v/>
      </c>
      <c r="AH28" s="30" t="str">
        <f>IF(IFERROR(SEARCH("~?",UPPER('ÚHRADOVÝ KATALOG VZP - ZP'!D25)),0)&gt;0," ?","")</f>
        <v/>
      </c>
      <c r="AI28" s="30" t="str">
        <f>IF(IFERROR(SEARCH("!",UPPER('ÚHRADOVÝ KATALOG VZP - ZP'!D25)),0)&gt;0," !","")</f>
        <v/>
      </c>
      <c r="AJ28" s="30" t="str">
        <f>IF(IFERROR(SEARCH("_",UPPER('ÚHRADOVÝ KATALOG VZP - ZP'!D25)),0)&gt;0," _","")</f>
        <v/>
      </c>
      <c r="AK28" s="30" t="str">
        <f>IF(IFERROR(SEARCH("§",UPPER('ÚHRADOVÝ KATALOG VZP - ZP'!D25)),0)&gt;0," §","")</f>
        <v/>
      </c>
      <c r="AL28" s="30" t="str">
        <f>IF(IFERROR(SEARCH("#",UPPER('ÚHRADOVÝ KATALOG VZP - ZP'!D25)),0)&gt;0," #","")</f>
        <v/>
      </c>
      <c r="AM28" s="30" t="str">
        <f>IF(IFERROR(SEARCH(CHAR(10),UPPER('ÚHRADOVÝ KATALOG VZP - ZP'!D25)),0)&gt;0," ALT+ENTER","")</f>
        <v/>
      </c>
      <c r="AN28" s="31" t="str">
        <f>IF(AND(AF28=0, R28="NE"),"Chybí DOP",IF(LEN(TRIM(AG28&amp;AH28&amp;AI28&amp;AJ28&amp;AK28&amp;AL28&amp;AM28))&gt;0,"Nepovolený(é) znak(y):   "&amp;AG28&amp;AH28&amp;AI28&amp;AJ28&amp;AK28&amp;AL28&amp;AM28,TRIM('ÚHRADOVÝ KATALOG VZP - ZP'!D25)))</f>
        <v/>
      </c>
    </row>
    <row r="29" spans="1:40" ht="30" customHeight="1" x14ac:dyDescent="0.35">
      <c r="A29" s="7">
        <v>24</v>
      </c>
      <c r="B29" s="10" t="str">
        <f>IF(ISBLANK('ÚHRADOVÝ KATALOG VZP - ZP'!B26),"",'ÚHRADOVÝ KATALOG VZP - ZP'!B26)</f>
        <v/>
      </c>
      <c r="C29" s="11" t="str">
        <f>UPPER(IF(AE29="Nepovolený(é) znak(y):   "&amp;X29&amp;Y29&amp;Z29&amp;AA29&amp;AB29&amp;AC29&amp;AD29,"Nepovolený(é) znak(y):   "&amp;X29&amp;Y29&amp;Z29&amp;AA29&amp;AB29&amp;AC29&amp;AD29,IF(S29="NOVÝ",IF(ISBLANK('ÚHRADOVÝ KATALOG VZP - ZP'!C26),"CHYBÍ NAZ",(IF((LEN('ÚHRADOVÝ KATALOG VZP - ZP'!C26)&gt;70),"Překročena délka textu",TRIM('ÚHRADOVÝ KATALOG VZP - ZP'!C26)))),IF(ISBLANK('ÚHRADOVÝ KATALOG VZP - ZP'!C26),"",(IF((LEN('ÚHRADOVÝ KATALOG VZP - ZP'!C26)&gt;70),"Překročena délka textu",TRIM('ÚHRADOVÝ KATALOG VZP - ZP'!C26)))))))</f>
        <v/>
      </c>
      <c r="D29" s="11" t="str">
        <f>IF(ISBLANK('ÚHRADOVÝ KATALOG VZP - ZP'!C26),"",LEN('ÚHRADOVÝ KATALOG VZP - ZP'!C26))</f>
        <v/>
      </c>
      <c r="E29" s="11" t="str">
        <f>UPPER(IF(AN29="Nepovolený(é) znak(y):   "&amp;AG29&amp;AH29&amp;AI29&amp;AJ29&amp;AK29&amp;AL29&amp;AM29,"Nepovolený(é) znak(y):   "&amp;AG29&amp;AH29&amp;AI29&amp;AJ29&amp;AK29&amp;AL29&amp;AM29,IF(S29="NOVÝ",IF(ISBLANK('ÚHRADOVÝ KATALOG VZP - ZP'!D26),"Chybí DOP",(IF((LEN('ÚHRADOVÝ KATALOG VZP - ZP'!D26)&gt;80),"Překročena délka textu",TRIM('ÚHRADOVÝ KATALOG VZP - ZP'!D26)))),IF(ISBLANK('ÚHRADOVÝ KATALOG VZP - ZP'!D26),"",(IF((LEN('ÚHRADOVÝ KATALOG VZP - ZP'!D26)&gt;80),"Překročena délka textu",TRIM('ÚHRADOVÝ KATALOG VZP - ZP'!D26)))))))</f>
        <v/>
      </c>
      <c r="F29" s="11" t="str">
        <f>IF(ISBLANK('ÚHRADOVÝ KATALOG VZP - ZP'!D26),"",LEN('ÚHRADOVÝ KATALOG VZP - ZP'!D26))</f>
        <v/>
      </c>
      <c r="G29" s="12" t="str">
        <f>IF(U29="NOVÝ",IF(LEN(TRIM('ÚHRADOVÝ KATALOG VZP - ZP'!E26))=0,"CHYBÍ TYP",'ÚHRADOVÝ KATALOG VZP - ZP'!E26),IF(LEN(TRIM('ÚHRADOVÝ KATALOG VZP - ZP'!E26))=0,"",'ÚHRADOVÝ KATALOG VZP - ZP'!E26))</f>
        <v/>
      </c>
      <c r="H29" s="12" t="str">
        <f>IF(S29="NOVÝ",IF(LEN(TRIM('ÚHRADOVÝ KATALOG VZP - ZP'!F26))=0,"Chybí",UPPER('ÚHRADOVÝ KATALOG VZP - ZP'!F26)),IF(LEN(TRIM('ÚHRADOVÝ KATALOG VZP - ZP'!F26))=0,"",UPPER('ÚHRADOVÝ KATALOG VZP - ZP'!F26)))</f>
        <v/>
      </c>
      <c r="I29" s="12" t="str">
        <f>IF(U29="NOVÝ",IF(LEN(TRIM('ÚHRADOVÝ KATALOG VZP - ZP'!G26))=0,"CHYBÍ TBAL",'ÚHRADOVÝ KATALOG VZP - ZP'!G26),IF(LEN(TRIM('ÚHRADOVÝ KATALOG VZP - ZP'!G26))=0,"",TRIM('ÚHRADOVÝ KATALOG VZP - ZP'!G26)))</f>
        <v/>
      </c>
      <c r="J29" s="12" t="str">
        <f>IF(U29="NOVÝ",IF(LEN(TRIM(UPPER('ÚHRADOVÝ KATALOG VZP - ZP'!H26)))=0,"CHYBÍ VYR",UPPER('ÚHRADOVÝ KATALOG VZP - ZP'!H26)),IF(LEN(TRIM('ÚHRADOVÝ KATALOG VZP - ZP'!H26))=0,"",TRIM(UPPER('ÚHRADOVÝ KATALOG VZP - ZP'!H26))))</f>
        <v/>
      </c>
      <c r="K29" s="12" t="str">
        <f>IF(U29="NOVÝ",IF(LEN(TRIM(UPPER('ÚHRADOVÝ KATALOG VZP - ZP'!I26)))=0,"CHYBÍ ZEM",UPPER('ÚHRADOVÝ KATALOG VZP - ZP'!I26)),IF(LEN(TRIM('ÚHRADOVÝ KATALOG VZP - ZP'!I26))=0,"",TRIM(UPPER('ÚHRADOVÝ KATALOG VZP - ZP'!I26))))</f>
        <v/>
      </c>
      <c r="L29" s="13" t="str">
        <f>IF(U29="NOVÝ",IF(LEN(TRIM('ÚHRADOVÝ KATALOG VZP - ZP'!J26))=0,"CHYBÍ CENA",'ÚHRADOVÝ KATALOG VZP - ZP'!J26),IF(LEN(TRIM('ÚHRADOVÝ KATALOG VZP - ZP'!J26))=0,"",'ÚHRADOVÝ KATALOG VZP - ZP'!J26))</f>
        <v/>
      </c>
      <c r="M29" s="12" t="str">
        <f>UPPER(IF(U29="NOVÝ",IF(LEN(TRIM('ÚHRADOVÝ KATALOG VZP - ZP'!K26))=0,"Chybí MENA",'ÚHRADOVÝ KATALOG VZP - ZP'!K26),IF(LEN(TRIM('ÚHRADOVÝ KATALOG VZP - ZP'!K26))=0,"",'ÚHRADOVÝ KATALOG VZP - ZP'!K26)))</f>
        <v/>
      </c>
      <c r="N29" s="14" t="str">
        <f>IF(U29="NOVÝ",IF(LEN(TRIM('ÚHRADOVÝ KATALOG VZP - ZP'!L26))=0,"CHYBÍ KURZ",'ÚHRADOVÝ KATALOG VZP - ZP'!L26),IF(LEN(TRIM('ÚHRADOVÝ KATALOG VZP - ZP'!L26))=0,"",'ÚHRADOVÝ KATALOG VZP - ZP'!L26))</f>
        <v/>
      </c>
      <c r="O29" s="15" t="str">
        <f>IF(U29="NOVÝ",IF(LEN(TRIM('ÚHRADOVÝ KATALOG VZP - ZP'!M26))=0,"CHYBÍ DPH",IF(OR('ÚHRADOVÝ KATALOG VZP - ZP'!M26=12,'ÚHRADOVÝ KATALOG VZP - ZP'!M26=21,'ÚHRADOVÝ KATALOG VZP - ZP'!M26=0),'ÚHRADOVÝ KATALOG VZP - ZP'!M26,"CHYBA")),IF(LEN(TRIM('ÚHRADOVÝ KATALOG VZP - ZP'!M26))=0,"",IF(OR('ÚHRADOVÝ KATALOG VZP - ZP'!M26=12,'ÚHRADOVÝ KATALOG VZP - ZP'!M26=21,'ÚHRADOVÝ KATALOG VZP - ZP'!M26=0),'ÚHRADOVÝ KATALOG VZP - ZP'!M26,"CHYBA")))</f>
        <v/>
      </c>
      <c r="P29" s="16" t="str">
        <f>IF(U29="NE",IF(AND(V29&lt;&gt;"X",LEN('ÚHRADOVÝ KATALOG VZP - ZP'!N26)&gt;0),IF(ROUND(L29*N29*(1+(O29/100))*1.1,6)&lt;'ÚHRADOVÝ KATALOG VZP - ZP'!N26,TEXT('ÚHRADOVÝ KATALOG VZP - ZP'!N26,"# ##0,00 Kč") &amp; CHAR(10) &amp; "&gt; " &amp; TEXT('ÚHRADOVÝ KATALOG VZP - ZP'!N26-(L29*N29*(1+(O29/100))*1.1),"# ##0,00 Kč"),TEXT('ÚHRADOVÝ KATALOG VZP - ZP'!N26,"# ##0,00 Kč") &amp; CHAR(10) &amp; "OK"),"CHYBÍ DATA PRO VÝPOČET"),"")</f>
        <v/>
      </c>
      <c r="Q29" s="17" t="str">
        <f>IF(AND(U29="NE",LEN('ÚHRADOVÝ KATALOG VZP - ZP'!O26)&gt;0),'ÚHRADOVÝ KATALOG VZP - ZP'!O26,"")</f>
        <v/>
      </c>
      <c r="R29" s="36" t="str">
        <f>IF(AND(U29="NE",LEN('ÚHRADOVÝ KATALOG VZP - ZP'!P26)&gt;0),'ÚHRADOVÝ KATALOG VZP - ZP'!P26,"")</f>
        <v/>
      </c>
      <c r="S29" s="36" t="str">
        <f>IF(AND(U29="NE",LEN('ÚHRADOVÝ KATALOG VZP - ZP'!Q26)&gt;0),'ÚHRADOVÝ KATALOG VZP - ZP'!Q26,"")</f>
        <v/>
      </c>
      <c r="T29" s="36" t="str">
        <f>IF(AND(U29="NE",LEN('ÚHRADOVÝ KATALOG VZP - ZP'!R26)&gt;0),'ÚHRADOVÝ KATALOG VZP - ZP'!R26,"")</f>
        <v/>
      </c>
      <c r="U29" s="18" t="str">
        <f>IF(LEN(TRIM('ÚHRADOVÝ KATALOG VZP - ZP'!B26)&amp;TRIM('ÚHRADOVÝ KATALOG VZP - ZP'!C26)&amp;TRIM('ÚHRADOVÝ KATALOG VZP - ZP'!D26)&amp;TRIM('ÚHRADOVÝ KATALOG VZP - ZP'!E26)&amp;TRIM('ÚHRADOVÝ KATALOG VZP - ZP'!F26)&amp;TRIM('ÚHRADOVÝ KATALOG VZP - ZP'!G26)&amp;TRIM('ÚHRADOVÝ KATALOG VZP - ZP'!H26)&amp;TRIM('ÚHRADOVÝ KATALOG VZP - ZP'!I26)&amp;TRIM('ÚHRADOVÝ KATALOG VZP - ZP'!J26)&amp;TRIM('ÚHRADOVÝ KATALOG VZP - ZP'!K26)&amp;TRIM('ÚHRADOVÝ KATALOG VZP - ZP'!L26)&amp;TRIM('ÚHRADOVÝ KATALOG VZP - ZP'!M26)&amp;TRIM('ÚHRADOVÝ KATALOG VZP - ZP'!N26)&amp;TRIM('ÚHRADOVÝ KATALOG VZP - ZP'!O26)&amp;TRIM('ÚHRADOVÝ KATALOG VZP - ZP'!P26)&amp;TRIM('ÚHRADOVÝ KATALOG VZP - ZP'!Q26))=0,"ANO","NE")</f>
        <v>ANO</v>
      </c>
      <c r="V29" s="19" t="str">
        <f>IF(U29="NE",IF(LEN(TRIM('ÚHRADOVÝ KATALOG VZP - ZP'!B26))=0,"NOVÝ","OPRAVA"),"")</f>
        <v/>
      </c>
      <c r="X29" s="30" t="str">
        <f>IF(IFERROR(SEARCH("""",UPPER('ÚHRADOVÝ KATALOG VZP - ZP'!C26)),0)&gt;0," "&amp;CHAR(34),"")</f>
        <v/>
      </c>
      <c r="Y29" s="30" t="str">
        <f>IF(IFERROR(SEARCH("~?",UPPER('ÚHRADOVÝ KATALOG VZP - ZP'!C26)),0)&gt;0," ?","")</f>
        <v/>
      </c>
      <c r="Z29" s="30" t="str">
        <f>IF(IFERROR(SEARCH("!",UPPER('ÚHRADOVÝ KATALOG VZP - ZP'!C26)),0)&gt;0," !","")</f>
        <v/>
      </c>
      <c r="AA29" s="30" t="str">
        <f>IF(IFERROR(SEARCH("_",UPPER('ÚHRADOVÝ KATALOG VZP - ZP'!C26)),0)&gt;0," _","")</f>
        <v/>
      </c>
      <c r="AB29" s="30" t="str">
        <f>IF(IFERROR(SEARCH("§",UPPER('ÚHRADOVÝ KATALOG VZP - ZP'!C26)),0)&gt;0," §","")</f>
        <v/>
      </c>
      <c r="AC29" s="30" t="str">
        <f>IF(IFERROR(SEARCH("#",UPPER('ÚHRADOVÝ KATALOG VZP - ZP'!C26)),0)&gt;0," #","")</f>
        <v/>
      </c>
      <c r="AD29" s="30" t="str">
        <f>IF(IFERROR(SEARCH(CHAR(10),UPPER('ÚHRADOVÝ KATALOG VZP - ZP'!C26)),0)&gt;0," ALT+ENTER","")</f>
        <v/>
      </c>
      <c r="AE29" s="31" t="str">
        <f>IF(AND(W29=0, R29="NE"),"Chybí NAZ",IF(LEN(TRIM(X29&amp;Y29&amp;Z29&amp;AA29&amp;AB29&amp;AC29&amp;AD29))&gt;0,"Nepovolený(é) znak(y):   "&amp;X29&amp;Y29&amp;Z29&amp;AA29&amp;AB29&amp;AC29&amp;AD29,TRIM('ÚHRADOVÝ KATALOG VZP - ZP'!C26)))</f>
        <v/>
      </c>
      <c r="AF29" s="30"/>
      <c r="AG29" s="30" t="str">
        <f>IF(IFERROR(SEARCH("""",UPPER('ÚHRADOVÝ KATALOG VZP - ZP'!D26)),0)&gt;0," "&amp;CHAR(34),"")</f>
        <v/>
      </c>
      <c r="AH29" s="30" t="str">
        <f>IF(IFERROR(SEARCH("~?",UPPER('ÚHRADOVÝ KATALOG VZP - ZP'!D26)),0)&gt;0," ?","")</f>
        <v/>
      </c>
      <c r="AI29" s="30" t="str">
        <f>IF(IFERROR(SEARCH("!",UPPER('ÚHRADOVÝ KATALOG VZP - ZP'!D26)),0)&gt;0," !","")</f>
        <v/>
      </c>
      <c r="AJ29" s="30" t="str">
        <f>IF(IFERROR(SEARCH("_",UPPER('ÚHRADOVÝ KATALOG VZP - ZP'!D26)),0)&gt;0," _","")</f>
        <v/>
      </c>
      <c r="AK29" s="30" t="str">
        <f>IF(IFERROR(SEARCH("§",UPPER('ÚHRADOVÝ KATALOG VZP - ZP'!D26)),0)&gt;0," §","")</f>
        <v/>
      </c>
      <c r="AL29" s="30" t="str">
        <f>IF(IFERROR(SEARCH("#",UPPER('ÚHRADOVÝ KATALOG VZP - ZP'!D26)),0)&gt;0," #","")</f>
        <v/>
      </c>
      <c r="AM29" s="30" t="str">
        <f>IF(IFERROR(SEARCH(CHAR(10),UPPER('ÚHRADOVÝ KATALOG VZP - ZP'!D26)),0)&gt;0," ALT+ENTER","")</f>
        <v/>
      </c>
      <c r="AN29" s="31" t="str">
        <f>IF(AND(AF29=0, R29="NE"),"Chybí DOP",IF(LEN(TRIM(AG29&amp;AH29&amp;AI29&amp;AJ29&amp;AK29&amp;AL29&amp;AM29))&gt;0,"Nepovolený(é) znak(y):   "&amp;AG29&amp;AH29&amp;AI29&amp;AJ29&amp;AK29&amp;AL29&amp;AM29,TRIM('ÚHRADOVÝ KATALOG VZP - ZP'!D26)))</f>
        <v/>
      </c>
    </row>
    <row r="30" spans="1:40" ht="30" customHeight="1" x14ac:dyDescent="0.35">
      <c r="A30" s="7">
        <v>25</v>
      </c>
      <c r="B30" s="10" t="str">
        <f>IF(ISBLANK('ÚHRADOVÝ KATALOG VZP - ZP'!B27),"",'ÚHRADOVÝ KATALOG VZP - ZP'!B27)</f>
        <v/>
      </c>
      <c r="C30" s="11" t="str">
        <f>UPPER(IF(AE30="Nepovolený(é) znak(y):   "&amp;X30&amp;Y30&amp;Z30&amp;AA30&amp;AB30&amp;AC30&amp;AD30,"Nepovolený(é) znak(y):   "&amp;X30&amp;Y30&amp;Z30&amp;AA30&amp;AB30&amp;AC30&amp;AD30,IF(S30="NOVÝ",IF(ISBLANK('ÚHRADOVÝ KATALOG VZP - ZP'!C27),"CHYBÍ NAZ",(IF((LEN('ÚHRADOVÝ KATALOG VZP - ZP'!C27)&gt;70),"Překročena délka textu",TRIM('ÚHRADOVÝ KATALOG VZP - ZP'!C27)))),IF(ISBLANK('ÚHRADOVÝ KATALOG VZP - ZP'!C27),"",(IF((LEN('ÚHRADOVÝ KATALOG VZP - ZP'!C27)&gt;70),"Překročena délka textu",TRIM('ÚHRADOVÝ KATALOG VZP - ZP'!C27)))))))</f>
        <v/>
      </c>
      <c r="D30" s="11" t="str">
        <f>IF(ISBLANK('ÚHRADOVÝ KATALOG VZP - ZP'!C27),"",LEN('ÚHRADOVÝ KATALOG VZP - ZP'!C27))</f>
        <v/>
      </c>
      <c r="E30" s="11" t="str">
        <f>UPPER(IF(AN30="Nepovolený(é) znak(y):   "&amp;AG30&amp;AH30&amp;AI30&amp;AJ30&amp;AK30&amp;AL30&amp;AM30,"Nepovolený(é) znak(y):   "&amp;AG30&amp;AH30&amp;AI30&amp;AJ30&amp;AK30&amp;AL30&amp;AM30,IF(S30="NOVÝ",IF(ISBLANK('ÚHRADOVÝ KATALOG VZP - ZP'!D27),"Chybí DOP",(IF((LEN('ÚHRADOVÝ KATALOG VZP - ZP'!D27)&gt;80),"Překročena délka textu",TRIM('ÚHRADOVÝ KATALOG VZP - ZP'!D27)))),IF(ISBLANK('ÚHRADOVÝ KATALOG VZP - ZP'!D27),"",(IF((LEN('ÚHRADOVÝ KATALOG VZP - ZP'!D27)&gt;80),"Překročena délka textu",TRIM('ÚHRADOVÝ KATALOG VZP - ZP'!D27)))))))</f>
        <v/>
      </c>
      <c r="F30" s="11" t="str">
        <f>IF(ISBLANK('ÚHRADOVÝ KATALOG VZP - ZP'!D27),"",LEN('ÚHRADOVÝ KATALOG VZP - ZP'!D27))</f>
        <v/>
      </c>
      <c r="G30" s="12" t="str">
        <f>IF(U30="NOVÝ",IF(LEN(TRIM('ÚHRADOVÝ KATALOG VZP - ZP'!E27))=0,"CHYBÍ TYP",'ÚHRADOVÝ KATALOG VZP - ZP'!E27),IF(LEN(TRIM('ÚHRADOVÝ KATALOG VZP - ZP'!E27))=0,"",'ÚHRADOVÝ KATALOG VZP - ZP'!E27))</f>
        <v/>
      </c>
      <c r="H30" s="12" t="str">
        <f>IF(S30="NOVÝ",IF(LEN(TRIM('ÚHRADOVÝ KATALOG VZP - ZP'!F27))=0,"Chybí",UPPER('ÚHRADOVÝ KATALOG VZP - ZP'!F27)),IF(LEN(TRIM('ÚHRADOVÝ KATALOG VZP - ZP'!F27))=0,"",UPPER('ÚHRADOVÝ KATALOG VZP - ZP'!F27)))</f>
        <v/>
      </c>
      <c r="I30" s="12" t="str">
        <f>IF(U30="NOVÝ",IF(LEN(TRIM('ÚHRADOVÝ KATALOG VZP - ZP'!G27))=0,"CHYBÍ TBAL",'ÚHRADOVÝ KATALOG VZP - ZP'!G27),IF(LEN(TRIM('ÚHRADOVÝ KATALOG VZP - ZP'!G27))=0,"",TRIM('ÚHRADOVÝ KATALOG VZP - ZP'!G27)))</f>
        <v/>
      </c>
      <c r="J30" s="12" t="str">
        <f>IF(U30="NOVÝ",IF(LEN(TRIM(UPPER('ÚHRADOVÝ KATALOG VZP - ZP'!H27)))=0,"CHYBÍ VYR",UPPER('ÚHRADOVÝ KATALOG VZP - ZP'!H27)),IF(LEN(TRIM('ÚHRADOVÝ KATALOG VZP - ZP'!H27))=0,"",TRIM(UPPER('ÚHRADOVÝ KATALOG VZP - ZP'!H27))))</f>
        <v/>
      </c>
      <c r="K30" s="12" t="str">
        <f>IF(U30="NOVÝ",IF(LEN(TRIM(UPPER('ÚHRADOVÝ KATALOG VZP - ZP'!I27)))=0,"CHYBÍ ZEM",UPPER('ÚHRADOVÝ KATALOG VZP - ZP'!I27)),IF(LEN(TRIM('ÚHRADOVÝ KATALOG VZP - ZP'!I27))=0,"",TRIM(UPPER('ÚHRADOVÝ KATALOG VZP - ZP'!I27))))</f>
        <v/>
      </c>
      <c r="L30" s="13" t="str">
        <f>IF(U30="NOVÝ",IF(LEN(TRIM('ÚHRADOVÝ KATALOG VZP - ZP'!J27))=0,"CHYBÍ CENA",'ÚHRADOVÝ KATALOG VZP - ZP'!J27),IF(LEN(TRIM('ÚHRADOVÝ KATALOG VZP - ZP'!J27))=0,"",'ÚHRADOVÝ KATALOG VZP - ZP'!J27))</f>
        <v/>
      </c>
      <c r="M30" s="12" t="str">
        <f>UPPER(IF(U30="NOVÝ",IF(LEN(TRIM('ÚHRADOVÝ KATALOG VZP - ZP'!K27))=0,"Chybí MENA",'ÚHRADOVÝ KATALOG VZP - ZP'!K27),IF(LEN(TRIM('ÚHRADOVÝ KATALOG VZP - ZP'!K27))=0,"",'ÚHRADOVÝ KATALOG VZP - ZP'!K27)))</f>
        <v/>
      </c>
      <c r="N30" s="14" t="str">
        <f>IF(U30="NOVÝ",IF(LEN(TRIM('ÚHRADOVÝ KATALOG VZP - ZP'!L27))=0,"CHYBÍ KURZ",'ÚHRADOVÝ KATALOG VZP - ZP'!L27),IF(LEN(TRIM('ÚHRADOVÝ KATALOG VZP - ZP'!L27))=0,"",'ÚHRADOVÝ KATALOG VZP - ZP'!L27))</f>
        <v/>
      </c>
      <c r="O30" s="15" t="str">
        <f>IF(U30="NOVÝ",IF(LEN(TRIM('ÚHRADOVÝ KATALOG VZP - ZP'!M27))=0,"CHYBÍ DPH",IF(OR('ÚHRADOVÝ KATALOG VZP - ZP'!M27=12,'ÚHRADOVÝ KATALOG VZP - ZP'!M27=21,'ÚHRADOVÝ KATALOG VZP - ZP'!M27=0),'ÚHRADOVÝ KATALOG VZP - ZP'!M27,"CHYBA")),IF(LEN(TRIM('ÚHRADOVÝ KATALOG VZP - ZP'!M27))=0,"",IF(OR('ÚHRADOVÝ KATALOG VZP - ZP'!M27=12,'ÚHRADOVÝ KATALOG VZP - ZP'!M27=21,'ÚHRADOVÝ KATALOG VZP - ZP'!M27=0),'ÚHRADOVÝ KATALOG VZP - ZP'!M27,"CHYBA")))</f>
        <v/>
      </c>
      <c r="P30" s="16" t="str">
        <f>IF(U30="NE",IF(AND(V30&lt;&gt;"X",LEN('ÚHRADOVÝ KATALOG VZP - ZP'!N27)&gt;0),IF(ROUND(L30*N30*(1+(O30/100))*1.1,6)&lt;'ÚHRADOVÝ KATALOG VZP - ZP'!N27,TEXT('ÚHRADOVÝ KATALOG VZP - ZP'!N27,"# ##0,00 Kč") &amp; CHAR(10) &amp; "&gt; " &amp; TEXT('ÚHRADOVÝ KATALOG VZP - ZP'!N27-(L30*N30*(1+(O30/100))*1.1),"# ##0,00 Kč"),TEXT('ÚHRADOVÝ KATALOG VZP - ZP'!N27,"# ##0,00 Kč") &amp; CHAR(10) &amp; "OK"),"CHYBÍ DATA PRO VÝPOČET"),"")</f>
        <v/>
      </c>
      <c r="Q30" s="17" t="str">
        <f>IF(AND(U30="NE",LEN('ÚHRADOVÝ KATALOG VZP - ZP'!O27)&gt;0),'ÚHRADOVÝ KATALOG VZP - ZP'!O27,"")</f>
        <v/>
      </c>
      <c r="R30" s="36" t="str">
        <f>IF(AND(U30="NE",LEN('ÚHRADOVÝ KATALOG VZP - ZP'!P27)&gt;0),'ÚHRADOVÝ KATALOG VZP - ZP'!P27,"")</f>
        <v/>
      </c>
      <c r="S30" s="36" t="str">
        <f>IF(AND(U30="NE",LEN('ÚHRADOVÝ KATALOG VZP - ZP'!Q27)&gt;0),'ÚHRADOVÝ KATALOG VZP - ZP'!Q27,"")</f>
        <v/>
      </c>
      <c r="T30" s="36" t="str">
        <f>IF(AND(U30="NE",LEN('ÚHRADOVÝ KATALOG VZP - ZP'!R27)&gt;0),'ÚHRADOVÝ KATALOG VZP - ZP'!R27,"")</f>
        <v/>
      </c>
      <c r="U30" s="18" t="str">
        <f>IF(LEN(TRIM('ÚHRADOVÝ KATALOG VZP - ZP'!B27)&amp;TRIM('ÚHRADOVÝ KATALOG VZP - ZP'!C27)&amp;TRIM('ÚHRADOVÝ KATALOG VZP - ZP'!D27)&amp;TRIM('ÚHRADOVÝ KATALOG VZP - ZP'!E27)&amp;TRIM('ÚHRADOVÝ KATALOG VZP - ZP'!F27)&amp;TRIM('ÚHRADOVÝ KATALOG VZP - ZP'!G27)&amp;TRIM('ÚHRADOVÝ KATALOG VZP - ZP'!H27)&amp;TRIM('ÚHRADOVÝ KATALOG VZP - ZP'!I27)&amp;TRIM('ÚHRADOVÝ KATALOG VZP - ZP'!J27)&amp;TRIM('ÚHRADOVÝ KATALOG VZP - ZP'!K27)&amp;TRIM('ÚHRADOVÝ KATALOG VZP - ZP'!L27)&amp;TRIM('ÚHRADOVÝ KATALOG VZP - ZP'!M27)&amp;TRIM('ÚHRADOVÝ KATALOG VZP - ZP'!N27)&amp;TRIM('ÚHRADOVÝ KATALOG VZP - ZP'!O27)&amp;TRIM('ÚHRADOVÝ KATALOG VZP - ZP'!P27)&amp;TRIM('ÚHRADOVÝ KATALOG VZP - ZP'!Q27))=0,"ANO","NE")</f>
        <v>ANO</v>
      </c>
      <c r="V30" s="19" t="str">
        <f>IF(U30="NE",IF(LEN(TRIM('ÚHRADOVÝ KATALOG VZP - ZP'!B27))=0,"NOVÝ","OPRAVA"),"")</f>
        <v/>
      </c>
      <c r="X30" s="30" t="str">
        <f>IF(IFERROR(SEARCH("""",UPPER('ÚHRADOVÝ KATALOG VZP - ZP'!C27)),0)&gt;0," "&amp;CHAR(34),"")</f>
        <v/>
      </c>
      <c r="Y30" s="30" t="str">
        <f>IF(IFERROR(SEARCH("~?",UPPER('ÚHRADOVÝ KATALOG VZP - ZP'!C27)),0)&gt;0," ?","")</f>
        <v/>
      </c>
      <c r="Z30" s="30" t="str">
        <f>IF(IFERROR(SEARCH("!",UPPER('ÚHRADOVÝ KATALOG VZP - ZP'!C27)),0)&gt;0," !","")</f>
        <v/>
      </c>
      <c r="AA30" s="30" t="str">
        <f>IF(IFERROR(SEARCH("_",UPPER('ÚHRADOVÝ KATALOG VZP - ZP'!C27)),0)&gt;0," _","")</f>
        <v/>
      </c>
      <c r="AB30" s="30" t="str">
        <f>IF(IFERROR(SEARCH("§",UPPER('ÚHRADOVÝ KATALOG VZP - ZP'!C27)),0)&gt;0," §","")</f>
        <v/>
      </c>
      <c r="AC30" s="30" t="str">
        <f>IF(IFERROR(SEARCH("#",UPPER('ÚHRADOVÝ KATALOG VZP - ZP'!C27)),0)&gt;0," #","")</f>
        <v/>
      </c>
      <c r="AD30" s="30" t="str">
        <f>IF(IFERROR(SEARCH(CHAR(10),UPPER('ÚHRADOVÝ KATALOG VZP - ZP'!C27)),0)&gt;0," ALT+ENTER","")</f>
        <v/>
      </c>
      <c r="AE30" s="31" t="str">
        <f>IF(AND(W30=0, R30="NE"),"Chybí NAZ",IF(LEN(TRIM(X30&amp;Y30&amp;Z30&amp;AA30&amp;AB30&amp;AC30&amp;AD30))&gt;0,"Nepovolený(é) znak(y):   "&amp;X30&amp;Y30&amp;Z30&amp;AA30&amp;AB30&amp;AC30&amp;AD30,TRIM('ÚHRADOVÝ KATALOG VZP - ZP'!C27)))</f>
        <v/>
      </c>
      <c r="AF30" s="30"/>
      <c r="AG30" s="30" t="str">
        <f>IF(IFERROR(SEARCH("""",UPPER('ÚHRADOVÝ KATALOG VZP - ZP'!D27)),0)&gt;0," "&amp;CHAR(34),"")</f>
        <v/>
      </c>
      <c r="AH30" s="30" t="str">
        <f>IF(IFERROR(SEARCH("~?",UPPER('ÚHRADOVÝ KATALOG VZP - ZP'!D27)),0)&gt;0," ?","")</f>
        <v/>
      </c>
      <c r="AI30" s="30" t="str">
        <f>IF(IFERROR(SEARCH("!",UPPER('ÚHRADOVÝ KATALOG VZP - ZP'!D27)),0)&gt;0," !","")</f>
        <v/>
      </c>
      <c r="AJ30" s="30" t="str">
        <f>IF(IFERROR(SEARCH("_",UPPER('ÚHRADOVÝ KATALOG VZP - ZP'!D27)),0)&gt;0," _","")</f>
        <v/>
      </c>
      <c r="AK30" s="30" t="str">
        <f>IF(IFERROR(SEARCH("§",UPPER('ÚHRADOVÝ KATALOG VZP - ZP'!D27)),0)&gt;0," §","")</f>
        <v/>
      </c>
      <c r="AL30" s="30" t="str">
        <f>IF(IFERROR(SEARCH("#",UPPER('ÚHRADOVÝ KATALOG VZP - ZP'!D27)),0)&gt;0," #","")</f>
        <v/>
      </c>
      <c r="AM30" s="30" t="str">
        <f>IF(IFERROR(SEARCH(CHAR(10),UPPER('ÚHRADOVÝ KATALOG VZP - ZP'!D27)),0)&gt;0," ALT+ENTER","")</f>
        <v/>
      </c>
      <c r="AN30" s="31" t="str">
        <f>IF(AND(AF30=0, R30="NE"),"Chybí DOP",IF(LEN(TRIM(AG30&amp;AH30&amp;AI30&amp;AJ30&amp;AK30&amp;AL30&amp;AM30))&gt;0,"Nepovolený(é) znak(y):   "&amp;AG30&amp;AH30&amp;AI30&amp;AJ30&amp;AK30&amp;AL30&amp;AM30,TRIM('ÚHRADOVÝ KATALOG VZP - ZP'!D27)))</f>
        <v/>
      </c>
    </row>
    <row r="31" spans="1:40" ht="30" customHeight="1" x14ac:dyDescent="0.35">
      <c r="A31" s="7">
        <v>26</v>
      </c>
      <c r="B31" s="10" t="str">
        <f>IF(ISBLANK('ÚHRADOVÝ KATALOG VZP - ZP'!B28),"",'ÚHRADOVÝ KATALOG VZP - ZP'!B28)</f>
        <v/>
      </c>
      <c r="C31" s="11" t="str">
        <f>UPPER(IF(AE31="Nepovolený(é) znak(y):   "&amp;X31&amp;Y31&amp;Z31&amp;AA31&amp;AB31&amp;AC31&amp;AD31,"Nepovolený(é) znak(y):   "&amp;X31&amp;Y31&amp;Z31&amp;AA31&amp;AB31&amp;AC31&amp;AD31,IF(S31="NOVÝ",IF(ISBLANK('ÚHRADOVÝ KATALOG VZP - ZP'!C28),"CHYBÍ NAZ",(IF((LEN('ÚHRADOVÝ KATALOG VZP - ZP'!C28)&gt;70),"Překročena délka textu",TRIM('ÚHRADOVÝ KATALOG VZP - ZP'!C28)))),IF(ISBLANK('ÚHRADOVÝ KATALOG VZP - ZP'!C28),"",(IF((LEN('ÚHRADOVÝ KATALOG VZP - ZP'!C28)&gt;70),"Překročena délka textu",TRIM('ÚHRADOVÝ KATALOG VZP - ZP'!C28)))))))</f>
        <v/>
      </c>
      <c r="D31" s="11" t="str">
        <f>IF(ISBLANK('ÚHRADOVÝ KATALOG VZP - ZP'!C28),"",LEN('ÚHRADOVÝ KATALOG VZP - ZP'!C28))</f>
        <v/>
      </c>
      <c r="E31" s="11" t="str">
        <f>UPPER(IF(AN31="Nepovolený(é) znak(y):   "&amp;AG31&amp;AH31&amp;AI31&amp;AJ31&amp;AK31&amp;AL31&amp;AM31,"Nepovolený(é) znak(y):   "&amp;AG31&amp;AH31&amp;AI31&amp;AJ31&amp;AK31&amp;AL31&amp;AM31,IF(S31="NOVÝ",IF(ISBLANK('ÚHRADOVÝ KATALOG VZP - ZP'!D28),"Chybí DOP",(IF((LEN('ÚHRADOVÝ KATALOG VZP - ZP'!D28)&gt;80),"Překročena délka textu",TRIM('ÚHRADOVÝ KATALOG VZP - ZP'!D28)))),IF(ISBLANK('ÚHRADOVÝ KATALOG VZP - ZP'!D28),"",(IF((LEN('ÚHRADOVÝ KATALOG VZP - ZP'!D28)&gt;80),"Překročena délka textu",TRIM('ÚHRADOVÝ KATALOG VZP - ZP'!D28)))))))</f>
        <v/>
      </c>
      <c r="F31" s="11" t="str">
        <f>IF(ISBLANK('ÚHRADOVÝ KATALOG VZP - ZP'!D28),"",LEN('ÚHRADOVÝ KATALOG VZP - ZP'!D28))</f>
        <v/>
      </c>
      <c r="G31" s="12" t="str">
        <f>IF(U31="NOVÝ",IF(LEN(TRIM('ÚHRADOVÝ KATALOG VZP - ZP'!E28))=0,"CHYBÍ TYP",'ÚHRADOVÝ KATALOG VZP - ZP'!E28),IF(LEN(TRIM('ÚHRADOVÝ KATALOG VZP - ZP'!E28))=0,"",'ÚHRADOVÝ KATALOG VZP - ZP'!E28))</f>
        <v/>
      </c>
      <c r="H31" s="12" t="str">
        <f>IF(S31="NOVÝ",IF(LEN(TRIM('ÚHRADOVÝ KATALOG VZP - ZP'!F28))=0,"Chybí",UPPER('ÚHRADOVÝ KATALOG VZP - ZP'!F28)),IF(LEN(TRIM('ÚHRADOVÝ KATALOG VZP - ZP'!F28))=0,"",UPPER('ÚHRADOVÝ KATALOG VZP - ZP'!F28)))</f>
        <v/>
      </c>
      <c r="I31" s="12" t="str">
        <f>IF(U31="NOVÝ",IF(LEN(TRIM('ÚHRADOVÝ KATALOG VZP - ZP'!G28))=0,"CHYBÍ TBAL",'ÚHRADOVÝ KATALOG VZP - ZP'!G28),IF(LEN(TRIM('ÚHRADOVÝ KATALOG VZP - ZP'!G28))=0,"",TRIM('ÚHRADOVÝ KATALOG VZP - ZP'!G28)))</f>
        <v/>
      </c>
      <c r="J31" s="12" t="str">
        <f>IF(U31="NOVÝ",IF(LEN(TRIM(UPPER('ÚHRADOVÝ KATALOG VZP - ZP'!H28)))=0,"CHYBÍ VYR",UPPER('ÚHRADOVÝ KATALOG VZP - ZP'!H28)),IF(LEN(TRIM('ÚHRADOVÝ KATALOG VZP - ZP'!H28))=0,"",TRIM(UPPER('ÚHRADOVÝ KATALOG VZP - ZP'!H28))))</f>
        <v/>
      </c>
      <c r="K31" s="12" t="str">
        <f>IF(U31="NOVÝ",IF(LEN(TRIM(UPPER('ÚHRADOVÝ KATALOG VZP - ZP'!I28)))=0,"CHYBÍ ZEM",UPPER('ÚHRADOVÝ KATALOG VZP - ZP'!I28)),IF(LEN(TRIM('ÚHRADOVÝ KATALOG VZP - ZP'!I28))=0,"",TRIM(UPPER('ÚHRADOVÝ KATALOG VZP - ZP'!I28))))</f>
        <v/>
      </c>
      <c r="L31" s="13" t="str">
        <f>IF(U31="NOVÝ",IF(LEN(TRIM('ÚHRADOVÝ KATALOG VZP - ZP'!J28))=0,"CHYBÍ CENA",'ÚHRADOVÝ KATALOG VZP - ZP'!J28),IF(LEN(TRIM('ÚHRADOVÝ KATALOG VZP - ZP'!J28))=0,"",'ÚHRADOVÝ KATALOG VZP - ZP'!J28))</f>
        <v/>
      </c>
      <c r="M31" s="12" t="str">
        <f>UPPER(IF(U31="NOVÝ",IF(LEN(TRIM('ÚHRADOVÝ KATALOG VZP - ZP'!K28))=0,"Chybí MENA",'ÚHRADOVÝ KATALOG VZP - ZP'!K28),IF(LEN(TRIM('ÚHRADOVÝ KATALOG VZP - ZP'!K28))=0,"",'ÚHRADOVÝ KATALOG VZP - ZP'!K28)))</f>
        <v/>
      </c>
      <c r="N31" s="14" t="str">
        <f>IF(U31="NOVÝ",IF(LEN(TRIM('ÚHRADOVÝ KATALOG VZP - ZP'!L28))=0,"CHYBÍ KURZ",'ÚHRADOVÝ KATALOG VZP - ZP'!L28),IF(LEN(TRIM('ÚHRADOVÝ KATALOG VZP - ZP'!L28))=0,"",'ÚHRADOVÝ KATALOG VZP - ZP'!L28))</f>
        <v/>
      </c>
      <c r="O31" s="15" t="str">
        <f>IF(U31="NOVÝ",IF(LEN(TRIM('ÚHRADOVÝ KATALOG VZP - ZP'!M28))=0,"CHYBÍ DPH",IF(OR('ÚHRADOVÝ KATALOG VZP - ZP'!M28=12,'ÚHRADOVÝ KATALOG VZP - ZP'!M28=21,'ÚHRADOVÝ KATALOG VZP - ZP'!M28=0),'ÚHRADOVÝ KATALOG VZP - ZP'!M28,"CHYBA")),IF(LEN(TRIM('ÚHRADOVÝ KATALOG VZP - ZP'!M28))=0,"",IF(OR('ÚHRADOVÝ KATALOG VZP - ZP'!M28=12,'ÚHRADOVÝ KATALOG VZP - ZP'!M28=21,'ÚHRADOVÝ KATALOG VZP - ZP'!M28=0),'ÚHRADOVÝ KATALOG VZP - ZP'!M28,"CHYBA")))</f>
        <v/>
      </c>
      <c r="P31" s="16" t="str">
        <f>IF(U31="NE",IF(AND(V31&lt;&gt;"X",LEN('ÚHRADOVÝ KATALOG VZP - ZP'!N28)&gt;0),IF(ROUND(L31*N31*(1+(O31/100))*1.1,6)&lt;'ÚHRADOVÝ KATALOG VZP - ZP'!N28,TEXT('ÚHRADOVÝ KATALOG VZP - ZP'!N28,"# ##0,00 Kč") &amp; CHAR(10) &amp; "&gt; " &amp; TEXT('ÚHRADOVÝ KATALOG VZP - ZP'!N28-(L31*N31*(1+(O31/100))*1.1),"# ##0,00 Kč"),TEXT('ÚHRADOVÝ KATALOG VZP - ZP'!N28,"# ##0,00 Kč") &amp; CHAR(10) &amp; "OK"),"CHYBÍ DATA PRO VÝPOČET"),"")</f>
        <v/>
      </c>
      <c r="Q31" s="17" t="str">
        <f>IF(AND(U31="NE",LEN('ÚHRADOVÝ KATALOG VZP - ZP'!O28)&gt;0),'ÚHRADOVÝ KATALOG VZP - ZP'!O28,"")</f>
        <v/>
      </c>
      <c r="R31" s="36" t="str">
        <f>IF(AND(U31="NE",LEN('ÚHRADOVÝ KATALOG VZP - ZP'!P28)&gt;0),'ÚHRADOVÝ KATALOG VZP - ZP'!P28,"")</f>
        <v/>
      </c>
      <c r="S31" s="36" t="str">
        <f>IF(AND(U31="NE",LEN('ÚHRADOVÝ KATALOG VZP - ZP'!Q28)&gt;0),'ÚHRADOVÝ KATALOG VZP - ZP'!Q28,"")</f>
        <v/>
      </c>
      <c r="T31" s="36" t="str">
        <f>IF(AND(U31="NE",LEN('ÚHRADOVÝ KATALOG VZP - ZP'!R28)&gt;0),'ÚHRADOVÝ KATALOG VZP - ZP'!R28,"")</f>
        <v/>
      </c>
      <c r="U31" s="18" t="str">
        <f>IF(LEN(TRIM('ÚHRADOVÝ KATALOG VZP - ZP'!B28)&amp;TRIM('ÚHRADOVÝ KATALOG VZP - ZP'!C28)&amp;TRIM('ÚHRADOVÝ KATALOG VZP - ZP'!D28)&amp;TRIM('ÚHRADOVÝ KATALOG VZP - ZP'!E28)&amp;TRIM('ÚHRADOVÝ KATALOG VZP - ZP'!F28)&amp;TRIM('ÚHRADOVÝ KATALOG VZP - ZP'!G28)&amp;TRIM('ÚHRADOVÝ KATALOG VZP - ZP'!H28)&amp;TRIM('ÚHRADOVÝ KATALOG VZP - ZP'!I28)&amp;TRIM('ÚHRADOVÝ KATALOG VZP - ZP'!J28)&amp;TRIM('ÚHRADOVÝ KATALOG VZP - ZP'!K28)&amp;TRIM('ÚHRADOVÝ KATALOG VZP - ZP'!L28)&amp;TRIM('ÚHRADOVÝ KATALOG VZP - ZP'!M28)&amp;TRIM('ÚHRADOVÝ KATALOG VZP - ZP'!N28)&amp;TRIM('ÚHRADOVÝ KATALOG VZP - ZP'!O28)&amp;TRIM('ÚHRADOVÝ KATALOG VZP - ZP'!P28)&amp;TRIM('ÚHRADOVÝ KATALOG VZP - ZP'!Q28))=0,"ANO","NE")</f>
        <v>ANO</v>
      </c>
      <c r="V31" s="19" t="str">
        <f>IF(U31="NE",IF(LEN(TRIM('ÚHRADOVÝ KATALOG VZP - ZP'!B28))=0,"NOVÝ","OPRAVA"),"")</f>
        <v/>
      </c>
      <c r="X31" s="30" t="str">
        <f>IF(IFERROR(SEARCH("""",UPPER('ÚHRADOVÝ KATALOG VZP - ZP'!C28)),0)&gt;0," "&amp;CHAR(34),"")</f>
        <v/>
      </c>
      <c r="Y31" s="30" t="str">
        <f>IF(IFERROR(SEARCH("~?",UPPER('ÚHRADOVÝ KATALOG VZP - ZP'!C28)),0)&gt;0," ?","")</f>
        <v/>
      </c>
      <c r="Z31" s="30" t="str">
        <f>IF(IFERROR(SEARCH("!",UPPER('ÚHRADOVÝ KATALOG VZP - ZP'!C28)),0)&gt;0," !","")</f>
        <v/>
      </c>
      <c r="AA31" s="30" t="str">
        <f>IF(IFERROR(SEARCH("_",UPPER('ÚHRADOVÝ KATALOG VZP - ZP'!C28)),0)&gt;0," _","")</f>
        <v/>
      </c>
      <c r="AB31" s="30" t="str">
        <f>IF(IFERROR(SEARCH("§",UPPER('ÚHRADOVÝ KATALOG VZP - ZP'!C28)),0)&gt;0," §","")</f>
        <v/>
      </c>
      <c r="AC31" s="30" t="str">
        <f>IF(IFERROR(SEARCH("#",UPPER('ÚHRADOVÝ KATALOG VZP - ZP'!C28)),0)&gt;0," #","")</f>
        <v/>
      </c>
      <c r="AD31" s="30" t="str">
        <f>IF(IFERROR(SEARCH(CHAR(10),UPPER('ÚHRADOVÝ KATALOG VZP - ZP'!C28)),0)&gt;0," ALT+ENTER","")</f>
        <v/>
      </c>
      <c r="AE31" s="31" t="str">
        <f>IF(AND(W31=0, R31="NE"),"Chybí NAZ",IF(LEN(TRIM(X31&amp;Y31&amp;Z31&amp;AA31&amp;AB31&amp;AC31&amp;AD31))&gt;0,"Nepovolený(é) znak(y):   "&amp;X31&amp;Y31&amp;Z31&amp;AA31&amp;AB31&amp;AC31&amp;AD31,TRIM('ÚHRADOVÝ KATALOG VZP - ZP'!C28)))</f>
        <v/>
      </c>
      <c r="AF31" s="30"/>
      <c r="AG31" s="30" t="str">
        <f>IF(IFERROR(SEARCH("""",UPPER('ÚHRADOVÝ KATALOG VZP - ZP'!D28)),0)&gt;0," "&amp;CHAR(34),"")</f>
        <v/>
      </c>
      <c r="AH31" s="30" t="str">
        <f>IF(IFERROR(SEARCH("~?",UPPER('ÚHRADOVÝ KATALOG VZP - ZP'!D28)),0)&gt;0," ?","")</f>
        <v/>
      </c>
      <c r="AI31" s="30" t="str">
        <f>IF(IFERROR(SEARCH("!",UPPER('ÚHRADOVÝ KATALOG VZP - ZP'!D28)),0)&gt;0," !","")</f>
        <v/>
      </c>
      <c r="AJ31" s="30" t="str">
        <f>IF(IFERROR(SEARCH("_",UPPER('ÚHRADOVÝ KATALOG VZP - ZP'!D28)),0)&gt;0," _","")</f>
        <v/>
      </c>
      <c r="AK31" s="30" t="str">
        <f>IF(IFERROR(SEARCH("§",UPPER('ÚHRADOVÝ KATALOG VZP - ZP'!D28)),0)&gt;0," §","")</f>
        <v/>
      </c>
      <c r="AL31" s="30" t="str">
        <f>IF(IFERROR(SEARCH("#",UPPER('ÚHRADOVÝ KATALOG VZP - ZP'!D28)),0)&gt;0," #","")</f>
        <v/>
      </c>
      <c r="AM31" s="30" t="str">
        <f>IF(IFERROR(SEARCH(CHAR(10),UPPER('ÚHRADOVÝ KATALOG VZP - ZP'!D28)),0)&gt;0," ALT+ENTER","")</f>
        <v/>
      </c>
      <c r="AN31" s="31" t="str">
        <f>IF(AND(AF31=0, R31="NE"),"Chybí DOP",IF(LEN(TRIM(AG31&amp;AH31&amp;AI31&amp;AJ31&amp;AK31&amp;AL31&amp;AM31))&gt;0,"Nepovolený(é) znak(y):   "&amp;AG31&amp;AH31&amp;AI31&amp;AJ31&amp;AK31&amp;AL31&amp;AM31,TRIM('ÚHRADOVÝ KATALOG VZP - ZP'!D28)))</f>
        <v/>
      </c>
    </row>
    <row r="32" spans="1:40" ht="30" customHeight="1" x14ac:dyDescent="0.35">
      <c r="A32" s="7">
        <v>27</v>
      </c>
      <c r="B32" s="10" t="str">
        <f>IF(ISBLANK('ÚHRADOVÝ KATALOG VZP - ZP'!B29),"",'ÚHRADOVÝ KATALOG VZP - ZP'!B29)</f>
        <v/>
      </c>
      <c r="C32" s="11" t="str">
        <f>UPPER(IF(AE32="Nepovolený(é) znak(y):   "&amp;X32&amp;Y32&amp;Z32&amp;AA32&amp;AB32&amp;AC32&amp;AD32,"Nepovolený(é) znak(y):   "&amp;X32&amp;Y32&amp;Z32&amp;AA32&amp;AB32&amp;AC32&amp;AD32,IF(S32="NOVÝ",IF(ISBLANK('ÚHRADOVÝ KATALOG VZP - ZP'!C29),"CHYBÍ NAZ",(IF((LEN('ÚHRADOVÝ KATALOG VZP - ZP'!C29)&gt;70),"Překročena délka textu",TRIM('ÚHRADOVÝ KATALOG VZP - ZP'!C29)))),IF(ISBLANK('ÚHRADOVÝ KATALOG VZP - ZP'!C29),"",(IF((LEN('ÚHRADOVÝ KATALOG VZP - ZP'!C29)&gt;70),"Překročena délka textu",TRIM('ÚHRADOVÝ KATALOG VZP - ZP'!C29)))))))</f>
        <v/>
      </c>
      <c r="D32" s="11" t="str">
        <f>IF(ISBLANK('ÚHRADOVÝ KATALOG VZP - ZP'!C29),"",LEN('ÚHRADOVÝ KATALOG VZP - ZP'!C29))</f>
        <v/>
      </c>
      <c r="E32" s="11" t="str">
        <f>UPPER(IF(AN32="Nepovolený(é) znak(y):   "&amp;AG32&amp;AH32&amp;AI32&amp;AJ32&amp;AK32&amp;AL32&amp;AM32,"Nepovolený(é) znak(y):   "&amp;AG32&amp;AH32&amp;AI32&amp;AJ32&amp;AK32&amp;AL32&amp;AM32,IF(S32="NOVÝ",IF(ISBLANK('ÚHRADOVÝ KATALOG VZP - ZP'!D29),"Chybí DOP",(IF((LEN('ÚHRADOVÝ KATALOG VZP - ZP'!D29)&gt;80),"Překročena délka textu",TRIM('ÚHRADOVÝ KATALOG VZP - ZP'!D29)))),IF(ISBLANK('ÚHRADOVÝ KATALOG VZP - ZP'!D29),"",(IF((LEN('ÚHRADOVÝ KATALOG VZP - ZP'!D29)&gt;80),"Překročena délka textu",TRIM('ÚHRADOVÝ KATALOG VZP - ZP'!D29)))))))</f>
        <v/>
      </c>
      <c r="F32" s="11" t="str">
        <f>IF(ISBLANK('ÚHRADOVÝ KATALOG VZP - ZP'!D29),"",LEN('ÚHRADOVÝ KATALOG VZP - ZP'!D29))</f>
        <v/>
      </c>
      <c r="G32" s="12" t="str">
        <f>IF(U32="NOVÝ",IF(LEN(TRIM('ÚHRADOVÝ KATALOG VZP - ZP'!E29))=0,"CHYBÍ TYP",'ÚHRADOVÝ KATALOG VZP - ZP'!E29),IF(LEN(TRIM('ÚHRADOVÝ KATALOG VZP - ZP'!E29))=0,"",'ÚHRADOVÝ KATALOG VZP - ZP'!E29))</f>
        <v/>
      </c>
      <c r="H32" s="12" t="str">
        <f>IF(S32="NOVÝ",IF(LEN(TRIM('ÚHRADOVÝ KATALOG VZP - ZP'!F29))=0,"Chybí",UPPER('ÚHRADOVÝ KATALOG VZP - ZP'!F29)),IF(LEN(TRIM('ÚHRADOVÝ KATALOG VZP - ZP'!F29))=0,"",UPPER('ÚHRADOVÝ KATALOG VZP - ZP'!F29)))</f>
        <v/>
      </c>
      <c r="I32" s="12" t="str">
        <f>IF(U32="NOVÝ",IF(LEN(TRIM('ÚHRADOVÝ KATALOG VZP - ZP'!G29))=0,"CHYBÍ TBAL",'ÚHRADOVÝ KATALOG VZP - ZP'!G29),IF(LEN(TRIM('ÚHRADOVÝ KATALOG VZP - ZP'!G29))=0,"",TRIM('ÚHRADOVÝ KATALOG VZP - ZP'!G29)))</f>
        <v/>
      </c>
      <c r="J32" s="12" t="str">
        <f>IF(U32="NOVÝ",IF(LEN(TRIM(UPPER('ÚHRADOVÝ KATALOG VZP - ZP'!H29)))=0,"CHYBÍ VYR",UPPER('ÚHRADOVÝ KATALOG VZP - ZP'!H29)),IF(LEN(TRIM('ÚHRADOVÝ KATALOG VZP - ZP'!H29))=0,"",TRIM(UPPER('ÚHRADOVÝ KATALOG VZP - ZP'!H29))))</f>
        <v/>
      </c>
      <c r="K32" s="12" t="str">
        <f>IF(U32="NOVÝ",IF(LEN(TRIM(UPPER('ÚHRADOVÝ KATALOG VZP - ZP'!I29)))=0,"CHYBÍ ZEM",UPPER('ÚHRADOVÝ KATALOG VZP - ZP'!I29)),IF(LEN(TRIM('ÚHRADOVÝ KATALOG VZP - ZP'!I29))=0,"",TRIM(UPPER('ÚHRADOVÝ KATALOG VZP - ZP'!I29))))</f>
        <v/>
      </c>
      <c r="L32" s="13" t="str">
        <f>IF(U32="NOVÝ",IF(LEN(TRIM('ÚHRADOVÝ KATALOG VZP - ZP'!J29))=0,"CHYBÍ CENA",'ÚHRADOVÝ KATALOG VZP - ZP'!J29),IF(LEN(TRIM('ÚHRADOVÝ KATALOG VZP - ZP'!J29))=0,"",'ÚHRADOVÝ KATALOG VZP - ZP'!J29))</f>
        <v/>
      </c>
      <c r="M32" s="12" t="str">
        <f>UPPER(IF(U32="NOVÝ",IF(LEN(TRIM('ÚHRADOVÝ KATALOG VZP - ZP'!K29))=0,"Chybí MENA",'ÚHRADOVÝ KATALOG VZP - ZP'!K29),IF(LEN(TRIM('ÚHRADOVÝ KATALOG VZP - ZP'!K29))=0,"",'ÚHRADOVÝ KATALOG VZP - ZP'!K29)))</f>
        <v/>
      </c>
      <c r="N32" s="14" t="str">
        <f>IF(U32="NOVÝ",IF(LEN(TRIM('ÚHRADOVÝ KATALOG VZP - ZP'!L29))=0,"CHYBÍ KURZ",'ÚHRADOVÝ KATALOG VZP - ZP'!L29),IF(LEN(TRIM('ÚHRADOVÝ KATALOG VZP - ZP'!L29))=0,"",'ÚHRADOVÝ KATALOG VZP - ZP'!L29))</f>
        <v/>
      </c>
      <c r="O32" s="15" t="str">
        <f>IF(U32="NOVÝ",IF(LEN(TRIM('ÚHRADOVÝ KATALOG VZP - ZP'!M29))=0,"CHYBÍ DPH",IF(OR('ÚHRADOVÝ KATALOG VZP - ZP'!M29=12,'ÚHRADOVÝ KATALOG VZP - ZP'!M29=21,'ÚHRADOVÝ KATALOG VZP - ZP'!M29=0),'ÚHRADOVÝ KATALOG VZP - ZP'!M29,"CHYBA")),IF(LEN(TRIM('ÚHRADOVÝ KATALOG VZP - ZP'!M29))=0,"",IF(OR('ÚHRADOVÝ KATALOG VZP - ZP'!M29=12,'ÚHRADOVÝ KATALOG VZP - ZP'!M29=21,'ÚHRADOVÝ KATALOG VZP - ZP'!M29=0),'ÚHRADOVÝ KATALOG VZP - ZP'!M29,"CHYBA")))</f>
        <v/>
      </c>
      <c r="P32" s="16" t="str">
        <f>IF(U32="NE",IF(AND(V32&lt;&gt;"X",LEN('ÚHRADOVÝ KATALOG VZP - ZP'!N29)&gt;0),IF(ROUND(L32*N32*(1+(O32/100))*1.1,6)&lt;'ÚHRADOVÝ KATALOG VZP - ZP'!N29,TEXT('ÚHRADOVÝ KATALOG VZP - ZP'!N29,"# ##0,00 Kč") &amp; CHAR(10) &amp; "&gt; " &amp; TEXT('ÚHRADOVÝ KATALOG VZP - ZP'!N29-(L32*N32*(1+(O32/100))*1.1),"# ##0,00 Kč"),TEXT('ÚHRADOVÝ KATALOG VZP - ZP'!N29,"# ##0,00 Kč") &amp; CHAR(10) &amp; "OK"),"CHYBÍ DATA PRO VÝPOČET"),"")</f>
        <v/>
      </c>
      <c r="Q32" s="17" t="str">
        <f>IF(AND(U32="NE",LEN('ÚHRADOVÝ KATALOG VZP - ZP'!O29)&gt;0),'ÚHRADOVÝ KATALOG VZP - ZP'!O29,"")</f>
        <v/>
      </c>
      <c r="R32" s="36" t="str">
        <f>IF(AND(U32="NE",LEN('ÚHRADOVÝ KATALOG VZP - ZP'!P29)&gt;0),'ÚHRADOVÝ KATALOG VZP - ZP'!P29,"")</f>
        <v/>
      </c>
      <c r="S32" s="36" t="str">
        <f>IF(AND(U32="NE",LEN('ÚHRADOVÝ KATALOG VZP - ZP'!Q29)&gt;0),'ÚHRADOVÝ KATALOG VZP - ZP'!Q29,"")</f>
        <v/>
      </c>
      <c r="T32" s="36" t="str">
        <f>IF(AND(U32="NE",LEN('ÚHRADOVÝ KATALOG VZP - ZP'!R29)&gt;0),'ÚHRADOVÝ KATALOG VZP - ZP'!R29,"")</f>
        <v/>
      </c>
      <c r="U32" s="18" t="str">
        <f>IF(LEN(TRIM('ÚHRADOVÝ KATALOG VZP - ZP'!B29)&amp;TRIM('ÚHRADOVÝ KATALOG VZP - ZP'!C29)&amp;TRIM('ÚHRADOVÝ KATALOG VZP - ZP'!D29)&amp;TRIM('ÚHRADOVÝ KATALOG VZP - ZP'!E29)&amp;TRIM('ÚHRADOVÝ KATALOG VZP - ZP'!F29)&amp;TRIM('ÚHRADOVÝ KATALOG VZP - ZP'!G29)&amp;TRIM('ÚHRADOVÝ KATALOG VZP - ZP'!H29)&amp;TRIM('ÚHRADOVÝ KATALOG VZP - ZP'!I29)&amp;TRIM('ÚHRADOVÝ KATALOG VZP - ZP'!J29)&amp;TRIM('ÚHRADOVÝ KATALOG VZP - ZP'!K29)&amp;TRIM('ÚHRADOVÝ KATALOG VZP - ZP'!L29)&amp;TRIM('ÚHRADOVÝ KATALOG VZP - ZP'!M29)&amp;TRIM('ÚHRADOVÝ KATALOG VZP - ZP'!N29)&amp;TRIM('ÚHRADOVÝ KATALOG VZP - ZP'!O29)&amp;TRIM('ÚHRADOVÝ KATALOG VZP - ZP'!P29)&amp;TRIM('ÚHRADOVÝ KATALOG VZP - ZP'!Q29))=0,"ANO","NE")</f>
        <v>ANO</v>
      </c>
      <c r="V32" s="19" t="str">
        <f>IF(U32="NE",IF(LEN(TRIM('ÚHRADOVÝ KATALOG VZP - ZP'!B29))=0,"NOVÝ","OPRAVA"),"")</f>
        <v/>
      </c>
      <c r="X32" s="30" t="str">
        <f>IF(IFERROR(SEARCH("""",UPPER('ÚHRADOVÝ KATALOG VZP - ZP'!C29)),0)&gt;0," "&amp;CHAR(34),"")</f>
        <v/>
      </c>
      <c r="Y32" s="30" t="str">
        <f>IF(IFERROR(SEARCH("~?",UPPER('ÚHRADOVÝ KATALOG VZP - ZP'!C29)),0)&gt;0," ?","")</f>
        <v/>
      </c>
      <c r="Z32" s="30" t="str">
        <f>IF(IFERROR(SEARCH("!",UPPER('ÚHRADOVÝ KATALOG VZP - ZP'!C29)),0)&gt;0," !","")</f>
        <v/>
      </c>
      <c r="AA32" s="30" t="str">
        <f>IF(IFERROR(SEARCH("_",UPPER('ÚHRADOVÝ KATALOG VZP - ZP'!C29)),0)&gt;0," _","")</f>
        <v/>
      </c>
      <c r="AB32" s="30" t="str">
        <f>IF(IFERROR(SEARCH("§",UPPER('ÚHRADOVÝ KATALOG VZP - ZP'!C29)),0)&gt;0," §","")</f>
        <v/>
      </c>
      <c r="AC32" s="30" t="str">
        <f>IF(IFERROR(SEARCH("#",UPPER('ÚHRADOVÝ KATALOG VZP - ZP'!C29)),0)&gt;0," #","")</f>
        <v/>
      </c>
      <c r="AD32" s="30" t="str">
        <f>IF(IFERROR(SEARCH(CHAR(10),UPPER('ÚHRADOVÝ KATALOG VZP - ZP'!C29)),0)&gt;0," ALT+ENTER","")</f>
        <v/>
      </c>
      <c r="AE32" s="31" t="str">
        <f>IF(AND(W32=0, R32="NE"),"Chybí NAZ",IF(LEN(TRIM(X32&amp;Y32&amp;Z32&amp;AA32&amp;AB32&amp;AC32&amp;AD32))&gt;0,"Nepovolený(é) znak(y):   "&amp;X32&amp;Y32&amp;Z32&amp;AA32&amp;AB32&amp;AC32&amp;AD32,TRIM('ÚHRADOVÝ KATALOG VZP - ZP'!C29)))</f>
        <v/>
      </c>
      <c r="AF32" s="30"/>
      <c r="AG32" s="30" t="str">
        <f>IF(IFERROR(SEARCH("""",UPPER('ÚHRADOVÝ KATALOG VZP - ZP'!D29)),0)&gt;0," "&amp;CHAR(34),"")</f>
        <v/>
      </c>
      <c r="AH32" s="30" t="str">
        <f>IF(IFERROR(SEARCH("~?",UPPER('ÚHRADOVÝ KATALOG VZP - ZP'!D29)),0)&gt;0," ?","")</f>
        <v/>
      </c>
      <c r="AI32" s="30" t="str">
        <f>IF(IFERROR(SEARCH("!",UPPER('ÚHRADOVÝ KATALOG VZP - ZP'!D29)),0)&gt;0," !","")</f>
        <v/>
      </c>
      <c r="AJ32" s="30" t="str">
        <f>IF(IFERROR(SEARCH("_",UPPER('ÚHRADOVÝ KATALOG VZP - ZP'!D29)),0)&gt;0," _","")</f>
        <v/>
      </c>
      <c r="AK32" s="30" t="str">
        <f>IF(IFERROR(SEARCH("§",UPPER('ÚHRADOVÝ KATALOG VZP - ZP'!D29)),0)&gt;0," §","")</f>
        <v/>
      </c>
      <c r="AL32" s="30" t="str">
        <f>IF(IFERROR(SEARCH("#",UPPER('ÚHRADOVÝ KATALOG VZP - ZP'!D29)),0)&gt;0," #","")</f>
        <v/>
      </c>
      <c r="AM32" s="30" t="str">
        <f>IF(IFERROR(SEARCH(CHAR(10),UPPER('ÚHRADOVÝ KATALOG VZP - ZP'!D29)),0)&gt;0," ALT+ENTER","")</f>
        <v/>
      </c>
      <c r="AN32" s="31" t="str">
        <f>IF(AND(AF32=0, R32="NE"),"Chybí DOP",IF(LEN(TRIM(AG32&amp;AH32&amp;AI32&amp;AJ32&amp;AK32&amp;AL32&amp;AM32))&gt;0,"Nepovolený(é) znak(y):   "&amp;AG32&amp;AH32&amp;AI32&amp;AJ32&amp;AK32&amp;AL32&amp;AM32,TRIM('ÚHRADOVÝ KATALOG VZP - ZP'!D29)))</f>
        <v/>
      </c>
    </row>
    <row r="33" spans="1:40" ht="30" customHeight="1" x14ac:dyDescent="0.35">
      <c r="A33" s="7">
        <v>28</v>
      </c>
      <c r="B33" s="10" t="str">
        <f>IF(ISBLANK('ÚHRADOVÝ KATALOG VZP - ZP'!B30),"",'ÚHRADOVÝ KATALOG VZP - ZP'!B30)</f>
        <v/>
      </c>
      <c r="C33" s="11" t="str">
        <f>UPPER(IF(AE33="Nepovolený(é) znak(y):   "&amp;X33&amp;Y33&amp;Z33&amp;AA33&amp;AB33&amp;AC33&amp;AD33,"Nepovolený(é) znak(y):   "&amp;X33&amp;Y33&amp;Z33&amp;AA33&amp;AB33&amp;AC33&amp;AD33,IF(S33="NOVÝ",IF(ISBLANK('ÚHRADOVÝ KATALOG VZP - ZP'!C30),"CHYBÍ NAZ",(IF((LEN('ÚHRADOVÝ KATALOG VZP - ZP'!C30)&gt;70),"Překročena délka textu",TRIM('ÚHRADOVÝ KATALOG VZP - ZP'!C30)))),IF(ISBLANK('ÚHRADOVÝ KATALOG VZP - ZP'!C30),"",(IF((LEN('ÚHRADOVÝ KATALOG VZP - ZP'!C30)&gt;70),"Překročena délka textu",TRIM('ÚHRADOVÝ KATALOG VZP - ZP'!C30)))))))</f>
        <v/>
      </c>
      <c r="D33" s="11" t="str">
        <f>IF(ISBLANK('ÚHRADOVÝ KATALOG VZP - ZP'!C30),"",LEN('ÚHRADOVÝ KATALOG VZP - ZP'!C30))</f>
        <v/>
      </c>
      <c r="E33" s="11" t="str">
        <f>UPPER(IF(AN33="Nepovolený(é) znak(y):   "&amp;AG33&amp;AH33&amp;AI33&amp;AJ33&amp;AK33&amp;AL33&amp;AM33,"Nepovolený(é) znak(y):   "&amp;AG33&amp;AH33&amp;AI33&amp;AJ33&amp;AK33&amp;AL33&amp;AM33,IF(S33="NOVÝ",IF(ISBLANK('ÚHRADOVÝ KATALOG VZP - ZP'!D30),"Chybí DOP",(IF((LEN('ÚHRADOVÝ KATALOG VZP - ZP'!D30)&gt;80),"Překročena délka textu",TRIM('ÚHRADOVÝ KATALOG VZP - ZP'!D30)))),IF(ISBLANK('ÚHRADOVÝ KATALOG VZP - ZP'!D30),"",(IF((LEN('ÚHRADOVÝ KATALOG VZP - ZP'!D30)&gt;80),"Překročena délka textu",TRIM('ÚHRADOVÝ KATALOG VZP - ZP'!D30)))))))</f>
        <v/>
      </c>
      <c r="F33" s="11" t="str">
        <f>IF(ISBLANK('ÚHRADOVÝ KATALOG VZP - ZP'!D30),"",LEN('ÚHRADOVÝ KATALOG VZP - ZP'!D30))</f>
        <v/>
      </c>
      <c r="G33" s="12" t="str">
        <f>IF(U33="NOVÝ",IF(LEN(TRIM('ÚHRADOVÝ KATALOG VZP - ZP'!E30))=0,"CHYBÍ TYP",'ÚHRADOVÝ KATALOG VZP - ZP'!E30),IF(LEN(TRIM('ÚHRADOVÝ KATALOG VZP - ZP'!E30))=0,"",'ÚHRADOVÝ KATALOG VZP - ZP'!E30))</f>
        <v/>
      </c>
      <c r="H33" s="12" t="str">
        <f>IF(S33="NOVÝ",IF(LEN(TRIM('ÚHRADOVÝ KATALOG VZP - ZP'!F30))=0,"Chybí",UPPER('ÚHRADOVÝ KATALOG VZP - ZP'!F30)),IF(LEN(TRIM('ÚHRADOVÝ KATALOG VZP - ZP'!F30))=0,"",UPPER('ÚHRADOVÝ KATALOG VZP - ZP'!F30)))</f>
        <v/>
      </c>
      <c r="I33" s="12" t="str">
        <f>IF(U33="NOVÝ",IF(LEN(TRIM('ÚHRADOVÝ KATALOG VZP - ZP'!G30))=0,"CHYBÍ TBAL",'ÚHRADOVÝ KATALOG VZP - ZP'!G30),IF(LEN(TRIM('ÚHRADOVÝ KATALOG VZP - ZP'!G30))=0,"",TRIM('ÚHRADOVÝ KATALOG VZP - ZP'!G30)))</f>
        <v/>
      </c>
      <c r="J33" s="12" t="str">
        <f>IF(U33="NOVÝ",IF(LEN(TRIM(UPPER('ÚHRADOVÝ KATALOG VZP - ZP'!H30)))=0,"CHYBÍ VYR",UPPER('ÚHRADOVÝ KATALOG VZP - ZP'!H30)),IF(LEN(TRIM('ÚHRADOVÝ KATALOG VZP - ZP'!H30))=0,"",TRIM(UPPER('ÚHRADOVÝ KATALOG VZP - ZP'!H30))))</f>
        <v/>
      </c>
      <c r="K33" s="12" t="str">
        <f>IF(U33="NOVÝ",IF(LEN(TRIM(UPPER('ÚHRADOVÝ KATALOG VZP - ZP'!I30)))=0,"CHYBÍ ZEM",UPPER('ÚHRADOVÝ KATALOG VZP - ZP'!I30)),IF(LEN(TRIM('ÚHRADOVÝ KATALOG VZP - ZP'!I30))=0,"",TRIM(UPPER('ÚHRADOVÝ KATALOG VZP - ZP'!I30))))</f>
        <v/>
      </c>
      <c r="L33" s="13" t="str">
        <f>IF(U33="NOVÝ",IF(LEN(TRIM('ÚHRADOVÝ KATALOG VZP - ZP'!J30))=0,"CHYBÍ CENA",'ÚHRADOVÝ KATALOG VZP - ZP'!J30),IF(LEN(TRIM('ÚHRADOVÝ KATALOG VZP - ZP'!J30))=0,"",'ÚHRADOVÝ KATALOG VZP - ZP'!J30))</f>
        <v/>
      </c>
      <c r="M33" s="12" t="str">
        <f>UPPER(IF(U33="NOVÝ",IF(LEN(TRIM('ÚHRADOVÝ KATALOG VZP - ZP'!K30))=0,"Chybí MENA",'ÚHRADOVÝ KATALOG VZP - ZP'!K30),IF(LEN(TRIM('ÚHRADOVÝ KATALOG VZP - ZP'!K30))=0,"",'ÚHRADOVÝ KATALOG VZP - ZP'!K30)))</f>
        <v/>
      </c>
      <c r="N33" s="14" t="str">
        <f>IF(U33="NOVÝ",IF(LEN(TRIM('ÚHRADOVÝ KATALOG VZP - ZP'!L30))=0,"CHYBÍ KURZ",'ÚHRADOVÝ KATALOG VZP - ZP'!L30),IF(LEN(TRIM('ÚHRADOVÝ KATALOG VZP - ZP'!L30))=0,"",'ÚHRADOVÝ KATALOG VZP - ZP'!L30))</f>
        <v/>
      </c>
      <c r="O33" s="15" t="str">
        <f>IF(U33="NOVÝ",IF(LEN(TRIM('ÚHRADOVÝ KATALOG VZP - ZP'!M30))=0,"CHYBÍ DPH",IF(OR('ÚHRADOVÝ KATALOG VZP - ZP'!M30=12,'ÚHRADOVÝ KATALOG VZP - ZP'!M30=21,'ÚHRADOVÝ KATALOG VZP - ZP'!M30=0),'ÚHRADOVÝ KATALOG VZP - ZP'!M30,"CHYBA")),IF(LEN(TRIM('ÚHRADOVÝ KATALOG VZP - ZP'!M30))=0,"",IF(OR('ÚHRADOVÝ KATALOG VZP - ZP'!M30=12,'ÚHRADOVÝ KATALOG VZP - ZP'!M30=21,'ÚHRADOVÝ KATALOG VZP - ZP'!M30=0),'ÚHRADOVÝ KATALOG VZP - ZP'!M30,"CHYBA")))</f>
        <v/>
      </c>
      <c r="P33" s="16" t="str">
        <f>IF(U33="NE",IF(AND(V33&lt;&gt;"X",LEN('ÚHRADOVÝ KATALOG VZP - ZP'!N30)&gt;0),IF(ROUND(L33*N33*(1+(O33/100))*1.1,6)&lt;'ÚHRADOVÝ KATALOG VZP - ZP'!N30,TEXT('ÚHRADOVÝ KATALOG VZP - ZP'!N30,"# ##0,00 Kč") &amp; CHAR(10) &amp; "&gt; " &amp; TEXT('ÚHRADOVÝ KATALOG VZP - ZP'!N30-(L33*N33*(1+(O33/100))*1.1),"# ##0,00 Kč"),TEXT('ÚHRADOVÝ KATALOG VZP - ZP'!N30,"# ##0,00 Kč") &amp; CHAR(10) &amp; "OK"),"CHYBÍ DATA PRO VÝPOČET"),"")</f>
        <v/>
      </c>
      <c r="Q33" s="17" t="str">
        <f>IF(AND(U33="NE",LEN('ÚHRADOVÝ KATALOG VZP - ZP'!O30)&gt;0),'ÚHRADOVÝ KATALOG VZP - ZP'!O30,"")</f>
        <v/>
      </c>
      <c r="R33" s="36" t="str">
        <f>IF(AND(U33="NE",LEN('ÚHRADOVÝ KATALOG VZP - ZP'!P30)&gt;0),'ÚHRADOVÝ KATALOG VZP - ZP'!P30,"")</f>
        <v/>
      </c>
      <c r="S33" s="36" t="str">
        <f>IF(AND(U33="NE",LEN('ÚHRADOVÝ KATALOG VZP - ZP'!Q30)&gt;0),'ÚHRADOVÝ KATALOG VZP - ZP'!Q30,"")</f>
        <v/>
      </c>
      <c r="T33" s="36" t="str">
        <f>IF(AND(U33="NE",LEN('ÚHRADOVÝ KATALOG VZP - ZP'!R30)&gt;0),'ÚHRADOVÝ KATALOG VZP - ZP'!R30,"")</f>
        <v/>
      </c>
      <c r="U33" s="18" t="str">
        <f>IF(LEN(TRIM('ÚHRADOVÝ KATALOG VZP - ZP'!B30)&amp;TRIM('ÚHRADOVÝ KATALOG VZP - ZP'!C30)&amp;TRIM('ÚHRADOVÝ KATALOG VZP - ZP'!D30)&amp;TRIM('ÚHRADOVÝ KATALOG VZP - ZP'!E30)&amp;TRIM('ÚHRADOVÝ KATALOG VZP - ZP'!F30)&amp;TRIM('ÚHRADOVÝ KATALOG VZP - ZP'!G30)&amp;TRIM('ÚHRADOVÝ KATALOG VZP - ZP'!H30)&amp;TRIM('ÚHRADOVÝ KATALOG VZP - ZP'!I30)&amp;TRIM('ÚHRADOVÝ KATALOG VZP - ZP'!J30)&amp;TRIM('ÚHRADOVÝ KATALOG VZP - ZP'!K30)&amp;TRIM('ÚHRADOVÝ KATALOG VZP - ZP'!L30)&amp;TRIM('ÚHRADOVÝ KATALOG VZP - ZP'!M30)&amp;TRIM('ÚHRADOVÝ KATALOG VZP - ZP'!N30)&amp;TRIM('ÚHRADOVÝ KATALOG VZP - ZP'!O30)&amp;TRIM('ÚHRADOVÝ KATALOG VZP - ZP'!P30)&amp;TRIM('ÚHRADOVÝ KATALOG VZP - ZP'!Q30))=0,"ANO","NE")</f>
        <v>ANO</v>
      </c>
      <c r="V33" s="19" t="str">
        <f>IF(U33="NE",IF(LEN(TRIM('ÚHRADOVÝ KATALOG VZP - ZP'!B30))=0,"NOVÝ","OPRAVA"),"")</f>
        <v/>
      </c>
      <c r="X33" s="30" t="str">
        <f>IF(IFERROR(SEARCH("""",UPPER('ÚHRADOVÝ KATALOG VZP - ZP'!C30)),0)&gt;0," "&amp;CHAR(34),"")</f>
        <v/>
      </c>
      <c r="Y33" s="30" t="str">
        <f>IF(IFERROR(SEARCH("~?",UPPER('ÚHRADOVÝ KATALOG VZP - ZP'!C30)),0)&gt;0," ?","")</f>
        <v/>
      </c>
      <c r="Z33" s="30" t="str">
        <f>IF(IFERROR(SEARCH("!",UPPER('ÚHRADOVÝ KATALOG VZP - ZP'!C30)),0)&gt;0," !","")</f>
        <v/>
      </c>
      <c r="AA33" s="30" t="str">
        <f>IF(IFERROR(SEARCH("_",UPPER('ÚHRADOVÝ KATALOG VZP - ZP'!C30)),0)&gt;0," _","")</f>
        <v/>
      </c>
      <c r="AB33" s="30" t="str">
        <f>IF(IFERROR(SEARCH("§",UPPER('ÚHRADOVÝ KATALOG VZP - ZP'!C30)),0)&gt;0," §","")</f>
        <v/>
      </c>
      <c r="AC33" s="30" t="str">
        <f>IF(IFERROR(SEARCH("#",UPPER('ÚHRADOVÝ KATALOG VZP - ZP'!C30)),0)&gt;0," #","")</f>
        <v/>
      </c>
      <c r="AD33" s="30" t="str">
        <f>IF(IFERROR(SEARCH(CHAR(10),UPPER('ÚHRADOVÝ KATALOG VZP - ZP'!C30)),0)&gt;0," ALT+ENTER","")</f>
        <v/>
      </c>
      <c r="AE33" s="31" t="str">
        <f>IF(AND(W33=0, R33="NE"),"Chybí NAZ",IF(LEN(TRIM(X33&amp;Y33&amp;Z33&amp;AA33&amp;AB33&amp;AC33&amp;AD33))&gt;0,"Nepovolený(é) znak(y):   "&amp;X33&amp;Y33&amp;Z33&amp;AA33&amp;AB33&amp;AC33&amp;AD33,TRIM('ÚHRADOVÝ KATALOG VZP - ZP'!C30)))</f>
        <v/>
      </c>
      <c r="AF33" s="30"/>
      <c r="AG33" s="30" t="str">
        <f>IF(IFERROR(SEARCH("""",UPPER('ÚHRADOVÝ KATALOG VZP - ZP'!D30)),0)&gt;0," "&amp;CHAR(34),"")</f>
        <v/>
      </c>
      <c r="AH33" s="30" t="str">
        <f>IF(IFERROR(SEARCH("~?",UPPER('ÚHRADOVÝ KATALOG VZP - ZP'!D30)),0)&gt;0," ?","")</f>
        <v/>
      </c>
      <c r="AI33" s="30" t="str">
        <f>IF(IFERROR(SEARCH("!",UPPER('ÚHRADOVÝ KATALOG VZP - ZP'!D30)),0)&gt;0," !","")</f>
        <v/>
      </c>
      <c r="AJ33" s="30" t="str">
        <f>IF(IFERROR(SEARCH("_",UPPER('ÚHRADOVÝ KATALOG VZP - ZP'!D30)),0)&gt;0," _","")</f>
        <v/>
      </c>
      <c r="AK33" s="30" t="str">
        <f>IF(IFERROR(SEARCH("§",UPPER('ÚHRADOVÝ KATALOG VZP - ZP'!D30)),0)&gt;0," §","")</f>
        <v/>
      </c>
      <c r="AL33" s="30" t="str">
        <f>IF(IFERROR(SEARCH("#",UPPER('ÚHRADOVÝ KATALOG VZP - ZP'!D30)),0)&gt;0," #","")</f>
        <v/>
      </c>
      <c r="AM33" s="30" t="str">
        <f>IF(IFERROR(SEARCH(CHAR(10),UPPER('ÚHRADOVÝ KATALOG VZP - ZP'!D30)),0)&gt;0," ALT+ENTER","")</f>
        <v/>
      </c>
      <c r="AN33" s="31" t="str">
        <f>IF(AND(AF33=0, R33="NE"),"Chybí DOP",IF(LEN(TRIM(AG33&amp;AH33&amp;AI33&amp;AJ33&amp;AK33&amp;AL33&amp;AM33))&gt;0,"Nepovolený(é) znak(y):   "&amp;AG33&amp;AH33&amp;AI33&amp;AJ33&amp;AK33&amp;AL33&amp;AM33,TRIM('ÚHRADOVÝ KATALOG VZP - ZP'!D30)))</f>
        <v/>
      </c>
    </row>
    <row r="34" spans="1:40" ht="30" customHeight="1" x14ac:dyDescent="0.35">
      <c r="A34" s="7">
        <v>29</v>
      </c>
      <c r="B34" s="10" t="str">
        <f>IF(ISBLANK('ÚHRADOVÝ KATALOG VZP - ZP'!B31),"",'ÚHRADOVÝ KATALOG VZP - ZP'!B31)</f>
        <v/>
      </c>
      <c r="C34" s="11" t="str">
        <f>UPPER(IF(AE34="Nepovolený(é) znak(y):   "&amp;X34&amp;Y34&amp;Z34&amp;AA34&amp;AB34&amp;AC34&amp;AD34,"Nepovolený(é) znak(y):   "&amp;X34&amp;Y34&amp;Z34&amp;AA34&amp;AB34&amp;AC34&amp;AD34,IF(S34="NOVÝ",IF(ISBLANK('ÚHRADOVÝ KATALOG VZP - ZP'!C31),"CHYBÍ NAZ",(IF((LEN('ÚHRADOVÝ KATALOG VZP - ZP'!C31)&gt;70),"Překročena délka textu",TRIM('ÚHRADOVÝ KATALOG VZP - ZP'!C31)))),IF(ISBLANK('ÚHRADOVÝ KATALOG VZP - ZP'!C31),"",(IF((LEN('ÚHRADOVÝ KATALOG VZP - ZP'!C31)&gt;70),"Překročena délka textu",TRIM('ÚHRADOVÝ KATALOG VZP - ZP'!C31)))))))</f>
        <v/>
      </c>
      <c r="D34" s="11" t="str">
        <f>IF(ISBLANK('ÚHRADOVÝ KATALOG VZP - ZP'!C31),"",LEN('ÚHRADOVÝ KATALOG VZP - ZP'!C31))</f>
        <v/>
      </c>
      <c r="E34" s="11" t="str">
        <f>UPPER(IF(AN34="Nepovolený(é) znak(y):   "&amp;AG34&amp;AH34&amp;AI34&amp;AJ34&amp;AK34&amp;AL34&amp;AM34,"Nepovolený(é) znak(y):   "&amp;AG34&amp;AH34&amp;AI34&amp;AJ34&amp;AK34&amp;AL34&amp;AM34,IF(S34="NOVÝ",IF(ISBLANK('ÚHRADOVÝ KATALOG VZP - ZP'!D31),"Chybí DOP",(IF((LEN('ÚHRADOVÝ KATALOG VZP - ZP'!D31)&gt;80),"Překročena délka textu",TRIM('ÚHRADOVÝ KATALOG VZP - ZP'!D31)))),IF(ISBLANK('ÚHRADOVÝ KATALOG VZP - ZP'!D31),"",(IF((LEN('ÚHRADOVÝ KATALOG VZP - ZP'!D31)&gt;80),"Překročena délka textu",TRIM('ÚHRADOVÝ KATALOG VZP - ZP'!D31)))))))</f>
        <v/>
      </c>
      <c r="F34" s="11" t="str">
        <f>IF(ISBLANK('ÚHRADOVÝ KATALOG VZP - ZP'!D31),"",LEN('ÚHRADOVÝ KATALOG VZP - ZP'!D31))</f>
        <v/>
      </c>
      <c r="G34" s="12" t="str">
        <f>IF(U34="NOVÝ",IF(LEN(TRIM('ÚHRADOVÝ KATALOG VZP - ZP'!E31))=0,"CHYBÍ TYP",'ÚHRADOVÝ KATALOG VZP - ZP'!E31),IF(LEN(TRIM('ÚHRADOVÝ KATALOG VZP - ZP'!E31))=0,"",'ÚHRADOVÝ KATALOG VZP - ZP'!E31))</f>
        <v/>
      </c>
      <c r="H34" s="12" t="str">
        <f>IF(S34="NOVÝ",IF(LEN(TRIM('ÚHRADOVÝ KATALOG VZP - ZP'!F31))=0,"Chybí",UPPER('ÚHRADOVÝ KATALOG VZP - ZP'!F31)),IF(LEN(TRIM('ÚHRADOVÝ KATALOG VZP - ZP'!F31))=0,"",UPPER('ÚHRADOVÝ KATALOG VZP - ZP'!F31)))</f>
        <v/>
      </c>
      <c r="I34" s="12" t="str">
        <f>IF(U34="NOVÝ",IF(LEN(TRIM('ÚHRADOVÝ KATALOG VZP - ZP'!G31))=0,"CHYBÍ TBAL",'ÚHRADOVÝ KATALOG VZP - ZP'!G31),IF(LEN(TRIM('ÚHRADOVÝ KATALOG VZP - ZP'!G31))=0,"",TRIM('ÚHRADOVÝ KATALOG VZP - ZP'!G31)))</f>
        <v/>
      </c>
      <c r="J34" s="12" t="str">
        <f>IF(U34="NOVÝ",IF(LEN(TRIM(UPPER('ÚHRADOVÝ KATALOG VZP - ZP'!H31)))=0,"CHYBÍ VYR",UPPER('ÚHRADOVÝ KATALOG VZP - ZP'!H31)),IF(LEN(TRIM('ÚHRADOVÝ KATALOG VZP - ZP'!H31))=0,"",TRIM(UPPER('ÚHRADOVÝ KATALOG VZP - ZP'!H31))))</f>
        <v/>
      </c>
      <c r="K34" s="12" t="str">
        <f>IF(U34="NOVÝ",IF(LEN(TRIM(UPPER('ÚHRADOVÝ KATALOG VZP - ZP'!I31)))=0,"CHYBÍ ZEM",UPPER('ÚHRADOVÝ KATALOG VZP - ZP'!I31)),IF(LEN(TRIM('ÚHRADOVÝ KATALOG VZP - ZP'!I31))=0,"",TRIM(UPPER('ÚHRADOVÝ KATALOG VZP - ZP'!I31))))</f>
        <v/>
      </c>
      <c r="L34" s="13" t="str">
        <f>IF(U34="NOVÝ",IF(LEN(TRIM('ÚHRADOVÝ KATALOG VZP - ZP'!J31))=0,"CHYBÍ CENA",'ÚHRADOVÝ KATALOG VZP - ZP'!J31),IF(LEN(TRIM('ÚHRADOVÝ KATALOG VZP - ZP'!J31))=0,"",'ÚHRADOVÝ KATALOG VZP - ZP'!J31))</f>
        <v/>
      </c>
      <c r="M34" s="12" t="str">
        <f>UPPER(IF(U34="NOVÝ",IF(LEN(TRIM('ÚHRADOVÝ KATALOG VZP - ZP'!K31))=0,"Chybí MENA",'ÚHRADOVÝ KATALOG VZP - ZP'!K31),IF(LEN(TRIM('ÚHRADOVÝ KATALOG VZP - ZP'!K31))=0,"",'ÚHRADOVÝ KATALOG VZP - ZP'!K31)))</f>
        <v/>
      </c>
      <c r="N34" s="14" t="str">
        <f>IF(U34="NOVÝ",IF(LEN(TRIM('ÚHRADOVÝ KATALOG VZP - ZP'!L31))=0,"CHYBÍ KURZ",'ÚHRADOVÝ KATALOG VZP - ZP'!L31),IF(LEN(TRIM('ÚHRADOVÝ KATALOG VZP - ZP'!L31))=0,"",'ÚHRADOVÝ KATALOG VZP - ZP'!L31))</f>
        <v/>
      </c>
      <c r="O34" s="15" t="str">
        <f>IF(U34="NOVÝ",IF(LEN(TRIM('ÚHRADOVÝ KATALOG VZP - ZP'!M31))=0,"CHYBÍ DPH",IF(OR('ÚHRADOVÝ KATALOG VZP - ZP'!M31=12,'ÚHRADOVÝ KATALOG VZP - ZP'!M31=21,'ÚHRADOVÝ KATALOG VZP - ZP'!M31=0),'ÚHRADOVÝ KATALOG VZP - ZP'!M31,"CHYBA")),IF(LEN(TRIM('ÚHRADOVÝ KATALOG VZP - ZP'!M31))=0,"",IF(OR('ÚHRADOVÝ KATALOG VZP - ZP'!M31=12,'ÚHRADOVÝ KATALOG VZP - ZP'!M31=21,'ÚHRADOVÝ KATALOG VZP - ZP'!M31=0),'ÚHRADOVÝ KATALOG VZP - ZP'!M31,"CHYBA")))</f>
        <v/>
      </c>
      <c r="P34" s="16" t="str">
        <f>IF(U34="NE",IF(AND(V34&lt;&gt;"X",LEN('ÚHRADOVÝ KATALOG VZP - ZP'!N31)&gt;0),IF(ROUND(L34*N34*(1+(O34/100))*1.1,6)&lt;'ÚHRADOVÝ KATALOG VZP - ZP'!N31,TEXT('ÚHRADOVÝ KATALOG VZP - ZP'!N31,"# ##0,00 Kč") &amp; CHAR(10) &amp; "&gt; " &amp; TEXT('ÚHRADOVÝ KATALOG VZP - ZP'!N31-(L34*N34*(1+(O34/100))*1.1),"# ##0,00 Kč"),TEXT('ÚHRADOVÝ KATALOG VZP - ZP'!N31,"# ##0,00 Kč") &amp; CHAR(10) &amp; "OK"),"CHYBÍ DATA PRO VÝPOČET"),"")</f>
        <v/>
      </c>
      <c r="Q34" s="17" t="str">
        <f>IF(AND(U34="NE",LEN('ÚHRADOVÝ KATALOG VZP - ZP'!O31)&gt;0),'ÚHRADOVÝ KATALOG VZP - ZP'!O31,"")</f>
        <v/>
      </c>
      <c r="R34" s="36" t="str">
        <f>IF(AND(U34="NE",LEN('ÚHRADOVÝ KATALOG VZP - ZP'!P31)&gt;0),'ÚHRADOVÝ KATALOG VZP - ZP'!P31,"")</f>
        <v/>
      </c>
      <c r="S34" s="36" t="str">
        <f>IF(AND(U34="NE",LEN('ÚHRADOVÝ KATALOG VZP - ZP'!Q31)&gt;0),'ÚHRADOVÝ KATALOG VZP - ZP'!Q31,"")</f>
        <v/>
      </c>
      <c r="T34" s="36" t="str">
        <f>IF(AND(U34="NE",LEN('ÚHRADOVÝ KATALOG VZP - ZP'!R31)&gt;0),'ÚHRADOVÝ KATALOG VZP - ZP'!R31,"")</f>
        <v/>
      </c>
      <c r="U34" s="18" t="str">
        <f>IF(LEN(TRIM('ÚHRADOVÝ KATALOG VZP - ZP'!B31)&amp;TRIM('ÚHRADOVÝ KATALOG VZP - ZP'!C31)&amp;TRIM('ÚHRADOVÝ KATALOG VZP - ZP'!D31)&amp;TRIM('ÚHRADOVÝ KATALOG VZP - ZP'!E31)&amp;TRIM('ÚHRADOVÝ KATALOG VZP - ZP'!F31)&amp;TRIM('ÚHRADOVÝ KATALOG VZP - ZP'!G31)&amp;TRIM('ÚHRADOVÝ KATALOG VZP - ZP'!H31)&amp;TRIM('ÚHRADOVÝ KATALOG VZP - ZP'!I31)&amp;TRIM('ÚHRADOVÝ KATALOG VZP - ZP'!J31)&amp;TRIM('ÚHRADOVÝ KATALOG VZP - ZP'!K31)&amp;TRIM('ÚHRADOVÝ KATALOG VZP - ZP'!L31)&amp;TRIM('ÚHRADOVÝ KATALOG VZP - ZP'!M31)&amp;TRIM('ÚHRADOVÝ KATALOG VZP - ZP'!N31)&amp;TRIM('ÚHRADOVÝ KATALOG VZP - ZP'!O31)&amp;TRIM('ÚHRADOVÝ KATALOG VZP - ZP'!P31)&amp;TRIM('ÚHRADOVÝ KATALOG VZP - ZP'!Q31))=0,"ANO","NE")</f>
        <v>ANO</v>
      </c>
      <c r="V34" s="19" t="str">
        <f>IF(U34="NE",IF(LEN(TRIM('ÚHRADOVÝ KATALOG VZP - ZP'!B31))=0,"NOVÝ","OPRAVA"),"")</f>
        <v/>
      </c>
      <c r="X34" s="30" t="str">
        <f>IF(IFERROR(SEARCH("""",UPPER('ÚHRADOVÝ KATALOG VZP - ZP'!C31)),0)&gt;0," "&amp;CHAR(34),"")</f>
        <v/>
      </c>
      <c r="Y34" s="30" t="str">
        <f>IF(IFERROR(SEARCH("~?",UPPER('ÚHRADOVÝ KATALOG VZP - ZP'!C31)),0)&gt;0," ?","")</f>
        <v/>
      </c>
      <c r="Z34" s="30" t="str">
        <f>IF(IFERROR(SEARCH("!",UPPER('ÚHRADOVÝ KATALOG VZP - ZP'!C31)),0)&gt;0," !","")</f>
        <v/>
      </c>
      <c r="AA34" s="30" t="str">
        <f>IF(IFERROR(SEARCH("_",UPPER('ÚHRADOVÝ KATALOG VZP - ZP'!C31)),0)&gt;0," _","")</f>
        <v/>
      </c>
      <c r="AB34" s="30" t="str">
        <f>IF(IFERROR(SEARCH("§",UPPER('ÚHRADOVÝ KATALOG VZP - ZP'!C31)),0)&gt;0," §","")</f>
        <v/>
      </c>
      <c r="AC34" s="30" t="str">
        <f>IF(IFERROR(SEARCH("#",UPPER('ÚHRADOVÝ KATALOG VZP - ZP'!C31)),0)&gt;0," #","")</f>
        <v/>
      </c>
      <c r="AD34" s="30" t="str">
        <f>IF(IFERROR(SEARCH(CHAR(10),UPPER('ÚHRADOVÝ KATALOG VZP - ZP'!C31)),0)&gt;0," ALT+ENTER","")</f>
        <v/>
      </c>
      <c r="AE34" s="31" t="str">
        <f>IF(AND(W34=0, R34="NE"),"Chybí NAZ",IF(LEN(TRIM(X34&amp;Y34&amp;Z34&amp;AA34&amp;AB34&amp;AC34&amp;AD34))&gt;0,"Nepovolený(é) znak(y):   "&amp;X34&amp;Y34&amp;Z34&amp;AA34&amp;AB34&amp;AC34&amp;AD34,TRIM('ÚHRADOVÝ KATALOG VZP - ZP'!C31)))</f>
        <v/>
      </c>
      <c r="AF34" s="30"/>
      <c r="AG34" s="30" t="str">
        <f>IF(IFERROR(SEARCH("""",UPPER('ÚHRADOVÝ KATALOG VZP - ZP'!D31)),0)&gt;0," "&amp;CHAR(34),"")</f>
        <v/>
      </c>
      <c r="AH34" s="30" t="str">
        <f>IF(IFERROR(SEARCH("~?",UPPER('ÚHRADOVÝ KATALOG VZP - ZP'!D31)),0)&gt;0," ?","")</f>
        <v/>
      </c>
      <c r="AI34" s="30" t="str">
        <f>IF(IFERROR(SEARCH("!",UPPER('ÚHRADOVÝ KATALOG VZP - ZP'!D31)),0)&gt;0," !","")</f>
        <v/>
      </c>
      <c r="AJ34" s="30" t="str">
        <f>IF(IFERROR(SEARCH("_",UPPER('ÚHRADOVÝ KATALOG VZP - ZP'!D31)),0)&gt;0," _","")</f>
        <v/>
      </c>
      <c r="AK34" s="30" t="str">
        <f>IF(IFERROR(SEARCH("§",UPPER('ÚHRADOVÝ KATALOG VZP - ZP'!D31)),0)&gt;0," §","")</f>
        <v/>
      </c>
      <c r="AL34" s="30" t="str">
        <f>IF(IFERROR(SEARCH("#",UPPER('ÚHRADOVÝ KATALOG VZP - ZP'!D31)),0)&gt;0," #","")</f>
        <v/>
      </c>
      <c r="AM34" s="30" t="str">
        <f>IF(IFERROR(SEARCH(CHAR(10),UPPER('ÚHRADOVÝ KATALOG VZP - ZP'!D31)),0)&gt;0," ALT+ENTER","")</f>
        <v/>
      </c>
      <c r="AN34" s="31" t="str">
        <f>IF(AND(AF34=0, R34="NE"),"Chybí DOP",IF(LEN(TRIM(AG34&amp;AH34&amp;AI34&amp;AJ34&amp;AK34&amp;AL34&amp;AM34))&gt;0,"Nepovolený(é) znak(y):   "&amp;AG34&amp;AH34&amp;AI34&amp;AJ34&amp;AK34&amp;AL34&amp;AM34,TRIM('ÚHRADOVÝ KATALOG VZP - ZP'!D31)))</f>
        <v/>
      </c>
    </row>
    <row r="35" spans="1:40" ht="30" customHeight="1" x14ac:dyDescent="0.35">
      <c r="A35" s="7">
        <v>30</v>
      </c>
      <c r="B35" s="10" t="str">
        <f>IF(ISBLANK('ÚHRADOVÝ KATALOG VZP - ZP'!B32),"",'ÚHRADOVÝ KATALOG VZP - ZP'!B32)</f>
        <v/>
      </c>
      <c r="C35" s="11" t="str">
        <f>UPPER(IF(AE35="Nepovolený(é) znak(y):   "&amp;X35&amp;Y35&amp;Z35&amp;AA35&amp;AB35&amp;AC35&amp;AD35,"Nepovolený(é) znak(y):   "&amp;X35&amp;Y35&amp;Z35&amp;AA35&amp;AB35&amp;AC35&amp;AD35,IF(S35="NOVÝ",IF(ISBLANK('ÚHRADOVÝ KATALOG VZP - ZP'!C32),"CHYBÍ NAZ",(IF((LEN('ÚHRADOVÝ KATALOG VZP - ZP'!C32)&gt;70),"Překročena délka textu",TRIM('ÚHRADOVÝ KATALOG VZP - ZP'!C32)))),IF(ISBLANK('ÚHRADOVÝ KATALOG VZP - ZP'!C32),"",(IF((LEN('ÚHRADOVÝ KATALOG VZP - ZP'!C32)&gt;70),"Překročena délka textu",TRIM('ÚHRADOVÝ KATALOG VZP - ZP'!C32)))))))</f>
        <v/>
      </c>
      <c r="D35" s="11" t="str">
        <f>IF(ISBLANK('ÚHRADOVÝ KATALOG VZP - ZP'!C32),"",LEN('ÚHRADOVÝ KATALOG VZP - ZP'!C32))</f>
        <v/>
      </c>
      <c r="E35" s="11" t="str">
        <f>UPPER(IF(AN35="Nepovolený(é) znak(y):   "&amp;AG35&amp;AH35&amp;AI35&amp;AJ35&amp;AK35&amp;AL35&amp;AM35,"Nepovolený(é) znak(y):   "&amp;AG35&amp;AH35&amp;AI35&amp;AJ35&amp;AK35&amp;AL35&amp;AM35,IF(S35="NOVÝ",IF(ISBLANK('ÚHRADOVÝ KATALOG VZP - ZP'!D32),"Chybí DOP",(IF((LEN('ÚHRADOVÝ KATALOG VZP - ZP'!D32)&gt;80),"Překročena délka textu",TRIM('ÚHRADOVÝ KATALOG VZP - ZP'!D32)))),IF(ISBLANK('ÚHRADOVÝ KATALOG VZP - ZP'!D32),"",(IF((LEN('ÚHRADOVÝ KATALOG VZP - ZP'!D32)&gt;80),"Překročena délka textu",TRIM('ÚHRADOVÝ KATALOG VZP - ZP'!D32)))))))</f>
        <v/>
      </c>
      <c r="F35" s="11" t="str">
        <f>IF(ISBLANK('ÚHRADOVÝ KATALOG VZP - ZP'!D32),"",LEN('ÚHRADOVÝ KATALOG VZP - ZP'!D32))</f>
        <v/>
      </c>
      <c r="G35" s="12" t="str">
        <f>IF(U35="NOVÝ",IF(LEN(TRIM('ÚHRADOVÝ KATALOG VZP - ZP'!E32))=0,"CHYBÍ TYP",'ÚHRADOVÝ KATALOG VZP - ZP'!E32),IF(LEN(TRIM('ÚHRADOVÝ KATALOG VZP - ZP'!E32))=0,"",'ÚHRADOVÝ KATALOG VZP - ZP'!E32))</f>
        <v/>
      </c>
      <c r="H35" s="12" t="str">
        <f>IF(S35="NOVÝ",IF(LEN(TRIM('ÚHRADOVÝ KATALOG VZP - ZP'!F32))=0,"Chybí",UPPER('ÚHRADOVÝ KATALOG VZP - ZP'!F32)),IF(LEN(TRIM('ÚHRADOVÝ KATALOG VZP - ZP'!F32))=0,"",UPPER('ÚHRADOVÝ KATALOG VZP - ZP'!F32)))</f>
        <v/>
      </c>
      <c r="I35" s="12" t="str">
        <f>IF(U35="NOVÝ",IF(LEN(TRIM('ÚHRADOVÝ KATALOG VZP - ZP'!G32))=0,"CHYBÍ TBAL",'ÚHRADOVÝ KATALOG VZP - ZP'!G32),IF(LEN(TRIM('ÚHRADOVÝ KATALOG VZP - ZP'!G32))=0,"",TRIM('ÚHRADOVÝ KATALOG VZP - ZP'!G32)))</f>
        <v/>
      </c>
      <c r="J35" s="12" t="str">
        <f>IF(U35="NOVÝ",IF(LEN(TRIM(UPPER('ÚHRADOVÝ KATALOG VZP - ZP'!H32)))=0,"CHYBÍ VYR",UPPER('ÚHRADOVÝ KATALOG VZP - ZP'!H32)),IF(LEN(TRIM('ÚHRADOVÝ KATALOG VZP - ZP'!H32))=0,"",TRIM(UPPER('ÚHRADOVÝ KATALOG VZP - ZP'!H32))))</f>
        <v/>
      </c>
      <c r="K35" s="12" t="str">
        <f>IF(U35="NOVÝ",IF(LEN(TRIM(UPPER('ÚHRADOVÝ KATALOG VZP - ZP'!I32)))=0,"CHYBÍ ZEM",UPPER('ÚHRADOVÝ KATALOG VZP - ZP'!I32)),IF(LEN(TRIM('ÚHRADOVÝ KATALOG VZP - ZP'!I32))=0,"",TRIM(UPPER('ÚHRADOVÝ KATALOG VZP - ZP'!I32))))</f>
        <v/>
      </c>
      <c r="L35" s="13" t="str">
        <f>IF(U35="NOVÝ",IF(LEN(TRIM('ÚHRADOVÝ KATALOG VZP - ZP'!J32))=0,"CHYBÍ CENA",'ÚHRADOVÝ KATALOG VZP - ZP'!J32),IF(LEN(TRIM('ÚHRADOVÝ KATALOG VZP - ZP'!J32))=0,"",'ÚHRADOVÝ KATALOG VZP - ZP'!J32))</f>
        <v/>
      </c>
      <c r="M35" s="12" t="str">
        <f>UPPER(IF(U35="NOVÝ",IF(LEN(TRIM('ÚHRADOVÝ KATALOG VZP - ZP'!K32))=0,"Chybí MENA",'ÚHRADOVÝ KATALOG VZP - ZP'!K32),IF(LEN(TRIM('ÚHRADOVÝ KATALOG VZP - ZP'!K32))=0,"",'ÚHRADOVÝ KATALOG VZP - ZP'!K32)))</f>
        <v/>
      </c>
      <c r="N35" s="14" t="str">
        <f>IF(U35="NOVÝ",IF(LEN(TRIM('ÚHRADOVÝ KATALOG VZP - ZP'!L32))=0,"CHYBÍ KURZ",'ÚHRADOVÝ KATALOG VZP - ZP'!L32),IF(LEN(TRIM('ÚHRADOVÝ KATALOG VZP - ZP'!L32))=0,"",'ÚHRADOVÝ KATALOG VZP - ZP'!L32))</f>
        <v/>
      </c>
      <c r="O35" s="15" t="str">
        <f>IF(U35="NOVÝ",IF(LEN(TRIM('ÚHRADOVÝ KATALOG VZP - ZP'!M32))=0,"CHYBÍ DPH",IF(OR('ÚHRADOVÝ KATALOG VZP - ZP'!M32=12,'ÚHRADOVÝ KATALOG VZP - ZP'!M32=21,'ÚHRADOVÝ KATALOG VZP - ZP'!M32=0),'ÚHRADOVÝ KATALOG VZP - ZP'!M32,"CHYBA")),IF(LEN(TRIM('ÚHRADOVÝ KATALOG VZP - ZP'!M32))=0,"",IF(OR('ÚHRADOVÝ KATALOG VZP - ZP'!M32=12,'ÚHRADOVÝ KATALOG VZP - ZP'!M32=21,'ÚHRADOVÝ KATALOG VZP - ZP'!M32=0),'ÚHRADOVÝ KATALOG VZP - ZP'!M32,"CHYBA")))</f>
        <v/>
      </c>
      <c r="P35" s="16" t="str">
        <f>IF(U35="NE",IF(AND(V35&lt;&gt;"X",LEN('ÚHRADOVÝ KATALOG VZP - ZP'!N32)&gt;0),IF(ROUND(L35*N35*(1+(O35/100))*1.1,6)&lt;'ÚHRADOVÝ KATALOG VZP - ZP'!N32,TEXT('ÚHRADOVÝ KATALOG VZP - ZP'!N32,"# ##0,00 Kč") &amp; CHAR(10) &amp; "&gt; " &amp; TEXT('ÚHRADOVÝ KATALOG VZP - ZP'!N32-(L35*N35*(1+(O35/100))*1.1),"# ##0,00 Kč"),TEXT('ÚHRADOVÝ KATALOG VZP - ZP'!N32,"# ##0,00 Kč") &amp; CHAR(10) &amp; "OK"),"CHYBÍ DATA PRO VÝPOČET"),"")</f>
        <v/>
      </c>
      <c r="Q35" s="17" t="str">
        <f>IF(AND(U35="NE",LEN('ÚHRADOVÝ KATALOG VZP - ZP'!O32)&gt;0),'ÚHRADOVÝ KATALOG VZP - ZP'!O32,"")</f>
        <v/>
      </c>
      <c r="R35" s="36" t="str">
        <f>IF(AND(U35="NE",LEN('ÚHRADOVÝ KATALOG VZP - ZP'!P32)&gt;0),'ÚHRADOVÝ KATALOG VZP - ZP'!P32,"")</f>
        <v/>
      </c>
      <c r="S35" s="36" t="str">
        <f>IF(AND(U35="NE",LEN('ÚHRADOVÝ KATALOG VZP - ZP'!Q32)&gt;0),'ÚHRADOVÝ KATALOG VZP - ZP'!Q32,"")</f>
        <v/>
      </c>
      <c r="T35" s="36" t="str">
        <f>IF(AND(U35="NE",LEN('ÚHRADOVÝ KATALOG VZP - ZP'!R32)&gt;0),'ÚHRADOVÝ KATALOG VZP - ZP'!R32,"")</f>
        <v/>
      </c>
      <c r="U35" s="18" t="str">
        <f>IF(LEN(TRIM('ÚHRADOVÝ KATALOG VZP - ZP'!B32)&amp;TRIM('ÚHRADOVÝ KATALOG VZP - ZP'!C32)&amp;TRIM('ÚHRADOVÝ KATALOG VZP - ZP'!D32)&amp;TRIM('ÚHRADOVÝ KATALOG VZP - ZP'!E32)&amp;TRIM('ÚHRADOVÝ KATALOG VZP - ZP'!F32)&amp;TRIM('ÚHRADOVÝ KATALOG VZP - ZP'!G32)&amp;TRIM('ÚHRADOVÝ KATALOG VZP - ZP'!H32)&amp;TRIM('ÚHRADOVÝ KATALOG VZP - ZP'!I32)&amp;TRIM('ÚHRADOVÝ KATALOG VZP - ZP'!J32)&amp;TRIM('ÚHRADOVÝ KATALOG VZP - ZP'!K32)&amp;TRIM('ÚHRADOVÝ KATALOG VZP - ZP'!L32)&amp;TRIM('ÚHRADOVÝ KATALOG VZP - ZP'!M32)&amp;TRIM('ÚHRADOVÝ KATALOG VZP - ZP'!N32)&amp;TRIM('ÚHRADOVÝ KATALOG VZP - ZP'!O32)&amp;TRIM('ÚHRADOVÝ KATALOG VZP - ZP'!P32)&amp;TRIM('ÚHRADOVÝ KATALOG VZP - ZP'!Q32))=0,"ANO","NE")</f>
        <v>ANO</v>
      </c>
      <c r="V35" s="19" t="str">
        <f>IF(U35="NE",IF(LEN(TRIM('ÚHRADOVÝ KATALOG VZP - ZP'!B32))=0,"NOVÝ","OPRAVA"),"")</f>
        <v/>
      </c>
      <c r="X35" s="30" t="str">
        <f>IF(IFERROR(SEARCH("""",UPPER('ÚHRADOVÝ KATALOG VZP - ZP'!C32)),0)&gt;0," "&amp;CHAR(34),"")</f>
        <v/>
      </c>
      <c r="Y35" s="30" t="str">
        <f>IF(IFERROR(SEARCH("~?",UPPER('ÚHRADOVÝ KATALOG VZP - ZP'!C32)),0)&gt;0," ?","")</f>
        <v/>
      </c>
      <c r="Z35" s="30" t="str">
        <f>IF(IFERROR(SEARCH("!",UPPER('ÚHRADOVÝ KATALOG VZP - ZP'!C32)),0)&gt;0," !","")</f>
        <v/>
      </c>
      <c r="AA35" s="30" t="str">
        <f>IF(IFERROR(SEARCH("_",UPPER('ÚHRADOVÝ KATALOG VZP - ZP'!C32)),0)&gt;0," _","")</f>
        <v/>
      </c>
      <c r="AB35" s="30" t="str">
        <f>IF(IFERROR(SEARCH("§",UPPER('ÚHRADOVÝ KATALOG VZP - ZP'!C32)),0)&gt;0," §","")</f>
        <v/>
      </c>
      <c r="AC35" s="30" t="str">
        <f>IF(IFERROR(SEARCH("#",UPPER('ÚHRADOVÝ KATALOG VZP - ZP'!C32)),0)&gt;0," #","")</f>
        <v/>
      </c>
      <c r="AD35" s="30" t="str">
        <f>IF(IFERROR(SEARCH(CHAR(10),UPPER('ÚHRADOVÝ KATALOG VZP - ZP'!C32)),0)&gt;0," ALT+ENTER","")</f>
        <v/>
      </c>
      <c r="AE35" s="31" t="str">
        <f>IF(AND(W35=0, R35="NE"),"Chybí NAZ",IF(LEN(TRIM(X35&amp;Y35&amp;Z35&amp;AA35&amp;AB35&amp;AC35&amp;AD35))&gt;0,"Nepovolený(é) znak(y):   "&amp;X35&amp;Y35&amp;Z35&amp;AA35&amp;AB35&amp;AC35&amp;AD35,TRIM('ÚHRADOVÝ KATALOG VZP - ZP'!C32)))</f>
        <v/>
      </c>
      <c r="AF35" s="30"/>
      <c r="AG35" s="30" t="str">
        <f>IF(IFERROR(SEARCH("""",UPPER('ÚHRADOVÝ KATALOG VZP - ZP'!D32)),0)&gt;0," "&amp;CHAR(34),"")</f>
        <v/>
      </c>
      <c r="AH35" s="30" t="str">
        <f>IF(IFERROR(SEARCH("~?",UPPER('ÚHRADOVÝ KATALOG VZP - ZP'!D32)),0)&gt;0," ?","")</f>
        <v/>
      </c>
      <c r="AI35" s="30" t="str">
        <f>IF(IFERROR(SEARCH("!",UPPER('ÚHRADOVÝ KATALOG VZP - ZP'!D32)),0)&gt;0," !","")</f>
        <v/>
      </c>
      <c r="AJ35" s="30" t="str">
        <f>IF(IFERROR(SEARCH("_",UPPER('ÚHRADOVÝ KATALOG VZP - ZP'!D32)),0)&gt;0," _","")</f>
        <v/>
      </c>
      <c r="AK35" s="30" t="str">
        <f>IF(IFERROR(SEARCH("§",UPPER('ÚHRADOVÝ KATALOG VZP - ZP'!D32)),0)&gt;0," §","")</f>
        <v/>
      </c>
      <c r="AL35" s="30" t="str">
        <f>IF(IFERROR(SEARCH("#",UPPER('ÚHRADOVÝ KATALOG VZP - ZP'!D32)),0)&gt;0," #","")</f>
        <v/>
      </c>
      <c r="AM35" s="30" t="str">
        <f>IF(IFERROR(SEARCH(CHAR(10),UPPER('ÚHRADOVÝ KATALOG VZP - ZP'!D32)),0)&gt;0," ALT+ENTER","")</f>
        <v/>
      </c>
      <c r="AN35" s="31" t="str">
        <f>IF(AND(AF35=0, R35="NE"),"Chybí DOP",IF(LEN(TRIM(AG35&amp;AH35&amp;AI35&amp;AJ35&amp;AK35&amp;AL35&amp;AM35))&gt;0,"Nepovolený(é) znak(y):   "&amp;AG35&amp;AH35&amp;AI35&amp;AJ35&amp;AK35&amp;AL35&amp;AM35,TRIM('ÚHRADOVÝ KATALOG VZP - ZP'!D32)))</f>
        <v/>
      </c>
    </row>
    <row r="36" spans="1:40" ht="30" customHeight="1" x14ac:dyDescent="0.35">
      <c r="A36" s="7">
        <v>31</v>
      </c>
      <c r="B36" s="10" t="str">
        <f>IF(ISBLANK('ÚHRADOVÝ KATALOG VZP - ZP'!B33),"",'ÚHRADOVÝ KATALOG VZP - ZP'!B33)</f>
        <v/>
      </c>
      <c r="C36" s="11" t="str">
        <f>UPPER(IF(AE36="Nepovolený(é) znak(y):   "&amp;X36&amp;Y36&amp;Z36&amp;AA36&amp;AB36&amp;AC36&amp;AD36,"Nepovolený(é) znak(y):   "&amp;X36&amp;Y36&amp;Z36&amp;AA36&amp;AB36&amp;AC36&amp;AD36,IF(S36="NOVÝ",IF(ISBLANK('ÚHRADOVÝ KATALOG VZP - ZP'!C33),"CHYBÍ NAZ",(IF((LEN('ÚHRADOVÝ KATALOG VZP - ZP'!C33)&gt;70),"Překročena délka textu",TRIM('ÚHRADOVÝ KATALOG VZP - ZP'!C33)))),IF(ISBLANK('ÚHRADOVÝ KATALOG VZP - ZP'!C33),"",(IF((LEN('ÚHRADOVÝ KATALOG VZP - ZP'!C33)&gt;70),"Překročena délka textu",TRIM('ÚHRADOVÝ KATALOG VZP - ZP'!C33)))))))</f>
        <v/>
      </c>
      <c r="D36" s="11" t="str">
        <f>IF(ISBLANK('ÚHRADOVÝ KATALOG VZP - ZP'!C33),"",LEN('ÚHRADOVÝ KATALOG VZP - ZP'!C33))</f>
        <v/>
      </c>
      <c r="E36" s="11" t="str">
        <f>UPPER(IF(AN36="Nepovolený(é) znak(y):   "&amp;AG36&amp;AH36&amp;AI36&amp;AJ36&amp;AK36&amp;AL36&amp;AM36,"Nepovolený(é) znak(y):   "&amp;AG36&amp;AH36&amp;AI36&amp;AJ36&amp;AK36&amp;AL36&amp;AM36,IF(S36="NOVÝ",IF(ISBLANK('ÚHRADOVÝ KATALOG VZP - ZP'!D33),"Chybí DOP",(IF((LEN('ÚHRADOVÝ KATALOG VZP - ZP'!D33)&gt;80),"Překročena délka textu",TRIM('ÚHRADOVÝ KATALOG VZP - ZP'!D33)))),IF(ISBLANK('ÚHRADOVÝ KATALOG VZP - ZP'!D33),"",(IF((LEN('ÚHRADOVÝ KATALOG VZP - ZP'!D33)&gt;80),"Překročena délka textu",TRIM('ÚHRADOVÝ KATALOG VZP - ZP'!D33)))))))</f>
        <v/>
      </c>
      <c r="F36" s="11" t="str">
        <f>IF(ISBLANK('ÚHRADOVÝ KATALOG VZP - ZP'!D33),"",LEN('ÚHRADOVÝ KATALOG VZP - ZP'!D33))</f>
        <v/>
      </c>
      <c r="G36" s="12" t="str">
        <f>IF(U36="NOVÝ",IF(LEN(TRIM('ÚHRADOVÝ KATALOG VZP - ZP'!E33))=0,"CHYBÍ TYP",'ÚHRADOVÝ KATALOG VZP - ZP'!E33),IF(LEN(TRIM('ÚHRADOVÝ KATALOG VZP - ZP'!E33))=0,"",'ÚHRADOVÝ KATALOG VZP - ZP'!E33))</f>
        <v/>
      </c>
      <c r="H36" s="12" t="str">
        <f>IF(S36="NOVÝ",IF(LEN(TRIM('ÚHRADOVÝ KATALOG VZP - ZP'!F33))=0,"Chybí",UPPER('ÚHRADOVÝ KATALOG VZP - ZP'!F33)),IF(LEN(TRIM('ÚHRADOVÝ KATALOG VZP - ZP'!F33))=0,"",UPPER('ÚHRADOVÝ KATALOG VZP - ZP'!F33)))</f>
        <v/>
      </c>
      <c r="I36" s="12" t="str">
        <f>IF(U36="NOVÝ",IF(LEN(TRIM('ÚHRADOVÝ KATALOG VZP - ZP'!G33))=0,"CHYBÍ TBAL",'ÚHRADOVÝ KATALOG VZP - ZP'!G33),IF(LEN(TRIM('ÚHRADOVÝ KATALOG VZP - ZP'!G33))=0,"",TRIM('ÚHRADOVÝ KATALOG VZP - ZP'!G33)))</f>
        <v/>
      </c>
      <c r="J36" s="12" t="str">
        <f>IF(U36="NOVÝ",IF(LEN(TRIM(UPPER('ÚHRADOVÝ KATALOG VZP - ZP'!H33)))=0,"CHYBÍ VYR",UPPER('ÚHRADOVÝ KATALOG VZP - ZP'!H33)),IF(LEN(TRIM('ÚHRADOVÝ KATALOG VZP - ZP'!H33))=0,"",TRIM(UPPER('ÚHRADOVÝ KATALOG VZP - ZP'!H33))))</f>
        <v/>
      </c>
      <c r="K36" s="12" t="str">
        <f>IF(U36="NOVÝ",IF(LEN(TRIM(UPPER('ÚHRADOVÝ KATALOG VZP - ZP'!I33)))=0,"CHYBÍ ZEM",UPPER('ÚHRADOVÝ KATALOG VZP - ZP'!I33)),IF(LEN(TRIM('ÚHRADOVÝ KATALOG VZP - ZP'!I33))=0,"",TRIM(UPPER('ÚHRADOVÝ KATALOG VZP - ZP'!I33))))</f>
        <v/>
      </c>
      <c r="L36" s="13" t="str">
        <f>IF(U36="NOVÝ",IF(LEN(TRIM('ÚHRADOVÝ KATALOG VZP - ZP'!J33))=0,"CHYBÍ CENA",'ÚHRADOVÝ KATALOG VZP - ZP'!J33),IF(LEN(TRIM('ÚHRADOVÝ KATALOG VZP - ZP'!J33))=0,"",'ÚHRADOVÝ KATALOG VZP - ZP'!J33))</f>
        <v/>
      </c>
      <c r="M36" s="12" t="str">
        <f>UPPER(IF(U36="NOVÝ",IF(LEN(TRIM('ÚHRADOVÝ KATALOG VZP - ZP'!K33))=0,"Chybí MENA",'ÚHRADOVÝ KATALOG VZP - ZP'!K33),IF(LEN(TRIM('ÚHRADOVÝ KATALOG VZP - ZP'!K33))=0,"",'ÚHRADOVÝ KATALOG VZP - ZP'!K33)))</f>
        <v/>
      </c>
      <c r="N36" s="14" t="str">
        <f>IF(U36="NOVÝ",IF(LEN(TRIM('ÚHRADOVÝ KATALOG VZP - ZP'!L33))=0,"CHYBÍ KURZ",'ÚHRADOVÝ KATALOG VZP - ZP'!L33),IF(LEN(TRIM('ÚHRADOVÝ KATALOG VZP - ZP'!L33))=0,"",'ÚHRADOVÝ KATALOG VZP - ZP'!L33))</f>
        <v/>
      </c>
      <c r="O36" s="15" t="str">
        <f>IF(U36="NOVÝ",IF(LEN(TRIM('ÚHRADOVÝ KATALOG VZP - ZP'!M33))=0,"CHYBÍ DPH",IF(OR('ÚHRADOVÝ KATALOG VZP - ZP'!M33=12,'ÚHRADOVÝ KATALOG VZP - ZP'!M33=21,'ÚHRADOVÝ KATALOG VZP - ZP'!M33=0),'ÚHRADOVÝ KATALOG VZP - ZP'!M33,"CHYBA")),IF(LEN(TRIM('ÚHRADOVÝ KATALOG VZP - ZP'!M33))=0,"",IF(OR('ÚHRADOVÝ KATALOG VZP - ZP'!M33=12,'ÚHRADOVÝ KATALOG VZP - ZP'!M33=21,'ÚHRADOVÝ KATALOG VZP - ZP'!M33=0),'ÚHRADOVÝ KATALOG VZP - ZP'!M33,"CHYBA")))</f>
        <v/>
      </c>
      <c r="P36" s="16" t="str">
        <f>IF(U36="NE",IF(AND(V36&lt;&gt;"X",LEN('ÚHRADOVÝ KATALOG VZP - ZP'!N33)&gt;0),IF(ROUND(L36*N36*(1+(O36/100))*1.1,6)&lt;'ÚHRADOVÝ KATALOG VZP - ZP'!N33,TEXT('ÚHRADOVÝ KATALOG VZP - ZP'!N33,"# ##0,00 Kč") &amp; CHAR(10) &amp; "&gt; " &amp; TEXT('ÚHRADOVÝ KATALOG VZP - ZP'!N33-(L36*N36*(1+(O36/100))*1.1),"# ##0,00 Kč"),TEXT('ÚHRADOVÝ KATALOG VZP - ZP'!N33,"# ##0,00 Kč") &amp; CHAR(10) &amp; "OK"),"CHYBÍ DATA PRO VÝPOČET"),"")</f>
        <v/>
      </c>
      <c r="Q36" s="17" t="str">
        <f>IF(AND(U36="NE",LEN('ÚHRADOVÝ KATALOG VZP - ZP'!O33)&gt;0),'ÚHRADOVÝ KATALOG VZP - ZP'!O33,"")</f>
        <v/>
      </c>
      <c r="R36" s="36" t="str">
        <f>IF(AND(U36="NE",LEN('ÚHRADOVÝ KATALOG VZP - ZP'!P33)&gt;0),'ÚHRADOVÝ KATALOG VZP - ZP'!P33,"")</f>
        <v/>
      </c>
      <c r="S36" s="36" t="str">
        <f>IF(AND(U36="NE",LEN('ÚHRADOVÝ KATALOG VZP - ZP'!Q33)&gt;0),'ÚHRADOVÝ KATALOG VZP - ZP'!Q33,"")</f>
        <v/>
      </c>
      <c r="T36" s="36" t="str">
        <f>IF(AND(U36="NE",LEN('ÚHRADOVÝ KATALOG VZP - ZP'!R33)&gt;0),'ÚHRADOVÝ KATALOG VZP - ZP'!R33,"")</f>
        <v/>
      </c>
      <c r="U36" s="18" t="str">
        <f>IF(LEN(TRIM('ÚHRADOVÝ KATALOG VZP - ZP'!B33)&amp;TRIM('ÚHRADOVÝ KATALOG VZP - ZP'!C33)&amp;TRIM('ÚHRADOVÝ KATALOG VZP - ZP'!D33)&amp;TRIM('ÚHRADOVÝ KATALOG VZP - ZP'!E33)&amp;TRIM('ÚHRADOVÝ KATALOG VZP - ZP'!F33)&amp;TRIM('ÚHRADOVÝ KATALOG VZP - ZP'!G33)&amp;TRIM('ÚHRADOVÝ KATALOG VZP - ZP'!H33)&amp;TRIM('ÚHRADOVÝ KATALOG VZP - ZP'!I33)&amp;TRIM('ÚHRADOVÝ KATALOG VZP - ZP'!J33)&amp;TRIM('ÚHRADOVÝ KATALOG VZP - ZP'!K33)&amp;TRIM('ÚHRADOVÝ KATALOG VZP - ZP'!L33)&amp;TRIM('ÚHRADOVÝ KATALOG VZP - ZP'!M33)&amp;TRIM('ÚHRADOVÝ KATALOG VZP - ZP'!N33)&amp;TRIM('ÚHRADOVÝ KATALOG VZP - ZP'!O33)&amp;TRIM('ÚHRADOVÝ KATALOG VZP - ZP'!P33)&amp;TRIM('ÚHRADOVÝ KATALOG VZP - ZP'!Q33))=0,"ANO","NE")</f>
        <v>ANO</v>
      </c>
      <c r="V36" s="19" t="str">
        <f>IF(U36="NE",IF(LEN(TRIM('ÚHRADOVÝ KATALOG VZP - ZP'!B33))=0,"NOVÝ","OPRAVA"),"")</f>
        <v/>
      </c>
      <c r="X36" s="30" t="str">
        <f>IF(IFERROR(SEARCH("""",UPPER('ÚHRADOVÝ KATALOG VZP - ZP'!C33)),0)&gt;0," "&amp;CHAR(34),"")</f>
        <v/>
      </c>
      <c r="Y36" s="30" t="str">
        <f>IF(IFERROR(SEARCH("~?",UPPER('ÚHRADOVÝ KATALOG VZP - ZP'!C33)),0)&gt;0," ?","")</f>
        <v/>
      </c>
      <c r="Z36" s="30" t="str">
        <f>IF(IFERROR(SEARCH("!",UPPER('ÚHRADOVÝ KATALOG VZP - ZP'!C33)),0)&gt;0," !","")</f>
        <v/>
      </c>
      <c r="AA36" s="30" t="str">
        <f>IF(IFERROR(SEARCH("_",UPPER('ÚHRADOVÝ KATALOG VZP - ZP'!C33)),0)&gt;0," _","")</f>
        <v/>
      </c>
      <c r="AB36" s="30" t="str">
        <f>IF(IFERROR(SEARCH("§",UPPER('ÚHRADOVÝ KATALOG VZP - ZP'!C33)),0)&gt;0," §","")</f>
        <v/>
      </c>
      <c r="AC36" s="30" t="str">
        <f>IF(IFERROR(SEARCH("#",UPPER('ÚHRADOVÝ KATALOG VZP - ZP'!C33)),0)&gt;0," #","")</f>
        <v/>
      </c>
      <c r="AD36" s="30" t="str">
        <f>IF(IFERROR(SEARCH(CHAR(10),UPPER('ÚHRADOVÝ KATALOG VZP - ZP'!C33)),0)&gt;0," ALT+ENTER","")</f>
        <v/>
      </c>
      <c r="AE36" s="31" t="str">
        <f>IF(AND(W36=0, R36="NE"),"Chybí NAZ",IF(LEN(TRIM(X36&amp;Y36&amp;Z36&amp;AA36&amp;AB36&amp;AC36&amp;AD36))&gt;0,"Nepovolený(é) znak(y):   "&amp;X36&amp;Y36&amp;Z36&amp;AA36&amp;AB36&amp;AC36&amp;AD36,TRIM('ÚHRADOVÝ KATALOG VZP - ZP'!C33)))</f>
        <v/>
      </c>
      <c r="AF36" s="30"/>
      <c r="AG36" s="30" t="str">
        <f>IF(IFERROR(SEARCH("""",UPPER('ÚHRADOVÝ KATALOG VZP - ZP'!D33)),0)&gt;0," "&amp;CHAR(34),"")</f>
        <v/>
      </c>
      <c r="AH36" s="30" t="str">
        <f>IF(IFERROR(SEARCH("~?",UPPER('ÚHRADOVÝ KATALOG VZP - ZP'!D33)),0)&gt;0," ?","")</f>
        <v/>
      </c>
      <c r="AI36" s="30" t="str">
        <f>IF(IFERROR(SEARCH("!",UPPER('ÚHRADOVÝ KATALOG VZP - ZP'!D33)),0)&gt;0," !","")</f>
        <v/>
      </c>
      <c r="AJ36" s="30" t="str">
        <f>IF(IFERROR(SEARCH("_",UPPER('ÚHRADOVÝ KATALOG VZP - ZP'!D33)),0)&gt;0," _","")</f>
        <v/>
      </c>
      <c r="AK36" s="30" t="str">
        <f>IF(IFERROR(SEARCH("§",UPPER('ÚHRADOVÝ KATALOG VZP - ZP'!D33)),0)&gt;0," §","")</f>
        <v/>
      </c>
      <c r="AL36" s="30" t="str">
        <f>IF(IFERROR(SEARCH("#",UPPER('ÚHRADOVÝ KATALOG VZP - ZP'!D33)),0)&gt;0," #","")</f>
        <v/>
      </c>
      <c r="AM36" s="30" t="str">
        <f>IF(IFERROR(SEARCH(CHAR(10),UPPER('ÚHRADOVÝ KATALOG VZP - ZP'!D33)),0)&gt;0," ALT+ENTER","")</f>
        <v/>
      </c>
      <c r="AN36" s="31" t="str">
        <f>IF(AND(AF36=0, R36="NE"),"Chybí DOP",IF(LEN(TRIM(AG36&amp;AH36&amp;AI36&amp;AJ36&amp;AK36&amp;AL36&amp;AM36))&gt;0,"Nepovolený(é) znak(y):   "&amp;AG36&amp;AH36&amp;AI36&amp;AJ36&amp;AK36&amp;AL36&amp;AM36,TRIM('ÚHRADOVÝ KATALOG VZP - ZP'!D33)))</f>
        <v/>
      </c>
    </row>
    <row r="37" spans="1:40" ht="30" customHeight="1" x14ac:dyDescent="0.35">
      <c r="A37" s="7">
        <v>32</v>
      </c>
      <c r="B37" s="10" t="str">
        <f>IF(ISBLANK('ÚHRADOVÝ KATALOG VZP - ZP'!B34),"",'ÚHRADOVÝ KATALOG VZP - ZP'!B34)</f>
        <v/>
      </c>
      <c r="C37" s="11" t="str">
        <f>UPPER(IF(AE37="Nepovolený(é) znak(y):   "&amp;X37&amp;Y37&amp;Z37&amp;AA37&amp;AB37&amp;AC37&amp;AD37,"Nepovolený(é) znak(y):   "&amp;X37&amp;Y37&amp;Z37&amp;AA37&amp;AB37&amp;AC37&amp;AD37,IF(S37="NOVÝ",IF(ISBLANK('ÚHRADOVÝ KATALOG VZP - ZP'!C34),"CHYBÍ NAZ",(IF((LEN('ÚHRADOVÝ KATALOG VZP - ZP'!C34)&gt;70),"Překročena délka textu",TRIM('ÚHRADOVÝ KATALOG VZP - ZP'!C34)))),IF(ISBLANK('ÚHRADOVÝ KATALOG VZP - ZP'!C34),"",(IF((LEN('ÚHRADOVÝ KATALOG VZP - ZP'!C34)&gt;70),"Překročena délka textu",TRIM('ÚHRADOVÝ KATALOG VZP - ZP'!C34)))))))</f>
        <v/>
      </c>
      <c r="D37" s="11" t="str">
        <f>IF(ISBLANK('ÚHRADOVÝ KATALOG VZP - ZP'!C34),"",LEN('ÚHRADOVÝ KATALOG VZP - ZP'!C34))</f>
        <v/>
      </c>
      <c r="E37" s="11" t="str">
        <f>UPPER(IF(AN37="Nepovolený(é) znak(y):   "&amp;AG37&amp;AH37&amp;AI37&amp;AJ37&amp;AK37&amp;AL37&amp;AM37,"Nepovolený(é) znak(y):   "&amp;AG37&amp;AH37&amp;AI37&amp;AJ37&amp;AK37&amp;AL37&amp;AM37,IF(S37="NOVÝ",IF(ISBLANK('ÚHRADOVÝ KATALOG VZP - ZP'!D34),"Chybí DOP",(IF((LEN('ÚHRADOVÝ KATALOG VZP - ZP'!D34)&gt;80),"Překročena délka textu",TRIM('ÚHRADOVÝ KATALOG VZP - ZP'!D34)))),IF(ISBLANK('ÚHRADOVÝ KATALOG VZP - ZP'!D34),"",(IF((LEN('ÚHRADOVÝ KATALOG VZP - ZP'!D34)&gt;80),"Překročena délka textu",TRIM('ÚHRADOVÝ KATALOG VZP - ZP'!D34)))))))</f>
        <v/>
      </c>
      <c r="F37" s="11" t="str">
        <f>IF(ISBLANK('ÚHRADOVÝ KATALOG VZP - ZP'!D34),"",LEN('ÚHRADOVÝ KATALOG VZP - ZP'!D34))</f>
        <v/>
      </c>
      <c r="G37" s="12" t="str">
        <f>IF(U37="NOVÝ",IF(LEN(TRIM('ÚHRADOVÝ KATALOG VZP - ZP'!E34))=0,"CHYBÍ TYP",'ÚHRADOVÝ KATALOG VZP - ZP'!E34),IF(LEN(TRIM('ÚHRADOVÝ KATALOG VZP - ZP'!E34))=0,"",'ÚHRADOVÝ KATALOG VZP - ZP'!E34))</f>
        <v/>
      </c>
      <c r="H37" s="12" t="str">
        <f>IF(S37="NOVÝ",IF(LEN(TRIM('ÚHRADOVÝ KATALOG VZP - ZP'!F34))=0,"Chybí",UPPER('ÚHRADOVÝ KATALOG VZP - ZP'!F34)),IF(LEN(TRIM('ÚHRADOVÝ KATALOG VZP - ZP'!F34))=0,"",UPPER('ÚHRADOVÝ KATALOG VZP - ZP'!F34)))</f>
        <v/>
      </c>
      <c r="I37" s="12" t="str">
        <f>IF(U37="NOVÝ",IF(LEN(TRIM('ÚHRADOVÝ KATALOG VZP - ZP'!G34))=0,"CHYBÍ TBAL",'ÚHRADOVÝ KATALOG VZP - ZP'!G34),IF(LEN(TRIM('ÚHRADOVÝ KATALOG VZP - ZP'!G34))=0,"",TRIM('ÚHRADOVÝ KATALOG VZP - ZP'!G34)))</f>
        <v/>
      </c>
      <c r="J37" s="12" t="str">
        <f>IF(U37="NOVÝ",IF(LEN(TRIM(UPPER('ÚHRADOVÝ KATALOG VZP - ZP'!H34)))=0,"CHYBÍ VYR",UPPER('ÚHRADOVÝ KATALOG VZP - ZP'!H34)),IF(LEN(TRIM('ÚHRADOVÝ KATALOG VZP - ZP'!H34))=0,"",TRIM(UPPER('ÚHRADOVÝ KATALOG VZP - ZP'!H34))))</f>
        <v/>
      </c>
      <c r="K37" s="12" t="str">
        <f>IF(U37="NOVÝ",IF(LEN(TRIM(UPPER('ÚHRADOVÝ KATALOG VZP - ZP'!I34)))=0,"CHYBÍ ZEM",UPPER('ÚHRADOVÝ KATALOG VZP - ZP'!I34)),IF(LEN(TRIM('ÚHRADOVÝ KATALOG VZP - ZP'!I34))=0,"",TRIM(UPPER('ÚHRADOVÝ KATALOG VZP - ZP'!I34))))</f>
        <v/>
      </c>
      <c r="L37" s="13" t="str">
        <f>IF(U37="NOVÝ",IF(LEN(TRIM('ÚHRADOVÝ KATALOG VZP - ZP'!J34))=0,"CHYBÍ CENA",'ÚHRADOVÝ KATALOG VZP - ZP'!J34),IF(LEN(TRIM('ÚHRADOVÝ KATALOG VZP - ZP'!J34))=0,"",'ÚHRADOVÝ KATALOG VZP - ZP'!J34))</f>
        <v/>
      </c>
      <c r="M37" s="12" t="str">
        <f>UPPER(IF(U37="NOVÝ",IF(LEN(TRIM('ÚHRADOVÝ KATALOG VZP - ZP'!K34))=0,"Chybí MENA",'ÚHRADOVÝ KATALOG VZP - ZP'!K34),IF(LEN(TRIM('ÚHRADOVÝ KATALOG VZP - ZP'!K34))=0,"",'ÚHRADOVÝ KATALOG VZP - ZP'!K34)))</f>
        <v/>
      </c>
      <c r="N37" s="14" t="str">
        <f>IF(U37="NOVÝ",IF(LEN(TRIM('ÚHRADOVÝ KATALOG VZP - ZP'!L34))=0,"CHYBÍ KURZ",'ÚHRADOVÝ KATALOG VZP - ZP'!L34),IF(LEN(TRIM('ÚHRADOVÝ KATALOG VZP - ZP'!L34))=0,"",'ÚHRADOVÝ KATALOG VZP - ZP'!L34))</f>
        <v/>
      </c>
      <c r="O37" s="15" t="str">
        <f>IF(U37="NOVÝ",IF(LEN(TRIM('ÚHRADOVÝ KATALOG VZP - ZP'!M34))=0,"CHYBÍ DPH",IF(OR('ÚHRADOVÝ KATALOG VZP - ZP'!M34=12,'ÚHRADOVÝ KATALOG VZP - ZP'!M34=21,'ÚHRADOVÝ KATALOG VZP - ZP'!M34=0),'ÚHRADOVÝ KATALOG VZP - ZP'!M34,"CHYBA")),IF(LEN(TRIM('ÚHRADOVÝ KATALOG VZP - ZP'!M34))=0,"",IF(OR('ÚHRADOVÝ KATALOG VZP - ZP'!M34=12,'ÚHRADOVÝ KATALOG VZP - ZP'!M34=21,'ÚHRADOVÝ KATALOG VZP - ZP'!M34=0),'ÚHRADOVÝ KATALOG VZP - ZP'!M34,"CHYBA")))</f>
        <v/>
      </c>
      <c r="P37" s="16" t="str">
        <f>IF(U37="NE",IF(AND(V37&lt;&gt;"X",LEN('ÚHRADOVÝ KATALOG VZP - ZP'!N34)&gt;0),IF(ROUND(L37*N37*(1+(O37/100))*1.1,6)&lt;'ÚHRADOVÝ KATALOG VZP - ZP'!N34,TEXT('ÚHRADOVÝ KATALOG VZP - ZP'!N34,"# ##0,00 Kč") &amp; CHAR(10) &amp; "&gt; " &amp; TEXT('ÚHRADOVÝ KATALOG VZP - ZP'!N34-(L37*N37*(1+(O37/100))*1.1),"# ##0,00 Kč"),TEXT('ÚHRADOVÝ KATALOG VZP - ZP'!N34,"# ##0,00 Kč") &amp; CHAR(10) &amp; "OK"),"CHYBÍ DATA PRO VÝPOČET"),"")</f>
        <v/>
      </c>
      <c r="Q37" s="17" t="str">
        <f>IF(AND(U37="NE",LEN('ÚHRADOVÝ KATALOG VZP - ZP'!O34)&gt;0),'ÚHRADOVÝ KATALOG VZP - ZP'!O34,"")</f>
        <v/>
      </c>
      <c r="R37" s="36" t="str">
        <f>IF(AND(U37="NE",LEN('ÚHRADOVÝ KATALOG VZP - ZP'!P34)&gt;0),'ÚHRADOVÝ KATALOG VZP - ZP'!P34,"")</f>
        <v/>
      </c>
      <c r="S37" s="36" t="str">
        <f>IF(AND(U37="NE",LEN('ÚHRADOVÝ KATALOG VZP - ZP'!Q34)&gt;0),'ÚHRADOVÝ KATALOG VZP - ZP'!Q34,"")</f>
        <v/>
      </c>
      <c r="T37" s="36" t="str">
        <f>IF(AND(U37="NE",LEN('ÚHRADOVÝ KATALOG VZP - ZP'!R34)&gt;0),'ÚHRADOVÝ KATALOG VZP - ZP'!R34,"")</f>
        <v/>
      </c>
      <c r="U37" s="18" t="str">
        <f>IF(LEN(TRIM('ÚHRADOVÝ KATALOG VZP - ZP'!B34)&amp;TRIM('ÚHRADOVÝ KATALOG VZP - ZP'!C34)&amp;TRIM('ÚHRADOVÝ KATALOG VZP - ZP'!D34)&amp;TRIM('ÚHRADOVÝ KATALOG VZP - ZP'!E34)&amp;TRIM('ÚHRADOVÝ KATALOG VZP - ZP'!F34)&amp;TRIM('ÚHRADOVÝ KATALOG VZP - ZP'!G34)&amp;TRIM('ÚHRADOVÝ KATALOG VZP - ZP'!H34)&amp;TRIM('ÚHRADOVÝ KATALOG VZP - ZP'!I34)&amp;TRIM('ÚHRADOVÝ KATALOG VZP - ZP'!J34)&amp;TRIM('ÚHRADOVÝ KATALOG VZP - ZP'!K34)&amp;TRIM('ÚHRADOVÝ KATALOG VZP - ZP'!L34)&amp;TRIM('ÚHRADOVÝ KATALOG VZP - ZP'!M34)&amp;TRIM('ÚHRADOVÝ KATALOG VZP - ZP'!N34)&amp;TRIM('ÚHRADOVÝ KATALOG VZP - ZP'!O34)&amp;TRIM('ÚHRADOVÝ KATALOG VZP - ZP'!P34)&amp;TRIM('ÚHRADOVÝ KATALOG VZP - ZP'!Q34))=0,"ANO","NE")</f>
        <v>ANO</v>
      </c>
      <c r="V37" s="19" t="str">
        <f>IF(U37="NE",IF(LEN(TRIM('ÚHRADOVÝ KATALOG VZP - ZP'!B34))=0,"NOVÝ","OPRAVA"),"")</f>
        <v/>
      </c>
      <c r="X37" s="30" t="str">
        <f>IF(IFERROR(SEARCH("""",UPPER('ÚHRADOVÝ KATALOG VZP - ZP'!C34)),0)&gt;0," "&amp;CHAR(34),"")</f>
        <v/>
      </c>
      <c r="Y37" s="30" t="str">
        <f>IF(IFERROR(SEARCH("~?",UPPER('ÚHRADOVÝ KATALOG VZP - ZP'!C34)),0)&gt;0," ?","")</f>
        <v/>
      </c>
      <c r="Z37" s="30" t="str">
        <f>IF(IFERROR(SEARCH("!",UPPER('ÚHRADOVÝ KATALOG VZP - ZP'!C34)),0)&gt;0," !","")</f>
        <v/>
      </c>
      <c r="AA37" s="30" t="str">
        <f>IF(IFERROR(SEARCH("_",UPPER('ÚHRADOVÝ KATALOG VZP - ZP'!C34)),0)&gt;0," _","")</f>
        <v/>
      </c>
      <c r="AB37" s="30" t="str">
        <f>IF(IFERROR(SEARCH("§",UPPER('ÚHRADOVÝ KATALOG VZP - ZP'!C34)),0)&gt;0," §","")</f>
        <v/>
      </c>
      <c r="AC37" s="30" t="str">
        <f>IF(IFERROR(SEARCH("#",UPPER('ÚHRADOVÝ KATALOG VZP - ZP'!C34)),0)&gt;0," #","")</f>
        <v/>
      </c>
      <c r="AD37" s="30" t="str">
        <f>IF(IFERROR(SEARCH(CHAR(10),UPPER('ÚHRADOVÝ KATALOG VZP - ZP'!C34)),0)&gt;0," ALT+ENTER","")</f>
        <v/>
      </c>
      <c r="AE37" s="31" t="str">
        <f>IF(AND(W37=0, R37="NE"),"Chybí NAZ",IF(LEN(TRIM(X37&amp;Y37&amp;Z37&amp;AA37&amp;AB37&amp;AC37&amp;AD37))&gt;0,"Nepovolený(é) znak(y):   "&amp;X37&amp;Y37&amp;Z37&amp;AA37&amp;AB37&amp;AC37&amp;AD37,TRIM('ÚHRADOVÝ KATALOG VZP - ZP'!C34)))</f>
        <v/>
      </c>
      <c r="AF37" s="30"/>
      <c r="AG37" s="30" t="str">
        <f>IF(IFERROR(SEARCH("""",UPPER('ÚHRADOVÝ KATALOG VZP - ZP'!D34)),0)&gt;0," "&amp;CHAR(34),"")</f>
        <v/>
      </c>
      <c r="AH37" s="30" t="str">
        <f>IF(IFERROR(SEARCH("~?",UPPER('ÚHRADOVÝ KATALOG VZP - ZP'!D34)),0)&gt;0," ?","")</f>
        <v/>
      </c>
      <c r="AI37" s="30" t="str">
        <f>IF(IFERROR(SEARCH("!",UPPER('ÚHRADOVÝ KATALOG VZP - ZP'!D34)),0)&gt;0," !","")</f>
        <v/>
      </c>
      <c r="AJ37" s="30" t="str">
        <f>IF(IFERROR(SEARCH("_",UPPER('ÚHRADOVÝ KATALOG VZP - ZP'!D34)),0)&gt;0," _","")</f>
        <v/>
      </c>
      <c r="AK37" s="30" t="str">
        <f>IF(IFERROR(SEARCH("§",UPPER('ÚHRADOVÝ KATALOG VZP - ZP'!D34)),0)&gt;0," §","")</f>
        <v/>
      </c>
      <c r="AL37" s="30" t="str">
        <f>IF(IFERROR(SEARCH("#",UPPER('ÚHRADOVÝ KATALOG VZP - ZP'!D34)),0)&gt;0," #","")</f>
        <v/>
      </c>
      <c r="AM37" s="30" t="str">
        <f>IF(IFERROR(SEARCH(CHAR(10),UPPER('ÚHRADOVÝ KATALOG VZP - ZP'!D34)),0)&gt;0," ALT+ENTER","")</f>
        <v/>
      </c>
      <c r="AN37" s="31" t="str">
        <f>IF(AND(AF37=0, R37="NE"),"Chybí DOP",IF(LEN(TRIM(AG37&amp;AH37&amp;AI37&amp;AJ37&amp;AK37&amp;AL37&amp;AM37))&gt;0,"Nepovolený(é) znak(y):   "&amp;AG37&amp;AH37&amp;AI37&amp;AJ37&amp;AK37&amp;AL37&amp;AM37,TRIM('ÚHRADOVÝ KATALOG VZP - ZP'!D34)))</f>
        <v/>
      </c>
    </row>
    <row r="38" spans="1:40" ht="30" customHeight="1" x14ac:dyDescent="0.35">
      <c r="A38" s="7">
        <v>33</v>
      </c>
      <c r="B38" s="10" t="str">
        <f>IF(ISBLANK('ÚHRADOVÝ KATALOG VZP - ZP'!B35),"",'ÚHRADOVÝ KATALOG VZP - ZP'!B35)</f>
        <v/>
      </c>
      <c r="C38" s="11" t="str">
        <f>UPPER(IF(AE38="Nepovolený(é) znak(y):   "&amp;X38&amp;Y38&amp;Z38&amp;AA38&amp;AB38&amp;AC38&amp;AD38,"Nepovolený(é) znak(y):   "&amp;X38&amp;Y38&amp;Z38&amp;AA38&amp;AB38&amp;AC38&amp;AD38,IF(S38="NOVÝ",IF(ISBLANK('ÚHRADOVÝ KATALOG VZP - ZP'!C35),"CHYBÍ NAZ",(IF((LEN('ÚHRADOVÝ KATALOG VZP - ZP'!C35)&gt;70),"Překročena délka textu",TRIM('ÚHRADOVÝ KATALOG VZP - ZP'!C35)))),IF(ISBLANK('ÚHRADOVÝ KATALOG VZP - ZP'!C35),"",(IF((LEN('ÚHRADOVÝ KATALOG VZP - ZP'!C35)&gt;70),"Překročena délka textu",TRIM('ÚHRADOVÝ KATALOG VZP - ZP'!C35)))))))</f>
        <v/>
      </c>
      <c r="D38" s="11" t="str">
        <f>IF(ISBLANK('ÚHRADOVÝ KATALOG VZP - ZP'!C35),"",LEN('ÚHRADOVÝ KATALOG VZP - ZP'!C35))</f>
        <v/>
      </c>
      <c r="E38" s="11" t="str">
        <f>UPPER(IF(AN38="Nepovolený(é) znak(y):   "&amp;AG38&amp;AH38&amp;AI38&amp;AJ38&amp;AK38&amp;AL38&amp;AM38,"Nepovolený(é) znak(y):   "&amp;AG38&amp;AH38&amp;AI38&amp;AJ38&amp;AK38&amp;AL38&amp;AM38,IF(S38="NOVÝ",IF(ISBLANK('ÚHRADOVÝ KATALOG VZP - ZP'!D35),"Chybí DOP",(IF((LEN('ÚHRADOVÝ KATALOG VZP - ZP'!D35)&gt;80),"Překročena délka textu",TRIM('ÚHRADOVÝ KATALOG VZP - ZP'!D35)))),IF(ISBLANK('ÚHRADOVÝ KATALOG VZP - ZP'!D35),"",(IF((LEN('ÚHRADOVÝ KATALOG VZP - ZP'!D35)&gt;80),"Překročena délka textu",TRIM('ÚHRADOVÝ KATALOG VZP - ZP'!D35)))))))</f>
        <v/>
      </c>
      <c r="F38" s="11" t="str">
        <f>IF(ISBLANK('ÚHRADOVÝ KATALOG VZP - ZP'!D35),"",LEN('ÚHRADOVÝ KATALOG VZP - ZP'!D35))</f>
        <v/>
      </c>
      <c r="G38" s="12" t="str">
        <f>IF(U38="NOVÝ",IF(LEN(TRIM('ÚHRADOVÝ KATALOG VZP - ZP'!E35))=0,"CHYBÍ TYP",'ÚHRADOVÝ KATALOG VZP - ZP'!E35),IF(LEN(TRIM('ÚHRADOVÝ KATALOG VZP - ZP'!E35))=0,"",'ÚHRADOVÝ KATALOG VZP - ZP'!E35))</f>
        <v/>
      </c>
      <c r="H38" s="12" t="str">
        <f>IF(S38="NOVÝ",IF(LEN(TRIM('ÚHRADOVÝ KATALOG VZP - ZP'!F35))=0,"Chybí",UPPER('ÚHRADOVÝ KATALOG VZP - ZP'!F35)),IF(LEN(TRIM('ÚHRADOVÝ KATALOG VZP - ZP'!F35))=0,"",UPPER('ÚHRADOVÝ KATALOG VZP - ZP'!F35)))</f>
        <v/>
      </c>
      <c r="I38" s="12" t="str">
        <f>IF(U38="NOVÝ",IF(LEN(TRIM('ÚHRADOVÝ KATALOG VZP - ZP'!G35))=0,"CHYBÍ TBAL",'ÚHRADOVÝ KATALOG VZP - ZP'!G35),IF(LEN(TRIM('ÚHRADOVÝ KATALOG VZP - ZP'!G35))=0,"",TRIM('ÚHRADOVÝ KATALOG VZP - ZP'!G35)))</f>
        <v/>
      </c>
      <c r="J38" s="12" t="str">
        <f>IF(U38="NOVÝ",IF(LEN(TRIM(UPPER('ÚHRADOVÝ KATALOG VZP - ZP'!H35)))=0,"CHYBÍ VYR",UPPER('ÚHRADOVÝ KATALOG VZP - ZP'!H35)),IF(LEN(TRIM('ÚHRADOVÝ KATALOG VZP - ZP'!H35))=0,"",TRIM(UPPER('ÚHRADOVÝ KATALOG VZP - ZP'!H35))))</f>
        <v/>
      </c>
      <c r="K38" s="12" t="str">
        <f>IF(U38="NOVÝ",IF(LEN(TRIM(UPPER('ÚHRADOVÝ KATALOG VZP - ZP'!I35)))=0,"CHYBÍ ZEM",UPPER('ÚHRADOVÝ KATALOG VZP - ZP'!I35)),IF(LEN(TRIM('ÚHRADOVÝ KATALOG VZP - ZP'!I35))=0,"",TRIM(UPPER('ÚHRADOVÝ KATALOG VZP - ZP'!I35))))</f>
        <v/>
      </c>
      <c r="L38" s="13" t="str">
        <f>IF(U38="NOVÝ",IF(LEN(TRIM('ÚHRADOVÝ KATALOG VZP - ZP'!J35))=0,"CHYBÍ CENA",'ÚHRADOVÝ KATALOG VZP - ZP'!J35),IF(LEN(TRIM('ÚHRADOVÝ KATALOG VZP - ZP'!J35))=0,"",'ÚHRADOVÝ KATALOG VZP - ZP'!J35))</f>
        <v/>
      </c>
      <c r="M38" s="12" t="str">
        <f>UPPER(IF(U38="NOVÝ",IF(LEN(TRIM('ÚHRADOVÝ KATALOG VZP - ZP'!K35))=0,"Chybí MENA",'ÚHRADOVÝ KATALOG VZP - ZP'!K35),IF(LEN(TRIM('ÚHRADOVÝ KATALOG VZP - ZP'!K35))=0,"",'ÚHRADOVÝ KATALOG VZP - ZP'!K35)))</f>
        <v/>
      </c>
      <c r="N38" s="14" t="str">
        <f>IF(U38="NOVÝ",IF(LEN(TRIM('ÚHRADOVÝ KATALOG VZP - ZP'!L35))=0,"CHYBÍ KURZ",'ÚHRADOVÝ KATALOG VZP - ZP'!L35),IF(LEN(TRIM('ÚHRADOVÝ KATALOG VZP - ZP'!L35))=0,"",'ÚHRADOVÝ KATALOG VZP - ZP'!L35))</f>
        <v/>
      </c>
      <c r="O38" s="15" t="str">
        <f>IF(U38="NOVÝ",IF(LEN(TRIM('ÚHRADOVÝ KATALOG VZP - ZP'!M35))=0,"CHYBÍ DPH",IF(OR('ÚHRADOVÝ KATALOG VZP - ZP'!M35=12,'ÚHRADOVÝ KATALOG VZP - ZP'!M35=21,'ÚHRADOVÝ KATALOG VZP - ZP'!M35=0),'ÚHRADOVÝ KATALOG VZP - ZP'!M35,"CHYBA")),IF(LEN(TRIM('ÚHRADOVÝ KATALOG VZP - ZP'!M35))=0,"",IF(OR('ÚHRADOVÝ KATALOG VZP - ZP'!M35=12,'ÚHRADOVÝ KATALOG VZP - ZP'!M35=21,'ÚHRADOVÝ KATALOG VZP - ZP'!M35=0),'ÚHRADOVÝ KATALOG VZP - ZP'!M35,"CHYBA")))</f>
        <v/>
      </c>
      <c r="P38" s="16" t="str">
        <f>IF(U38="NE",IF(AND(V38&lt;&gt;"X",LEN('ÚHRADOVÝ KATALOG VZP - ZP'!N35)&gt;0),IF(ROUND(L38*N38*(1+(O38/100))*1.1,6)&lt;'ÚHRADOVÝ KATALOG VZP - ZP'!N35,TEXT('ÚHRADOVÝ KATALOG VZP - ZP'!N35,"# ##0,00 Kč") &amp; CHAR(10) &amp; "&gt; " &amp; TEXT('ÚHRADOVÝ KATALOG VZP - ZP'!N35-(L38*N38*(1+(O38/100))*1.1),"# ##0,00 Kč"),TEXT('ÚHRADOVÝ KATALOG VZP - ZP'!N35,"# ##0,00 Kč") &amp; CHAR(10) &amp; "OK"),"CHYBÍ DATA PRO VÝPOČET"),"")</f>
        <v/>
      </c>
      <c r="Q38" s="17" t="str">
        <f>IF(AND(U38="NE",LEN('ÚHRADOVÝ KATALOG VZP - ZP'!O35)&gt;0),'ÚHRADOVÝ KATALOG VZP - ZP'!O35,"")</f>
        <v/>
      </c>
      <c r="R38" s="36" t="str">
        <f>IF(AND(U38="NE",LEN('ÚHRADOVÝ KATALOG VZP - ZP'!P35)&gt;0),'ÚHRADOVÝ KATALOG VZP - ZP'!P35,"")</f>
        <v/>
      </c>
      <c r="S38" s="36" t="str">
        <f>IF(AND(U38="NE",LEN('ÚHRADOVÝ KATALOG VZP - ZP'!Q35)&gt;0),'ÚHRADOVÝ KATALOG VZP - ZP'!Q35,"")</f>
        <v/>
      </c>
      <c r="T38" s="36" t="str">
        <f>IF(AND(U38="NE",LEN('ÚHRADOVÝ KATALOG VZP - ZP'!R35)&gt;0),'ÚHRADOVÝ KATALOG VZP - ZP'!R35,"")</f>
        <v/>
      </c>
      <c r="U38" s="18" t="str">
        <f>IF(LEN(TRIM('ÚHRADOVÝ KATALOG VZP - ZP'!B35)&amp;TRIM('ÚHRADOVÝ KATALOG VZP - ZP'!C35)&amp;TRIM('ÚHRADOVÝ KATALOG VZP - ZP'!D35)&amp;TRIM('ÚHRADOVÝ KATALOG VZP - ZP'!E35)&amp;TRIM('ÚHRADOVÝ KATALOG VZP - ZP'!F35)&amp;TRIM('ÚHRADOVÝ KATALOG VZP - ZP'!G35)&amp;TRIM('ÚHRADOVÝ KATALOG VZP - ZP'!H35)&amp;TRIM('ÚHRADOVÝ KATALOG VZP - ZP'!I35)&amp;TRIM('ÚHRADOVÝ KATALOG VZP - ZP'!J35)&amp;TRIM('ÚHRADOVÝ KATALOG VZP - ZP'!K35)&amp;TRIM('ÚHRADOVÝ KATALOG VZP - ZP'!L35)&amp;TRIM('ÚHRADOVÝ KATALOG VZP - ZP'!M35)&amp;TRIM('ÚHRADOVÝ KATALOG VZP - ZP'!N35)&amp;TRIM('ÚHRADOVÝ KATALOG VZP - ZP'!O35)&amp;TRIM('ÚHRADOVÝ KATALOG VZP - ZP'!P35)&amp;TRIM('ÚHRADOVÝ KATALOG VZP - ZP'!Q35))=0,"ANO","NE")</f>
        <v>ANO</v>
      </c>
      <c r="V38" s="19" t="str">
        <f>IF(U38="NE",IF(LEN(TRIM('ÚHRADOVÝ KATALOG VZP - ZP'!B35))=0,"NOVÝ","OPRAVA"),"")</f>
        <v/>
      </c>
      <c r="X38" s="30" t="str">
        <f>IF(IFERROR(SEARCH("""",UPPER('ÚHRADOVÝ KATALOG VZP - ZP'!C35)),0)&gt;0," "&amp;CHAR(34),"")</f>
        <v/>
      </c>
      <c r="Y38" s="30" t="str">
        <f>IF(IFERROR(SEARCH("~?",UPPER('ÚHRADOVÝ KATALOG VZP - ZP'!C35)),0)&gt;0," ?","")</f>
        <v/>
      </c>
      <c r="Z38" s="30" t="str">
        <f>IF(IFERROR(SEARCH("!",UPPER('ÚHRADOVÝ KATALOG VZP - ZP'!C35)),0)&gt;0," !","")</f>
        <v/>
      </c>
      <c r="AA38" s="30" t="str">
        <f>IF(IFERROR(SEARCH("_",UPPER('ÚHRADOVÝ KATALOG VZP - ZP'!C35)),0)&gt;0," _","")</f>
        <v/>
      </c>
      <c r="AB38" s="30" t="str">
        <f>IF(IFERROR(SEARCH("§",UPPER('ÚHRADOVÝ KATALOG VZP - ZP'!C35)),0)&gt;0," §","")</f>
        <v/>
      </c>
      <c r="AC38" s="30" t="str">
        <f>IF(IFERROR(SEARCH("#",UPPER('ÚHRADOVÝ KATALOG VZP - ZP'!C35)),0)&gt;0," #","")</f>
        <v/>
      </c>
      <c r="AD38" s="30" t="str">
        <f>IF(IFERROR(SEARCH(CHAR(10),UPPER('ÚHRADOVÝ KATALOG VZP - ZP'!C35)),0)&gt;0," ALT+ENTER","")</f>
        <v/>
      </c>
      <c r="AE38" s="31" t="str">
        <f>IF(AND(W38=0, R38="NE"),"Chybí NAZ",IF(LEN(TRIM(X38&amp;Y38&amp;Z38&amp;AA38&amp;AB38&amp;AC38&amp;AD38))&gt;0,"Nepovolený(é) znak(y):   "&amp;X38&amp;Y38&amp;Z38&amp;AA38&amp;AB38&amp;AC38&amp;AD38,TRIM('ÚHRADOVÝ KATALOG VZP - ZP'!C35)))</f>
        <v/>
      </c>
      <c r="AF38" s="30"/>
      <c r="AG38" s="30" t="str">
        <f>IF(IFERROR(SEARCH("""",UPPER('ÚHRADOVÝ KATALOG VZP - ZP'!D35)),0)&gt;0," "&amp;CHAR(34),"")</f>
        <v/>
      </c>
      <c r="AH38" s="30" t="str">
        <f>IF(IFERROR(SEARCH("~?",UPPER('ÚHRADOVÝ KATALOG VZP - ZP'!D35)),0)&gt;0," ?","")</f>
        <v/>
      </c>
      <c r="AI38" s="30" t="str">
        <f>IF(IFERROR(SEARCH("!",UPPER('ÚHRADOVÝ KATALOG VZP - ZP'!D35)),0)&gt;0," !","")</f>
        <v/>
      </c>
      <c r="AJ38" s="30" t="str">
        <f>IF(IFERROR(SEARCH("_",UPPER('ÚHRADOVÝ KATALOG VZP - ZP'!D35)),0)&gt;0," _","")</f>
        <v/>
      </c>
      <c r="AK38" s="30" t="str">
        <f>IF(IFERROR(SEARCH("§",UPPER('ÚHRADOVÝ KATALOG VZP - ZP'!D35)),0)&gt;0," §","")</f>
        <v/>
      </c>
      <c r="AL38" s="30" t="str">
        <f>IF(IFERROR(SEARCH("#",UPPER('ÚHRADOVÝ KATALOG VZP - ZP'!D35)),0)&gt;0," #","")</f>
        <v/>
      </c>
      <c r="AM38" s="30" t="str">
        <f>IF(IFERROR(SEARCH(CHAR(10),UPPER('ÚHRADOVÝ KATALOG VZP - ZP'!D35)),0)&gt;0," ALT+ENTER","")</f>
        <v/>
      </c>
      <c r="AN38" s="31" t="str">
        <f>IF(AND(AF38=0, R38="NE"),"Chybí DOP",IF(LEN(TRIM(AG38&amp;AH38&amp;AI38&amp;AJ38&amp;AK38&amp;AL38&amp;AM38))&gt;0,"Nepovolený(é) znak(y):   "&amp;AG38&amp;AH38&amp;AI38&amp;AJ38&amp;AK38&amp;AL38&amp;AM38,TRIM('ÚHRADOVÝ KATALOG VZP - ZP'!D35)))</f>
        <v/>
      </c>
    </row>
    <row r="39" spans="1:40" ht="30" customHeight="1" x14ac:dyDescent="0.35">
      <c r="A39" s="7">
        <v>34</v>
      </c>
      <c r="B39" s="10" t="str">
        <f>IF(ISBLANK('ÚHRADOVÝ KATALOG VZP - ZP'!B36),"",'ÚHRADOVÝ KATALOG VZP - ZP'!B36)</f>
        <v/>
      </c>
      <c r="C39" s="11" t="str">
        <f>UPPER(IF(AE39="Nepovolený(é) znak(y):   "&amp;X39&amp;Y39&amp;Z39&amp;AA39&amp;AB39&amp;AC39&amp;AD39,"Nepovolený(é) znak(y):   "&amp;X39&amp;Y39&amp;Z39&amp;AA39&amp;AB39&amp;AC39&amp;AD39,IF(S39="NOVÝ",IF(ISBLANK('ÚHRADOVÝ KATALOG VZP - ZP'!C36),"CHYBÍ NAZ",(IF((LEN('ÚHRADOVÝ KATALOG VZP - ZP'!C36)&gt;70),"Překročena délka textu",TRIM('ÚHRADOVÝ KATALOG VZP - ZP'!C36)))),IF(ISBLANK('ÚHRADOVÝ KATALOG VZP - ZP'!C36),"",(IF((LEN('ÚHRADOVÝ KATALOG VZP - ZP'!C36)&gt;70),"Překročena délka textu",TRIM('ÚHRADOVÝ KATALOG VZP - ZP'!C36)))))))</f>
        <v/>
      </c>
      <c r="D39" s="11" t="str">
        <f>IF(ISBLANK('ÚHRADOVÝ KATALOG VZP - ZP'!C36),"",LEN('ÚHRADOVÝ KATALOG VZP - ZP'!C36))</f>
        <v/>
      </c>
      <c r="E39" s="11" t="str">
        <f>UPPER(IF(AN39="Nepovolený(é) znak(y):   "&amp;AG39&amp;AH39&amp;AI39&amp;AJ39&amp;AK39&amp;AL39&amp;AM39,"Nepovolený(é) znak(y):   "&amp;AG39&amp;AH39&amp;AI39&amp;AJ39&amp;AK39&amp;AL39&amp;AM39,IF(S39="NOVÝ",IF(ISBLANK('ÚHRADOVÝ KATALOG VZP - ZP'!D36),"Chybí DOP",(IF((LEN('ÚHRADOVÝ KATALOG VZP - ZP'!D36)&gt;80),"Překročena délka textu",TRIM('ÚHRADOVÝ KATALOG VZP - ZP'!D36)))),IF(ISBLANK('ÚHRADOVÝ KATALOG VZP - ZP'!D36),"",(IF((LEN('ÚHRADOVÝ KATALOG VZP - ZP'!D36)&gt;80),"Překročena délka textu",TRIM('ÚHRADOVÝ KATALOG VZP - ZP'!D36)))))))</f>
        <v/>
      </c>
      <c r="F39" s="11" t="str">
        <f>IF(ISBLANK('ÚHRADOVÝ KATALOG VZP - ZP'!D36),"",LEN('ÚHRADOVÝ KATALOG VZP - ZP'!D36))</f>
        <v/>
      </c>
      <c r="G39" s="12" t="str">
        <f>IF(U39="NOVÝ",IF(LEN(TRIM('ÚHRADOVÝ KATALOG VZP - ZP'!E36))=0,"CHYBÍ TYP",'ÚHRADOVÝ KATALOG VZP - ZP'!E36),IF(LEN(TRIM('ÚHRADOVÝ KATALOG VZP - ZP'!E36))=0,"",'ÚHRADOVÝ KATALOG VZP - ZP'!E36))</f>
        <v/>
      </c>
      <c r="H39" s="12" t="str">
        <f>IF(S39="NOVÝ",IF(LEN(TRIM('ÚHRADOVÝ KATALOG VZP - ZP'!F36))=0,"Chybí",UPPER('ÚHRADOVÝ KATALOG VZP - ZP'!F36)),IF(LEN(TRIM('ÚHRADOVÝ KATALOG VZP - ZP'!F36))=0,"",UPPER('ÚHRADOVÝ KATALOG VZP - ZP'!F36)))</f>
        <v/>
      </c>
      <c r="I39" s="12" t="str">
        <f>IF(U39="NOVÝ",IF(LEN(TRIM('ÚHRADOVÝ KATALOG VZP - ZP'!G36))=0,"CHYBÍ TBAL",'ÚHRADOVÝ KATALOG VZP - ZP'!G36),IF(LEN(TRIM('ÚHRADOVÝ KATALOG VZP - ZP'!G36))=0,"",TRIM('ÚHRADOVÝ KATALOG VZP - ZP'!G36)))</f>
        <v/>
      </c>
      <c r="J39" s="12" t="str">
        <f>IF(U39="NOVÝ",IF(LEN(TRIM(UPPER('ÚHRADOVÝ KATALOG VZP - ZP'!H36)))=0,"CHYBÍ VYR",UPPER('ÚHRADOVÝ KATALOG VZP - ZP'!H36)),IF(LEN(TRIM('ÚHRADOVÝ KATALOG VZP - ZP'!H36))=0,"",TRIM(UPPER('ÚHRADOVÝ KATALOG VZP - ZP'!H36))))</f>
        <v/>
      </c>
      <c r="K39" s="12" t="str">
        <f>IF(U39="NOVÝ",IF(LEN(TRIM(UPPER('ÚHRADOVÝ KATALOG VZP - ZP'!I36)))=0,"CHYBÍ ZEM",UPPER('ÚHRADOVÝ KATALOG VZP - ZP'!I36)),IF(LEN(TRIM('ÚHRADOVÝ KATALOG VZP - ZP'!I36))=0,"",TRIM(UPPER('ÚHRADOVÝ KATALOG VZP - ZP'!I36))))</f>
        <v/>
      </c>
      <c r="L39" s="13" t="str">
        <f>IF(U39="NOVÝ",IF(LEN(TRIM('ÚHRADOVÝ KATALOG VZP - ZP'!J36))=0,"CHYBÍ CENA",'ÚHRADOVÝ KATALOG VZP - ZP'!J36),IF(LEN(TRIM('ÚHRADOVÝ KATALOG VZP - ZP'!J36))=0,"",'ÚHRADOVÝ KATALOG VZP - ZP'!J36))</f>
        <v/>
      </c>
      <c r="M39" s="12" t="str">
        <f>UPPER(IF(U39="NOVÝ",IF(LEN(TRIM('ÚHRADOVÝ KATALOG VZP - ZP'!K36))=0,"Chybí MENA",'ÚHRADOVÝ KATALOG VZP - ZP'!K36),IF(LEN(TRIM('ÚHRADOVÝ KATALOG VZP - ZP'!K36))=0,"",'ÚHRADOVÝ KATALOG VZP - ZP'!K36)))</f>
        <v/>
      </c>
      <c r="N39" s="14" t="str">
        <f>IF(U39="NOVÝ",IF(LEN(TRIM('ÚHRADOVÝ KATALOG VZP - ZP'!L36))=0,"CHYBÍ KURZ",'ÚHRADOVÝ KATALOG VZP - ZP'!L36),IF(LEN(TRIM('ÚHRADOVÝ KATALOG VZP - ZP'!L36))=0,"",'ÚHRADOVÝ KATALOG VZP - ZP'!L36))</f>
        <v/>
      </c>
      <c r="O39" s="15" t="str">
        <f>IF(U39="NOVÝ",IF(LEN(TRIM('ÚHRADOVÝ KATALOG VZP - ZP'!M36))=0,"CHYBÍ DPH",IF(OR('ÚHRADOVÝ KATALOG VZP - ZP'!M36=12,'ÚHRADOVÝ KATALOG VZP - ZP'!M36=21,'ÚHRADOVÝ KATALOG VZP - ZP'!M36=0),'ÚHRADOVÝ KATALOG VZP - ZP'!M36,"CHYBA")),IF(LEN(TRIM('ÚHRADOVÝ KATALOG VZP - ZP'!M36))=0,"",IF(OR('ÚHRADOVÝ KATALOG VZP - ZP'!M36=12,'ÚHRADOVÝ KATALOG VZP - ZP'!M36=21,'ÚHRADOVÝ KATALOG VZP - ZP'!M36=0),'ÚHRADOVÝ KATALOG VZP - ZP'!M36,"CHYBA")))</f>
        <v/>
      </c>
      <c r="P39" s="16" t="str">
        <f>IF(U39="NE",IF(AND(V39&lt;&gt;"X",LEN('ÚHRADOVÝ KATALOG VZP - ZP'!N36)&gt;0),IF(ROUND(L39*N39*(1+(O39/100))*1.1,6)&lt;'ÚHRADOVÝ KATALOG VZP - ZP'!N36,TEXT('ÚHRADOVÝ KATALOG VZP - ZP'!N36,"# ##0,00 Kč") &amp; CHAR(10) &amp; "&gt; " &amp; TEXT('ÚHRADOVÝ KATALOG VZP - ZP'!N36-(L39*N39*(1+(O39/100))*1.1),"# ##0,00 Kč"),TEXT('ÚHRADOVÝ KATALOG VZP - ZP'!N36,"# ##0,00 Kč") &amp; CHAR(10) &amp; "OK"),"CHYBÍ DATA PRO VÝPOČET"),"")</f>
        <v/>
      </c>
      <c r="Q39" s="17" t="str">
        <f>IF(AND(U39="NE",LEN('ÚHRADOVÝ KATALOG VZP - ZP'!O36)&gt;0),'ÚHRADOVÝ KATALOG VZP - ZP'!O36,"")</f>
        <v/>
      </c>
      <c r="R39" s="36" t="str">
        <f>IF(AND(U39="NE",LEN('ÚHRADOVÝ KATALOG VZP - ZP'!P36)&gt;0),'ÚHRADOVÝ KATALOG VZP - ZP'!P36,"")</f>
        <v/>
      </c>
      <c r="S39" s="36" t="str">
        <f>IF(AND(U39="NE",LEN('ÚHRADOVÝ KATALOG VZP - ZP'!Q36)&gt;0),'ÚHRADOVÝ KATALOG VZP - ZP'!Q36,"")</f>
        <v/>
      </c>
      <c r="T39" s="36" t="str">
        <f>IF(AND(U39="NE",LEN('ÚHRADOVÝ KATALOG VZP - ZP'!R36)&gt;0),'ÚHRADOVÝ KATALOG VZP - ZP'!R36,"")</f>
        <v/>
      </c>
      <c r="U39" s="18" t="str">
        <f>IF(LEN(TRIM('ÚHRADOVÝ KATALOG VZP - ZP'!B36)&amp;TRIM('ÚHRADOVÝ KATALOG VZP - ZP'!C36)&amp;TRIM('ÚHRADOVÝ KATALOG VZP - ZP'!D36)&amp;TRIM('ÚHRADOVÝ KATALOG VZP - ZP'!E36)&amp;TRIM('ÚHRADOVÝ KATALOG VZP - ZP'!F36)&amp;TRIM('ÚHRADOVÝ KATALOG VZP - ZP'!G36)&amp;TRIM('ÚHRADOVÝ KATALOG VZP - ZP'!H36)&amp;TRIM('ÚHRADOVÝ KATALOG VZP - ZP'!I36)&amp;TRIM('ÚHRADOVÝ KATALOG VZP - ZP'!J36)&amp;TRIM('ÚHRADOVÝ KATALOG VZP - ZP'!K36)&amp;TRIM('ÚHRADOVÝ KATALOG VZP - ZP'!L36)&amp;TRIM('ÚHRADOVÝ KATALOG VZP - ZP'!M36)&amp;TRIM('ÚHRADOVÝ KATALOG VZP - ZP'!N36)&amp;TRIM('ÚHRADOVÝ KATALOG VZP - ZP'!O36)&amp;TRIM('ÚHRADOVÝ KATALOG VZP - ZP'!P36)&amp;TRIM('ÚHRADOVÝ KATALOG VZP - ZP'!Q36))=0,"ANO","NE")</f>
        <v>ANO</v>
      </c>
      <c r="V39" s="19" t="str">
        <f>IF(U39="NE",IF(LEN(TRIM('ÚHRADOVÝ KATALOG VZP - ZP'!B36))=0,"NOVÝ","OPRAVA"),"")</f>
        <v/>
      </c>
      <c r="X39" s="30" t="str">
        <f>IF(IFERROR(SEARCH("""",UPPER('ÚHRADOVÝ KATALOG VZP - ZP'!C36)),0)&gt;0," "&amp;CHAR(34),"")</f>
        <v/>
      </c>
      <c r="Y39" s="30" t="str">
        <f>IF(IFERROR(SEARCH("~?",UPPER('ÚHRADOVÝ KATALOG VZP - ZP'!C36)),0)&gt;0," ?","")</f>
        <v/>
      </c>
      <c r="Z39" s="30" t="str">
        <f>IF(IFERROR(SEARCH("!",UPPER('ÚHRADOVÝ KATALOG VZP - ZP'!C36)),0)&gt;0," !","")</f>
        <v/>
      </c>
      <c r="AA39" s="30" t="str">
        <f>IF(IFERROR(SEARCH("_",UPPER('ÚHRADOVÝ KATALOG VZP - ZP'!C36)),0)&gt;0," _","")</f>
        <v/>
      </c>
      <c r="AB39" s="30" t="str">
        <f>IF(IFERROR(SEARCH("§",UPPER('ÚHRADOVÝ KATALOG VZP - ZP'!C36)),0)&gt;0," §","")</f>
        <v/>
      </c>
      <c r="AC39" s="30" t="str">
        <f>IF(IFERROR(SEARCH("#",UPPER('ÚHRADOVÝ KATALOG VZP - ZP'!C36)),0)&gt;0," #","")</f>
        <v/>
      </c>
      <c r="AD39" s="30" t="str">
        <f>IF(IFERROR(SEARCH(CHAR(10),UPPER('ÚHRADOVÝ KATALOG VZP - ZP'!C36)),0)&gt;0," ALT+ENTER","")</f>
        <v/>
      </c>
      <c r="AE39" s="31" t="str">
        <f>IF(AND(W39=0, R39="NE"),"Chybí NAZ",IF(LEN(TRIM(X39&amp;Y39&amp;Z39&amp;AA39&amp;AB39&amp;AC39&amp;AD39))&gt;0,"Nepovolený(é) znak(y):   "&amp;X39&amp;Y39&amp;Z39&amp;AA39&amp;AB39&amp;AC39&amp;AD39,TRIM('ÚHRADOVÝ KATALOG VZP - ZP'!C36)))</f>
        <v/>
      </c>
      <c r="AF39" s="30"/>
      <c r="AG39" s="30" t="str">
        <f>IF(IFERROR(SEARCH("""",UPPER('ÚHRADOVÝ KATALOG VZP - ZP'!D36)),0)&gt;0," "&amp;CHAR(34),"")</f>
        <v/>
      </c>
      <c r="AH39" s="30" t="str">
        <f>IF(IFERROR(SEARCH("~?",UPPER('ÚHRADOVÝ KATALOG VZP - ZP'!D36)),0)&gt;0," ?","")</f>
        <v/>
      </c>
      <c r="AI39" s="30" t="str">
        <f>IF(IFERROR(SEARCH("!",UPPER('ÚHRADOVÝ KATALOG VZP - ZP'!D36)),0)&gt;0," !","")</f>
        <v/>
      </c>
      <c r="AJ39" s="30" t="str">
        <f>IF(IFERROR(SEARCH("_",UPPER('ÚHRADOVÝ KATALOG VZP - ZP'!D36)),0)&gt;0," _","")</f>
        <v/>
      </c>
      <c r="AK39" s="30" t="str">
        <f>IF(IFERROR(SEARCH("§",UPPER('ÚHRADOVÝ KATALOG VZP - ZP'!D36)),0)&gt;0," §","")</f>
        <v/>
      </c>
      <c r="AL39" s="30" t="str">
        <f>IF(IFERROR(SEARCH("#",UPPER('ÚHRADOVÝ KATALOG VZP - ZP'!D36)),0)&gt;0," #","")</f>
        <v/>
      </c>
      <c r="AM39" s="30" t="str">
        <f>IF(IFERROR(SEARCH(CHAR(10),UPPER('ÚHRADOVÝ KATALOG VZP - ZP'!D36)),0)&gt;0," ALT+ENTER","")</f>
        <v/>
      </c>
      <c r="AN39" s="31" t="str">
        <f>IF(AND(AF39=0, R39="NE"),"Chybí DOP",IF(LEN(TRIM(AG39&amp;AH39&amp;AI39&amp;AJ39&amp;AK39&amp;AL39&amp;AM39))&gt;0,"Nepovolený(é) znak(y):   "&amp;AG39&amp;AH39&amp;AI39&amp;AJ39&amp;AK39&amp;AL39&amp;AM39,TRIM('ÚHRADOVÝ KATALOG VZP - ZP'!D36)))</f>
        <v/>
      </c>
    </row>
    <row r="40" spans="1:40" ht="30" customHeight="1" x14ac:dyDescent="0.35">
      <c r="A40" s="7">
        <v>35</v>
      </c>
      <c r="B40" s="10" t="str">
        <f>IF(ISBLANK('ÚHRADOVÝ KATALOG VZP - ZP'!B37),"",'ÚHRADOVÝ KATALOG VZP - ZP'!B37)</f>
        <v/>
      </c>
      <c r="C40" s="11" t="str">
        <f>UPPER(IF(AE40="Nepovolený(é) znak(y):   "&amp;X40&amp;Y40&amp;Z40&amp;AA40&amp;AB40&amp;AC40&amp;AD40,"Nepovolený(é) znak(y):   "&amp;X40&amp;Y40&amp;Z40&amp;AA40&amp;AB40&amp;AC40&amp;AD40,IF(S40="NOVÝ",IF(ISBLANK('ÚHRADOVÝ KATALOG VZP - ZP'!C37),"CHYBÍ NAZ",(IF((LEN('ÚHRADOVÝ KATALOG VZP - ZP'!C37)&gt;70),"Překročena délka textu",TRIM('ÚHRADOVÝ KATALOG VZP - ZP'!C37)))),IF(ISBLANK('ÚHRADOVÝ KATALOG VZP - ZP'!C37),"",(IF((LEN('ÚHRADOVÝ KATALOG VZP - ZP'!C37)&gt;70),"Překročena délka textu",TRIM('ÚHRADOVÝ KATALOG VZP - ZP'!C37)))))))</f>
        <v/>
      </c>
      <c r="D40" s="11" t="str">
        <f>IF(ISBLANK('ÚHRADOVÝ KATALOG VZP - ZP'!C37),"",LEN('ÚHRADOVÝ KATALOG VZP - ZP'!C37))</f>
        <v/>
      </c>
      <c r="E40" s="11" t="str">
        <f>UPPER(IF(AN40="Nepovolený(é) znak(y):   "&amp;AG40&amp;AH40&amp;AI40&amp;AJ40&amp;AK40&amp;AL40&amp;AM40,"Nepovolený(é) znak(y):   "&amp;AG40&amp;AH40&amp;AI40&amp;AJ40&amp;AK40&amp;AL40&amp;AM40,IF(S40="NOVÝ",IF(ISBLANK('ÚHRADOVÝ KATALOG VZP - ZP'!D37),"Chybí DOP",(IF((LEN('ÚHRADOVÝ KATALOG VZP - ZP'!D37)&gt;80),"Překročena délka textu",TRIM('ÚHRADOVÝ KATALOG VZP - ZP'!D37)))),IF(ISBLANK('ÚHRADOVÝ KATALOG VZP - ZP'!D37),"",(IF((LEN('ÚHRADOVÝ KATALOG VZP - ZP'!D37)&gt;80),"Překročena délka textu",TRIM('ÚHRADOVÝ KATALOG VZP - ZP'!D37)))))))</f>
        <v/>
      </c>
      <c r="F40" s="11" t="str">
        <f>IF(ISBLANK('ÚHRADOVÝ KATALOG VZP - ZP'!D37),"",LEN('ÚHRADOVÝ KATALOG VZP - ZP'!D37))</f>
        <v/>
      </c>
      <c r="G40" s="12" t="str">
        <f>IF(U40="NOVÝ",IF(LEN(TRIM('ÚHRADOVÝ KATALOG VZP - ZP'!E37))=0,"CHYBÍ TYP",'ÚHRADOVÝ KATALOG VZP - ZP'!E37),IF(LEN(TRIM('ÚHRADOVÝ KATALOG VZP - ZP'!E37))=0,"",'ÚHRADOVÝ KATALOG VZP - ZP'!E37))</f>
        <v/>
      </c>
      <c r="H40" s="12" t="str">
        <f>IF(S40="NOVÝ",IF(LEN(TRIM('ÚHRADOVÝ KATALOG VZP - ZP'!F37))=0,"Chybí",UPPER('ÚHRADOVÝ KATALOG VZP - ZP'!F37)),IF(LEN(TRIM('ÚHRADOVÝ KATALOG VZP - ZP'!F37))=0,"",UPPER('ÚHRADOVÝ KATALOG VZP - ZP'!F37)))</f>
        <v/>
      </c>
      <c r="I40" s="12" t="str">
        <f>IF(U40="NOVÝ",IF(LEN(TRIM('ÚHRADOVÝ KATALOG VZP - ZP'!G37))=0,"CHYBÍ TBAL",'ÚHRADOVÝ KATALOG VZP - ZP'!G37),IF(LEN(TRIM('ÚHRADOVÝ KATALOG VZP - ZP'!G37))=0,"",TRIM('ÚHRADOVÝ KATALOG VZP - ZP'!G37)))</f>
        <v/>
      </c>
      <c r="J40" s="12" t="str">
        <f>IF(U40="NOVÝ",IF(LEN(TRIM(UPPER('ÚHRADOVÝ KATALOG VZP - ZP'!H37)))=0,"CHYBÍ VYR",UPPER('ÚHRADOVÝ KATALOG VZP - ZP'!H37)),IF(LEN(TRIM('ÚHRADOVÝ KATALOG VZP - ZP'!H37))=0,"",TRIM(UPPER('ÚHRADOVÝ KATALOG VZP - ZP'!H37))))</f>
        <v/>
      </c>
      <c r="K40" s="12" t="str">
        <f>IF(U40="NOVÝ",IF(LEN(TRIM(UPPER('ÚHRADOVÝ KATALOG VZP - ZP'!I37)))=0,"CHYBÍ ZEM",UPPER('ÚHRADOVÝ KATALOG VZP - ZP'!I37)),IF(LEN(TRIM('ÚHRADOVÝ KATALOG VZP - ZP'!I37))=0,"",TRIM(UPPER('ÚHRADOVÝ KATALOG VZP - ZP'!I37))))</f>
        <v/>
      </c>
      <c r="L40" s="13" t="str">
        <f>IF(U40="NOVÝ",IF(LEN(TRIM('ÚHRADOVÝ KATALOG VZP - ZP'!J37))=0,"CHYBÍ CENA",'ÚHRADOVÝ KATALOG VZP - ZP'!J37),IF(LEN(TRIM('ÚHRADOVÝ KATALOG VZP - ZP'!J37))=0,"",'ÚHRADOVÝ KATALOG VZP - ZP'!J37))</f>
        <v/>
      </c>
      <c r="M40" s="12" t="str">
        <f>UPPER(IF(U40="NOVÝ",IF(LEN(TRIM('ÚHRADOVÝ KATALOG VZP - ZP'!K37))=0,"Chybí MENA",'ÚHRADOVÝ KATALOG VZP - ZP'!K37),IF(LEN(TRIM('ÚHRADOVÝ KATALOG VZP - ZP'!K37))=0,"",'ÚHRADOVÝ KATALOG VZP - ZP'!K37)))</f>
        <v/>
      </c>
      <c r="N40" s="14" t="str">
        <f>IF(U40="NOVÝ",IF(LEN(TRIM('ÚHRADOVÝ KATALOG VZP - ZP'!L37))=0,"CHYBÍ KURZ",'ÚHRADOVÝ KATALOG VZP - ZP'!L37),IF(LEN(TRIM('ÚHRADOVÝ KATALOG VZP - ZP'!L37))=0,"",'ÚHRADOVÝ KATALOG VZP - ZP'!L37))</f>
        <v/>
      </c>
      <c r="O40" s="15" t="str">
        <f>IF(U40="NOVÝ",IF(LEN(TRIM('ÚHRADOVÝ KATALOG VZP - ZP'!M37))=0,"CHYBÍ DPH",IF(OR('ÚHRADOVÝ KATALOG VZP - ZP'!M37=12,'ÚHRADOVÝ KATALOG VZP - ZP'!M37=21,'ÚHRADOVÝ KATALOG VZP - ZP'!M37=0),'ÚHRADOVÝ KATALOG VZP - ZP'!M37,"CHYBA")),IF(LEN(TRIM('ÚHRADOVÝ KATALOG VZP - ZP'!M37))=0,"",IF(OR('ÚHRADOVÝ KATALOG VZP - ZP'!M37=12,'ÚHRADOVÝ KATALOG VZP - ZP'!M37=21,'ÚHRADOVÝ KATALOG VZP - ZP'!M37=0),'ÚHRADOVÝ KATALOG VZP - ZP'!M37,"CHYBA")))</f>
        <v/>
      </c>
      <c r="P40" s="16" t="str">
        <f>IF(U40="NE",IF(AND(V40&lt;&gt;"X",LEN('ÚHRADOVÝ KATALOG VZP - ZP'!N37)&gt;0),IF(ROUND(L40*N40*(1+(O40/100))*1.1,6)&lt;'ÚHRADOVÝ KATALOG VZP - ZP'!N37,TEXT('ÚHRADOVÝ KATALOG VZP - ZP'!N37,"# ##0,00 Kč") &amp; CHAR(10) &amp; "&gt; " &amp; TEXT('ÚHRADOVÝ KATALOG VZP - ZP'!N37-(L40*N40*(1+(O40/100))*1.1),"# ##0,00 Kč"),TEXT('ÚHRADOVÝ KATALOG VZP - ZP'!N37,"# ##0,00 Kč") &amp; CHAR(10) &amp; "OK"),"CHYBÍ DATA PRO VÝPOČET"),"")</f>
        <v/>
      </c>
      <c r="Q40" s="17" t="str">
        <f>IF(AND(U40="NE",LEN('ÚHRADOVÝ KATALOG VZP - ZP'!O37)&gt;0),'ÚHRADOVÝ KATALOG VZP - ZP'!O37,"")</f>
        <v/>
      </c>
      <c r="R40" s="36" t="str">
        <f>IF(AND(U40="NE",LEN('ÚHRADOVÝ KATALOG VZP - ZP'!P37)&gt;0),'ÚHRADOVÝ KATALOG VZP - ZP'!P37,"")</f>
        <v/>
      </c>
      <c r="S40" s="36" t="str">
        <f>IF(AND(U40="NE",LEN('ÚHRADOVÝ KATALOG VZP - ZP'!Q37)&gt;0),'ÚHRADOVÝ KATALOG VZP - ZP'!Q37,"")</f>
        <v/>
      </c>
      <c r="T40" s="36" t="str">
        <f>IF(AND(U40="NE",LEN('ÚHRADOVÝ KATALOG VZP - ZP'!R37)&gt;0),'ÚHRADOVÝ KATALOG VZP - ZP'!R37,"")</f>
        <v/>
      </c>
      <c r="U40" s="18" t="str">
        <f>IF(LEN(TRIM('ÚHRADOVÝ KATALOG VZP - ZP'!B37)&amp;TRIM('ÚHRADOVÝ KATALOG VZP - ZP'!C37)&amp;TRIM('ÚHRADOVÝ KATALOG VZP - ZP'!D37)&amp;TRIM('ÚHRADOVÝ KATALOG VZP - ZP'!E37)&amp;TRIM('ÚHRADOVÝ KATALOG VZP - ZP'!F37)&amp;TRIM('ÚHRADOVÝ KATALOG VZP - ZP'!G37)&amp;TRIM('ÚHRADOVÝ KATALOG VZP - ZP'!H37)&amp;TRIM('ÚHRADOVÝ KATALOG VZP - ZP'!I37)&amp;TRIM('ÚHRADOVÝ KATALOG VZP - ZP'!J37)&amp;TRIM('ÚHRADOVÝ KATALOG VZP - ZP'!K37)&amp;TRIM('ÚHRADOVÝ KATALOG VZP - ZP'!L37)&amp;TRIM('ÚHRADOVÝ KATALOG VZP - ZP'!M37)&amp;TRIM('ÚHRADOVÝ KATALOG VZP - ZP'!N37)&amp;TRIM('ÚHRADOVÝ KATALOG VZP - ZP'!O37)&amp;TRIM('ÚHRADOVÝ KATALOG VZP - ZP'!P37)&amp;TRIM('ÚHRADOVÝ KATALOG VZP - ZP'!Q37))=0,"ANO","NE")</f>
        <v>ANO</v>
      </c>
      <c r="V40" s="19" t="str">
        <f>IF(U40="NE",IF(LEN(TRIM('ÚHRADOVÝ KATALOG VZP - ZP'!B37))=0,"NOVÝ","OPRAVA"),"")</f>
        <v/>
      </c>
      <c r="X40" s="30" t="str">
        <f>IF(IFERROR(SEARCH("""",UPPER('ÚHRADOVÝ KATALOG VZP - ZP'!C37)),0)&gt;0," "&amp;CHAR(34),"")</f>
        <v/>
      </c>
      <c r="Y40" s="30" t="str">
        <f>IF(IFERROR(SEARCH("~?",UPPER('ÚHRADOVÝ KATALOG VZP - ZP'!C37)),0)&gt;0," ?","")</f>
        <v/>
      </c>
      <c r="Z40" s="30" t="str">
        <f>IF(IFERROR(SEARCH("!",UPPER('ÚHRADOVÝ KATALOG VZP - ZP'!C37)),0)&gt;0," !","")</f>
        <v/>
      </c>
      <c r="AA40" s="30" t="str">
        <f>IF(IFERROR(SEARCH("_",UPPER('ÚHRADOVÝ KATALOG VZP - ZP'!C37)),0)&gt;0," _","")</f>
        <v/>
      </c>
      <c r="AB40" s="30" t="str">
        <f>IF(IFERROR(SEARCH("§",UPPER('ÚHRADOVÝ KATALOG VZP - ZP'!C37)),0)&gt;0," §","")</f>
        <v/>
      </c>
      <c r="AC40" s="30" t="str">
        <f>IF(IFERROR(SEARCH("#",UPPER('ÚHRADOVÝ KATALOG VZP - ZP'!C37)),0)&gt;0," #","")</f>
        <v/>
      </c>
      <c r="AD40" s="30" t="str">
        <f>IF(IFERROR(SEARCH(CHAR(10),UPPER('ÚHRADOVÝ KATALOG VZP - ZP'!C37)),0)&gt;0," ALT+ENTER","")</f>
        <v/>
      </c>
      <c r="AE40" s="31" t="str">
        <f>IF(AND(W40=0, R40="NE"),"Chybí NAZ",IF(LEN(TRIM(X40&amp;Y40&amp;Z40&amp;AA40&amp;AB40&amp;AC40&amp;AD40))&gt;0,"Nepovolený(é) znak(y):   "&amp;X40&amp;Y40&amp;Z40&amp;AA40&amp;AB40&amp;AC40&amp;AD40,TRIM('ÚHRADOVÝ KATALOG VZP - ZP'!C37)))</f>
        <v/>
      </c>
      <c r="AF40" s="30"/>
      <c r="AG40" s="30" t="str">
        <f>IF(IFERROR(SEARCH("""",UPPER('ÚHRADOVÝ KATALOG VZP - ZP'!D37)),0)&gt;0," "&amp;CHAR(34),"")</f>
        <v/>
      </c>
      <c r="AH40" s="30" t="str">
        <f>IF(IFERROR(SEARCH("~?",UPPER('ÚHRADOVÝ KATALOG VZP - ZP'!D37)),0)&gt;0," ?","")</f>
        <v/>
      </c>
      <c r="AI40" s="30" t="str">
        <f>IF(IFERROR(SEARCH("!",UPPER('ÚHRADOVÝ KATALOG VZP - ZP'!D37)),0)&gt;0," !","")</f>
        <v/>
      </c>
      <c r="AJ40" s="30" t="str">
        <f>IF(IFERROR(SEARCH("_",UPPER('ÚHRADOVÝ KATALOG VZP - ZP'!D37)),0)&gt;0," _","")</f>
        <v/>
      </c>
      <c r="AK40" s="30" t="str">
        <f>IF(IFERROR(SEARCH("§",UPPER('ÚHRADOVÝ KATALOG VZP - ZP'!D37)),0)&gt;0," §","")</f>
        <v/>
      </c>
      <c r="AL40" s="30" t="str">
        <f>IF(IFERROR(SEARCH("#",UPPER('ÚHRADOVÝ KATALOG VZP - ZP'!D37)),0)&gt;0," #","")</f>
        <v/>
      </c>
      <c r="AM40" s="30" t="str">
        <f>IF(IFERROR(SEARCH(CHAR(10),UPPER('ÚHRADOVÝ KATALOG VZP - ZP'!D37)),0)&gt;0," ALT+ENTER","")</f>
        <v/>
      </c>
      <c r="AN40" s="31" t="str">
        <f>IF(AND(AF40=0, R40="NE"),"Chybí DOP",IF(LEN(TRIM(AG40&amp;AH40&amp;AI40&amp;AJ40&amp;AK40&amp;AL40&amp;AM40))&gt;0,"Nepovolený(é) znak(y):   "&amp;AG40&amp;AH40&amp;AI40&amp;AJ40&amp;AK40&amp;AL40&amp;AM40,TRIM('ÚHRADOVÝ KATALOG VZP - ZP'!D37)))</f>
        <v/>
      </c>
    </row>
    <row r="41" spans="1:40" ht="30" customHeight="1" x14ac:dyDescent="0.35">
      <c r="A41" s="7">
        <v>36</v>
      </c>
      <c r="B41" s="10" t="str">
        <f>IF(ISBLANK('ÚHRADOVÝ KATALOG VZP - ZP'!B38),"",'ÚHRADOVÝ KATALOG VZP - ZP'!B38)</f>
        <v/>
      </c>
      <c r="C41" s="11" t="str">
        <f>UPPER(IF(AE41="Nepovolený(é) znak(y):   "&amp;X41&amp;Y41&amp;Z41&amp;AA41&amp;AB41&amp;AC41&amp;AD41,"Nepovolený(é) znak(y):   "&amp;X41&amp;Y41&amp;Z41&amp;AA41&amp;AB41&amp;AC41&amp;AD41,IF(S41="NOVÝ",IF(ISBLANK('ÚHRADOVÝ KATALOG VZP - ZP'!C38),"CHYBÍ NAZ",(IF((LEN('ÚHRADOVÝ KATALOG VZP - ZP'!C38)&gt;70),"Překročena délka textu",TRIM('ÚHRADOVÝ KATALOG VZP - ZP'!C38)))),IF(ISBLANK('ÚHRADOVÝ KATALOG VZP - ZP'!C38),"",(IF((LEN('ÚHRADOVÝ KATALOG VZP - ZP'!C38)&gt;70),"Překročena délka textu",TRIM('ÚHRADOVÝ KATALOG VZP - ZP'!C38)))))))</f>
        <v/>
      </c>
      <c r="D41" s="11" t="str">
        <f>IF(ISBLANK('ÚHRADOVÝ KATALOG VZP - ZP'!C38),"",LEN('ÚHRADOVÝ KATALOG VZP - ZP'!C38))</f>
        <v/>
      </c>
      <c r="E41" s="11" t="str">
        <f>UPPER(IF(AN41="Nepovolený(é) znak(y):   "&amp;AG41&amp;AH41&amp;AI41&amp;AJ41&amp;AK41&amp;AL41&amp;AM41,"Nepovolený(é) znak(y):   "&amp;AG41&amp;AH41&amp;AI41&amp;AJ41&amp;AK41&amp;AL41&amp;AM41,IF(S41="NOVÝ",IF(ISBLANK('ÚHRADOVÝ KATALOG VZP - ZP'!D38),"Chybí DOP",(IF((LEN('ÚHRADOVÝ KATALOG VZP - ZP'!D38)&gt;80),"Překročena délka textu",TRIM('ÚHRADOVÝ KATALOG VZP - ZP'!D38)))),IF(ISBLANK('ÚHRADOVÝ KATALOG VZP - ZP'!D38),"",(IF((LEN('ÚHRADOVÝ KATALOG VZP - ZP'!D38)&gt;80),"Překročena délka textu",TRIM('ÚHRADOVÝ KATALOG VZP - ZP'!D38)))))))</f>
        <v/>
      </c>
      <c r="F41" s="11" t="str">
        <f>IF(ISBLANK('ÚHRADOVÝ KATALOG VZP - ZP'!D38),"",LEN('ÚHRADOVÝ KATALOG VZP - ZP'!D38))</f>
        <v/>
      </c>
      <c r="G41" s="12" t="str">
        <f>IF(U41="NOVÝ",IF(LEN(TRIM('ÚHRADOVÝ KATALOG VZP - ZP'!E38))=0,"CHYBÍ TYP",'ÚHRADOVÝ KATALOG VZP - ZP'!E38),IF(LEN(TRIM('ÚHRADOVÝ KATALOG VZP - ZP'!E38))=0,"",'ÚHRADOVÝ KATALOG VZP - ZP'!E38))</f>
        <v/>
      </c>
      <c r="H41" s="12" t="str">
        <f>IF(S41="NOVÝ",IF(LEN(TRIM('ÚHRADOVÝ KATALOG VZP - ZP'!F38))=0,"Chybí",UPPER('ÚHRADOVÝ KATALOG VZP - ZP'!F38)),IF(LEN(TRIM('ÚHRADOVÝ KATALOG VZP - ZP'!F38))=0,"",UPPER('ÚHRADOVÝ KATALOG VZP - ZP'!F38)))</f>
        <v/>
      </c>
      <c r="I41" s="12" t="str">
        <f>IF(U41="NOVÝ",IF(LEN(TRIM('ÚHRADOVÝ KATALOG VZP - ZP'!G38))=0,"CHYBÍ TBAL",'ÚHRADOVÝ KATALOG VZP - ZP'!G38),IF(LEN(TRIM('ÚHRADOVÝ KATALOG VZP - ZP'!G38))=0,"",TRIM('ÚHRADOVÝ KATALOG VZP - ZP'!G38)))</f>
        <v/>
      </c>
      <c r="J41" s="12" t="str">
        <f>IF(U41="NOVÝ",IF(LEN(TRIM(UPPER('ÚHRADOVÝ KATALOG VZP - ZP'!H38)))=0,"CHYBÍ VYR",UPPER('ÚHRADOVÝ KATALOG VZP - ZP'!H38)),IF(LEN(TRIM('ÚHRADOVÝ KATALOG VZP - ZP'!H38))=0,"",TRIM(UPPER('ÚHRADOVÝ KATALOG VZP - ZP'!H38))))</f>
        <v/>
      </c>
      <c r="K41" s="12" t="str">
        <f>IF(U41="NOVÝ",IF(LEN(TRIM(UPPER('ÚHRADOVÝ KATALOG VZP - ZP'!I38)))=0,"CHYBÍ ZEM",UPPER('ÚHRADOVÝ KATALOG VZP - ZP'!I38)),IF(LEN(TRIM('ÚHRADOVÝ KATALOG VZP - ZP'!I38))=0,"",TRIM(UPPER('ÚHRADOVÝ KATALOG VZP - ZP'!I38))))</f>
        <v/>
      </c>
      <c r="L41" s="13" t="str">
        <f>IF(U41="NOVÝ",IF(LEN(TRIM('ÚHRADOVÝ KATALOG VZP - ZP'!J38))=0,"CHYBÍ CENA",'ÚHRADOVÝ KATALOG VZP - ZP'!J38),IF(LEN(TRIM('ÚHRADOVÝ KATALOG VZP - ZP'!J38))=0,"",'ÚHRADOVÝ KATALOG VZP - ZP'!J38))</f>
        <v/>
      </c>
      <c r="M41" s="12" t="str">
        <f>UPPER(IF(U41="NOVÝ",IF(LEN(TRIM('ÚHRADOVÝ KATALOG VZP - ZP'!K38))=0,"Chybí MENA",'ÚHRADOVÝ KATALOG VZP - ZP'!K38),IF(LEN(TRIM('ÚHRADOVÝ KATALOG VZP - ZP'!K38))=0,"",'ÚHRADOVÝ KATALOG VZP - ZP'!K38)))</f>
        <v/>
      </c>
      <c r="N41" s="14" t="str">
        <f>IF(U41="NOVÝ",IF(LEN(TRIM('ÚHRADOVÝ KATALOG VZP - ZP'!L38))=0,"CHYBÍ KURZ",'ÚHRADOVÝ KATALOG VZP - ZP'!L38),IF(LEN(TRIM('ÚHRADOVÝ KATALOG VZP - ZP'!L38))=0,"",'ÚHRADOVÝ KATALOG VZP - ZP'!L38))</f>
        <v/>
      </c>
      <c r="O41" s="15" t="str">
        <f>IF(U41="NOVÝ",IF(LEN(TRIM('ÚHRADOVÝ KATALOG VZP - ZP'!M38))=0,"CHYBÍ DPH",IF(OR('ÚHRADOVÝ KATALOG VZP - ZP'!M38=12,'ÚHRADOVÝ KATALOG VZP - ZP'!M38=21,'ÚHRADOVÝ KATALOG VZP - ZP'!M38=0),'ÚHRADOVÝ KATALOG VZP - ZP'!M38,"CHYBA")),IF(LEN(TRIM('ÚHRADOVÝ KATALOG VZP - ZP'!M38))=0,"",IF(OR('ÚHRADOVÝ KATALOG VZP - ZP'!M38=12,'ÚHRADOVÝ KATALOG VZP - ZP'!M38=21,'ÚHRADOVÝ KATALOG VZP - ZP'!M38=0),'ÚHRADOVÝ KATALOG VZP - ZP'!M38,"CHYBA")))</f>
        <v/>
      </c>
      <c r="P41" s="16" t="str">
        <f>IF(U41="NE",IF(AND(V41&lt;&gt;"X",LEN('ÚHRADOVÝ KATALOG VZP - ZP'!N38)&gt;0),IF(ROUND(L41*N41*(1+(O41/100))*1.1,6)&lt;'ÚHRADOVÝ KATALOG VZP - ZP'!N38,TEXT('ÚHRADOVÝ KATALOG VZP - ZP'!N38,"# ##0,00 Kč") &amp; CHAR(10) &amp; "&gt; " &amp; TEXT('ÚHRADOVÝ KATALOG VZP - ZP'!N38-(L41*N41*(1+(O41/100))*1.1),"# ##0,00 Kč"),TEXT('ÚHRADOVÝ KATALOG VZP - ZP'!N38,"# ##0,00 Kč") &amp; CHAR(10) &amp; "OK"),"CHYBÍ DATA PRO VÝPOČET"),"")</f>
        <v/>
      </c>
      <c r="Q41" s="17" t="str">
        <f>IF(AND(U41="NE",LEN('ÚHRADOVÝ KATALOG VZP - ZP'!O38)&gt;0),'ÚHRADOVÝ KATALOG VZP - ZP'!O38,"")</f>
        <v/>
      </c>
      <c r="R41" s="36" t="str">
        <f>IF(AND(U41="NE",LEN('ÚHRADOVÝ KATALOG VZP - ZP'!P38)&gt;0),'ÚHRADOVÝ KATALOG VZP - ZP'!P38,"")</f>
        <v/>
      </c>
      <c r="S41" s="36" t="str">
        <f>IF(AND(U41="NE",LEN('ÚHRADOVÝ KATALOG VZP - ZP'!Q38)&gt;0),'ÚHRADOVÝ KATALOG VZP - ZP'!Q38,"")</f>
        <v/>
      </c>
      <c r="T41" s="36" t="str">
        <f>IF(AND(U41="NE",LEN('ÚHRADOVÝ KATALOG VZP - ZP'!R38)&gt;0),'ÚHRADOVÝ KATALOG VZP - ZP'!R38,"")</f>
        <v/>
      </c>
      <c r="U41" s="18" t="str">
        <f>IF(LEN(TRIM('ÚHRADOVÝ KATALOG VZP - ZP'!B38)&amp;TRIM('ÚHRADOVÝ KATALOG VZP - ZP'!C38)&amp;TRIM('ÚHRADOVÝ KATALOG VZP - ZP'!D38)&amp;TRIM('ÚHRADOVÝ KATALOG VZP - ZP'!E38)&amp;TRIM('ÚHRADOVÝ KATALOG VZP - ZP'!F38)&amp;TRIM('ÚHRADOVÝ KATALOG VZP - ZP'!G38)&amp;TRIM('ÚHRADOVÝ KATALOG VZP - ZP'!H38)&amp;TRIM('ÚHRADOVÝ KATALOG VZP - ZP'!I38)&amp;TRIM('ÚHRADOVÝ KATALOG VZP - ZP'!J38)&amp;TRIM('ÚHRADOVÝ KATALOG VZP - ZP'!K38)&amp;TRIM('ÚHRADOVÝ KATALOG VZP - ZP'!L38)&amp;TRIM('ÚHRADOVÝ KATALOG VZP - ZP'!M38)&amp;TRIM('ÚHRADOVÝ KATALOG VZP - ZP'!N38)&amp;TRIM('ÚHRADOVÝ KATALOG VZP - ZP'!O38)&amp;TRIM('ÚHRADOVÝ KATALOG VZP - ZP'!P38)&amp;TRIM('ÚHRADOVÝ KATALOG VZP - ZP'!Q38))=0,"ANO","NE")</f>
        <v>ANO</v>
      </c>
      <c r="V41" s="19" t="str">
        <f>IF(U41="NE",IF(LEN(TRIM('ÚHRADOVÝ KATALOG VZP - ZP'!B38))=0,"NOVÝ","OPRAVA"),"")</f>
        <v/>
      </c>
      <c r="X41" s="30" t="str">
        <f>IF(IFERROR(SEARCH("""",UPPER('ÚHRADOVÝ KATALOG VZP - ZP'!C38)),0)&gt;0," "&amp;CHAR(34),"")</f>
        <v/>
      </c>
      <c r="Y41" s="30" t="str">
        <f>IF(IFERROR(SEARCH("~?",UPPER('ÚHRADOVÝ KATALOG VZP - ZP'!C38)),0)&gt;0," ?","")</f>
        <v/>
      </c>
      <c r="Z41" s="30" t="str">
        <f>IF(IFERROR(SEARCH("!",UPPER('ÚHRADOVÝ KATALOG VZP - ZP'!C38)),0)&gt;0," !","")</f>
        <v/>
      </c>
      <c r="AA41" s="30" t="str">
        <f>IF(IFERROR(SEARCH("_",UPPER('ÚHRADOVÝ KATALOG VZP - ZP'!C38)),0)&gt;0," _","")</f>
        <v/>
      </c>
      <c r="AB41" s="30" t="str">
        <f>IF(IFERROR(SEARCH("§",UPPER('ÚHRADOVÝ KATALOG VZP - ZP'!C38)),0)&gt;0," §","")</f>
        <v/>
      </c>
      <c r="AC41" s="30" t="str">
        <f>IF(IFERROR(SEARCH("#",UPPER('ÚHRADOVÝ KATALOG VZP - ZP'!C38)),0)&gt;0," #","")</f>
        <v/>
      </c>
      <c r="AD41" s="30" t="str">
        <f>IF(IFERROR(SEARCH(CHAR(10),UPPER('ÚHRADOVÝ KATALOG VZP - ZP'!C38)),0)&gt;0," ALT+ENTER","")</f>
        <v/>
      </c>
      <c r="AE41" s="31" t="str">
        <f>IF(AND(W41=0, R41="NE"),"Chybí NAZ",IF(LEN(TRIM(X41&amp;Y41&amp;Z41&amp;AA41&amp;AB41&amp;AC41&amp;AD41))&gt;0,"Nepovolený(é) znak(y):   "&amp;X41&amp;Y41&amp;Z41&amp;AA41&amp;AB41&amp;AC41&amp;AD41,TRIM('ÚHRADOVÝ KATALOG VZP - ZP'!C38)))</f>
        <v/>
      </c>
      <c r="AF41" s="30"/>
      <c r="AG41" s="30" t="str">
        <f>IF(IFERROR(SEARCH("""",UPPER('ÚHRADOVÝ KATALOG VZP - ZP'!D38)),0)&gt;0," "&amp;CHAR(34),"")</f>
        <v/>
      </c>
      <c r="AH41" s="30" t="str">
        <f>IF(IFERROR(SEARCH("~?",UPPER('ÚHRADOVÝ KATALOG VZP - ZP'!D38)),0)&gt;0," ?","")</f>
        <v/>
      </c>
      <c r="AI41" s="30" t="str">
        <f>IF(IFERROR(SEARCH("!",UPPER('ÚHRADOVÝ KATALOG VZP - ZP'!D38)),0)&gt;0," !","")</f>
        <v/>
      </c>
      <c r="AJ41" s="30" t="str">
        <f>IF(IFERROR(SEARCH("_",UPPER('ÚHRADOVÝ KATALOG VZP - ZP'!D38)),0)&gt;0," _","")</f>
        <v/>
      </c>
      <c r="AK41" s="30" t="str">
        <f>IF(IFERROR(SEARCH("§",UPPER('ÚHRADOVÝ KATALOG VZP - ZP'!D38)),0)&gt;0," §","")</f>
        <v/>
      </c>
      <c r="AL41" s="30" t="str">
        <f>IF(IFERROR(SEARCH("#",UPPER('ÚHRADOVÝ KATALOG VZP - ZP'!D38)),0)&gt;0," #","")</f>
        <v/>
      </c>
      <c r="AM41" s="30" t="str">
        <f>IF(IFERROR(SEARCH(CHAR(10),UPPER('ÚHRADOVÝ KATALOG VZP - ZP'!D38)),0)&gt;0," ALT+ENTER","")</f>
        <v/>
      </c>
      <c r="AN41" s="31" t="str">
        <f>IF(AND(AF41=0, R41="NE"),"Chybí DOP",IF(LEN(TRIM(AG41&amp;AH41&amp;AI41&amp;AJ41&amp;AK41&amp;AL41&amp;AM41))&gt;0,"Nepovolený(é) znak(y):   "&amp;AG41&amp;AH41&amp;AI41&amp;AJ41&amp;AK41&amp;AL41&amp;AM41,TRIM('ÚHRADOVÝ KATALOG VZP - ZP'!D38)))</f>
        <v/>
      </c>
    </row>
    <row r="42" spans="1:40" ht="30" customHeight="1" x14ac:dyDescent="0.35">
      <c r="A42" s="7">
        <v>37</v>
      </c>
      <c r="B42" s="10" t="str">
        <f>IF(ISBLANK('ÚHRADOVÝ KATALOG VZP - ZP'!B39),"",'ÚHRADOVÝ KATALOG VZP - ZP'!B39)</f>
        <v/>
      </c>
      <c r="C42" s="11" t="str">
        <f>UPPER(IF(AE42="Nepovolený(é) znak(y):   "&amp;X42&amp;Y42&amp;Z42&amp;AA42&amp;AB42&amp;AC42&amp;AD42,"Nepovolený(é) znak(y):   "&amp;X42&amp;Y42&amp;Z42&amp;AA42&amp;AB42&amp;AC42&amp;AD42,IF(S42="NOVÝ",IF(ISBLANK('ÚHRADOVÝ KATALOG VZP - ZP'!C39),"CHYBÍ NAZ",(IF((LEN('ÚHRADOVÝ KATALOG VZP - ZP'!C39)&gt;70),"Překročena délka textu",TRIM('ÚHRADOVÝ KATALOG VZP - ZP'!C39)))),IF(ISBLANK('ÚHRADOVÝ KATALOG VZP - ZP'!C39),"",(IF((LEN('ÚHRADOVÝ KATALOG VZP - ZP'!C39)&gt;70),"Překročena délka textu",TRIM('ÚHRADOVÝ KATALOG VZP - ZP'!C39)))))))</f>
        <v/>
      </c>
      <c r="D42" s="11" t="str">
        <f>IF(ISBLANK('ÚHRADOVÝ KATALOG VZP - ZP'!C39),"",LEN('ÚHRADOVÝ KATALOG VZP - ZP'!C39))</f>
        <v/>
      </c>
      <c r="E42" s="11" t="str">
        <f>UPPER(IF(AN42="Nepovolený(é) znak(y):   "&amp;AG42&amp;AH42&amp;AI42&amp;AJ42&amp;AK42&amp;AL42&amp;AM42,"Nepovolený(é) znak(y):   "&amp;AG42&amp;AH42&amp;AI42&amp;AJ42&amp;AK42&amp;AL42&amp;AM42,IF(S42="NOVÝ",IF(ISBLANK('ÚHRADOVÝ KATALOG VZP - ZP'!D39),"Chybí DOP",(IF((LEN('ÚHRADOVÝ KATALOG VZP - ZP'!D39)&gt;80),"Překročena délka textu",TRIM('ÚHRADOVÝ KATALOG VZP - ZP'!D39)))),IF(ISBLANK('ÚHRADOVÝ KATALOG VZP - ZP'!D39),"",(IF((LEN('ÚHRADOVÝ KATALOG VZP - ZP'!D39)&gt;80),"Překročena délka textu",TRIM('ÚHRADOVÝ KATALOG VZP - ZP'!D39)))))))</f>
        <v/>
      </c>
      <c r="F42" s="11" t="str">
        <f>IF(ISBLANK('ÚHRADOVÝ KATALOG VZP - ZP'!D39),"",LEN('ÚHRADOVÝ KATALOG VZP - ZP'!D39))</f>
        <v/>
      </c>
      <c r="G42" s="12" t="str">
        <f>IF(U42="NOVÝ",IF(LEN(TRIM('ÚHRADOVÝ KATALOG VZP - ZP'!E39))=0,"CHYBÍ TYP",'ÚHRADOVÝ KATALOG VZP - ZP'!E39),IF(LEN(TRIM('ÚHRADOVÝ KATALOG VZP - ZP'!E39))=0,"",'ÚHRADOVÝ KATALOG VZP - ZP'!E39))</f>
        <v/>
      </c>
      <c r="H42" s="12" t="str">
        <f>IF(S42="NOVÝ",IF(LEN(TRIM('ÚHRADOVÝ KATALOG VZP - ZP'!F39))=0,"Chybí",UPPER('ÚHRADOVÝ KATALOG VZP - ZP'!F39)),IF(LEN(TRIM('ÚHRADOVÝ KATALOG VZP - ZP'!F39))=0,"",UPPER('ÚHRADOVÝ KATALOG VZP - ZP'!F39)))</f>
        <v/>
      </c>
      <c r="I42" s="12" t="str">
        <f>IF(U42="NOVÝ",IF(LEN(TRIM('ÚHRADOVÝ KATALOG VZP - ZP'!G39))=0,"CHYBÍ TBAL",'ÚHRADOVÝ KATALOG VZP - ZP'!G39),IF(LEN(TRIM('ÚHRADOVÝ KATALOG VZP - ZP'!G39))=0,"",TRIM('ÚHRADOVÝ KATALOG VZP - ZP'!G39)))</f>
        <v/>
      </c>
      <c r="J42" s="12" t="str">
        <f>IF(U42="NOVÝ",IF(LEN(TRIM(UPPER('ÚHRADOVÝ KATALOG VZP - ZP'!H39)))=0,"CHYBÍ VYR",UPPER('ÚHRADOVÝ KATALOG VZP - ZP'!H39)),IF(LEN(TRIM('ÚHRADOVÝ KATALOG VZP - ZP'!H39))=0,"",TRIM(UPPER('ÚHRADOVÝ KATALOG VZP - ZP'!H39))))</f>
        <v/>
      </c>
      <c r="K42" s="12" t="str">
        <f>IF(U42="NOVÝ",IF(LEN(TRIM(UPPER('ÚHRADOVÝ KATALOG VZP - ZP'!I39)))=0,"CHYBÍ ZEM",UPPER('ÚHRADOVÝ KATALOG VZP - ZP'!I39)),IF(LEN(TRIM('ÚHRADOVÝ KATALOG VZP - ZP'!I39))=0,"",TRIM(UPPER('ÚHRADOVÝ KATALOG VZP - ZP'!I39))))</f>
        <v/>
      </c>
      <c r="L42" s="13" t="str">
        <f>IF(U42="NOVÝ",IF(LEN(TRIM('ÚHRADOVÝ KATALOG VZP - ZP'!J39))=0,"CHYBÍ CENA",'ÚHRADOVÝ KATALOG VZP - ZP'!J39),IF(LEN(TRIM('ÚHRADOVÝ KATALOG VZP - ZP'!J39))=0,"",'ÚHRADOVÝ KATALOG VZP - ZP'!J39))</f>
        <v/>
      </c>
      <c r="M42" s="12" t="str">
        <f>UPPER(IF(U42="NOVÝ",IF(LEN(TRIM('ÚHRADOVÝ KATALOG VZP - ZP'!K39))=0,"Chybí MENA",'ÚHRADOVÝ KATALOG VZP - ZP'!K39),IF(LEN(TRIM('ÚHRADOVÝ KATALOG VZP - ZP'!K39))=0,"",'ÚHRADOVÝ KATALOG VZP - ZP'!K39)))</f>
        <v/>
      </c>
      <c r="N42" s="14" t="str">
        <f>IF(U42="NOVÝ",IF(LEN(TRIM('ÚHRADOVÝ KATALOG VZP - ZP'!L39))=0,"CHYBÍ KURZ",'ÚHRADOVÝ KATALOG VZP - ZP'!L39),IF(LEN(TRIM('ÚHRADOVÝ KATALOG VZP - ZP'!L39))=0,"",'ÚHRADOVÝ KATALOG VZP - ZP'!L39))</f>
        <v/>
      </c>
      <c r="O42" s="15" t="str">
        <f>IF(U42="NOVÝ",IF(LEN(TRIM('ÚHRADOVÝ KATALOG VZP - ZP'!M39))=0,"CHYBÍ DPH",IF(OR('ÚHRADOVÝ KATALOG VZP - ZP'!M39=12,'ÚHRADOVÝ KATALOG VZP - ZP'!M39=21,'ÚHRADOVÝ KATALOG VZP - ZP'!M39=0),'ÚHRADOVÝ KATALOG VZP - ZP'!M39,"CHYBA")),IF(LEN(TRIM('ÚHRADOVÝ KATALOG VZP - ZP'!M39))=0,"",IF(OR('ÚHRADOVÝ KATALOG VZP - ZP'!M39=12,'ÚHRADOVÝ KATALOG VZP - ZP'!M39=21,'ÚHRADOVÝ KATALOG VZP - ZP'!M39=0),'ÚHRADOVÝ KATALOG VZP - ZP'!M39,"CHYBA")))</f>
        <v/>
      </c>
      <c r="P42" s="16" t="str">
        <f>IF(U42="NE",IF(AND(V42&lt;&gt;"X",LEN('ÚHRADOVÝ KATALOG VZP - ZP'!N39)&gt;0),IF(ROUND(L42*N42*(1+(O42/100))*1.1,6)&lt;'ÚHRADOVÝ KATALOG VZP - ZP'!N39,TEXT('ÚHRADOVÝ KATALOG VZP - ZP'!N39,"# ##0,00 Kč") &amp; CHAR(10) &amp; "&gt; " &amp; TEXT('ÚHRADOVÝ KATALOG VZP - ZP'!N39-(L42*N42*(1+(O42/100))*1.1),"# ##0,00 Kč"),TEXT('ÚHRADOVÝ KATALOG VZP - ZP'!N39,"# ##0,00 Kč") &amp; CHAR(10) &amp; "OK"),"CHYBÍ DATA PRO VÝPOČET"),"")</f>
        <v/>
      </c>
      <c r="Q42" s="17" t="str">
        <f>IF(AND(U42="NE",LEN('ÚHRADOVÝ KATALOG VZP - ZP'!O39)&gt;0),'ÚHRADOVÝ KATALOG VZP - ZP'!O39,"")</f>
        <v/>
      </c>
      <c r="R42" s="36" t="str">
        <f>IF(AND(U42="NE",LEN('ÚHRADOVÝ KATALOG VZP - ZP'!P39)&gt;0),'ÚHRADOVÝ KATALOG VZP - ZP'!P39,"")</f>
        <v/>
      </c>
      <c r="S42" s="36" t="str">
        <f>IF(AND(U42="NE",LEN('ÚHRADOVÝ KATALOG VZP - ZP'!Q39)&gt;0),'ÚHRADOVÝ KATALOG VZP - ZP'!Q39,"")</f>
        <v/>
      </c>
      <c r="T42" s="36" t="str">
        <f>IF(AND(U42="NE",LEN('ÚHRADOVÝ KATALOG VZP - ZP'!R39)&gt;0),'ÚHRADOVÝ KATALOG VZP - ZP'!R39,"")</f>
        <v/>
      </c>
      <c r="U42" s="18" t="str">
        <f>IF(LEN(TRIM('ÚHRADOVÝ KATALOG VZP - ZP'!B39)&amp;TRIM('ÚHRADOVÝ KATALOG VZP - ZP'!C39)&amp;TRIM('ÚHRADOVÝ KATALOG VZP - ZP'!D39)&amp;TRIM('ÚHRADOVÝ KATALOG VZP - ZP'!E39)&amp;TRIM('ÚHRADOVÝ KATALOG VZP - ZP'!F39)&amp;TRIM('ÚHRADOVÝ KATALOG VZP - ZP'!G39)&amp;TRIM('ÚHRADOVÝ KATALOG VZP - ZP'!H39)&amp;TRIM('ÚHRADOVÝ KATALOG VZP - ZP'!I39)&amp;TRIM('ÚHRADOVÝ KATALOG VZP - ZP'!J39)&amp;TRIM('ÚHRADOVÝ KATALOG VZP - ZP'!K39)&amp;TRIM('ÚHRADOVÝ KATALOG VZP - ZP'!L39)&amp;TRIM('ÚHRADOVÝ KATALOG VZP - ZP'!M39)&amp;TRIM('ÚHRADOVÝ KATALOG VZP - ZP'!N39)&amp;TRIM('ÚHRADOVÝ KATALOG VZP - ZP'!O39)&amp;TRIM('ÚHRADOVÝ KATALOG VZP - ZP'!P39)&amp;TRIM('ÚHRADOVÝ KATALOG VZP - ZP'!Q39))=0,"ANO","NE")</f>
        <v>ANO</v>
      </c>
      <c r="V42" s="19" t="str">
        <f>IF(U42="NE",IF(LEN(TRIM('ÚHRADOVÝ KATALOG VZP - ZP'!B39))=0,"NOVÝ","OPRAVA"),"")</f>
        <v/>
      </c>
      <c r="X42" s="30" t="str">
        <f>IF(IFERROR(SEARCH("""",UPPER('ÚHRADOVÝ KATALOG VZP - ZP'!C39)),0)&gt;0," "&amp;CHAR(34),"")</f>
        <v/>
      </c>
      <c r="Y42" s="30" t="str">
        <f>IF(IFERROR(SEARCH("~?",UPPER('ÚHRADOVÝ KATALOG VZP - ZP'!C39)),0)&gt;0," ?","")</f>
        <v/>
      </c>
      <c r="Z42" s="30" t="str">
        <f>IF(IFERROR(SEARCH("!",UPPER('ÚHRADOVÝ KATALOG VZP - ZP'!C39)),0)&gt;0," !","")</f>
        <v/>
      </c>
      <c r="AA42" s="30" t="str">
        <f>IF(IFERROR(SEARCH("_",UPPER('ÚHRADOVÝ KATALOG VZP - ZP'!C39)),0)&gt;0," _","")</f>
        <v/>
      </c>
      <c r="AB42" s="30" t="str">
        <f>IF(IFERROR(SEARCH("§",UPPER('ÚHRADOVÝ KATALOG VZP - ZP'!C39)),0)&gt;0," §","")</f>
        <v/>
      </c>
      <c r="AC42" s="30" t="str">
        <f>IF(IFERROR(SEARCH("#",UPPER('ÚHRADOVÝ KATALOG VZP - ZP'!C39)),0)&gt;0," #","")</f>
        <v/>
      </c>
      <c r="AD42" s="30" t="str">
        <f>IF(IFERROR(SEARCH(CHAR(10),UPPER('ÚHRADOVÝ KATALOG VZP - ZP'!C39)),0)&gt;0," ALT+ENTER","")</f>
        <v/>
      </c>
      <c r="AE42" s="31" t="str">
        <f>IF(AND(W42=0, R42="NE"),"Chybí NAZ",IF(LEN(TRIM(X42&amp;Y42&amp;Z42&amp;AA42&amp;AB42&amp;AC42&amp;AD42))&gt;0,"Nepovolený(é) znak(y):   "&amp;X42&amp;Y42&amp;Z42&amp;AA42&amp;AB42&amp;AC42&amp;AD42,TRIM('ÚHRADOVÝ KATALOG VZP - ZP'!C39)))</f>
        <v/>
      </c>
      <c r="AF42" s="30"/>
      <c r="AG42" s="30" t="str">
        <f>IF(IFERROR(SEARCH("""",UPPER('ÚHRADOVÝ KATALOG VZP - ZP'!D39)),0)&gt;0," "&amp;CHAR(34),"")</f>
        <v/>
      </c>
      <c r="AH42" s="30" t="str">
        <f>IF(IFERROR(SEARCH("~?",UPPER('ÚHRADOVÝ KATALOG VZP - ZP'!D39)),0)&gt;0," ?","")</f>
        <v/>
      </c>
      <c r="AI42" s="30" t="str">
        <f>IF(IFERROR(SEARCH("!",UPPER('ÚHRADOVÝ KATALOG VZP - ZP'!D39)),0)&gt;0," !","")</f>
        <v/>
      </c>
      <c r="AJ42" s="30" t="str">
        <f>IF(IFERROR(SEARCH("_",UPPER('ÚHRADOVÝ KATALOG VZP - ZP'!D39)),0)&gt;0," _","")</f>
        <v/>
      </c>
      <c r="AK42" s="30" t="str">
        <f>IF(IFERROR(SEARCH("§",UPPER('ÚHRADOVÝ KATALOG VZP - ZP'!D39)),0)&gt;0," §","")</f>
        <v/>
      </c>
      <c r="AL42" s="30" t="str">
        <f>IF(IFERROR(SEARCH("#",UPPER('ÚHRADOVÝ KATALOG VZP - ZP'!D39)),0)&gt;0," #","")</f>
        <v/>
      </c>
      <c r="AM42" s="30" t="str">
        <f>IF(IFERROR(SEARCH(CHAR(10),UPPER('ÚHRADOVÝ KATALOG VZP - ZP'!D39)),0)&gt;0," ALT+ENTER","")</f>
        <v/>
      </c>
      <c r="AN42" s="31" t="str">
        <f>IF(AND(AF42=0, R42="NE"),"Chybí DOP",IF(LEN(TRIM(AG42&amp;AH42&amp;AI42&amp;AJ42&amp;AK42&amp;AL42&amp;AM42))&gt;0,"Nepovolený(é) znak(y):   "&amp;AG42&amp;AH42&amp;AI42&amp;AJ42&amp;AK42&amp;AL42&amp;AM42,TRIM('ÚHRADOVÝ KATALOG VZP - ZP'!D39)))</f>
        <v/>
      </c>
    </row>
    <row r="43" spans="1:40" ht="30" customHeight="1" x14ac:dyDescent="0.35">
      <c r="A43" s="7">
        <v>38</v>
      </c>
      <c r="B43" s="10" t="str">
        <f>IF(ISBLANK('ÚHRADOVÝ KATALOG VZP - ZP'!B40),"",'ÚHRADOVÝ KATALOG VZP - ZP'!B40)</f>
        <v/>
      </c>
      <c r="C43" s="11" t="str">
        <f>UPPER(IF(AE43="Nepovolený(é) znak(y):   "&amp;X43&amp;Y43&amp;Z43&amp;AA43&amp;AB43&amp;AC43&amp;AD43,"Nepovolený(é) znak(y):   "&amp;X43&amp;Y43&amp;Z43&amp;AA43&amp;AB43&amp;AC43&amp;AD43,IF(S43="NOVÝ",IF(ISBLANK('ÚHRADOVÝ KATALOG VZP - ZP'!C40),"CHYBÍ NAZ",(IF((LEN('ÚHRADOVÝ KATALOG VZP - ZP'!C40)&gt;70),"Překročena délka textu",TRIM('ÚHRADOVÝ KATALOG VZP - ZP'!C40)))),IF(ISBLANK('ÚHRADOVÝ KATALOG VZP - ZP'!C40),"",(IF((LEN('ÚHRADOVÝ KATALOG VZP - ZP'!C40)&gt;70),"Překročena délka textu",TRIM('ÚHRADOVÝ KATALOG VZP - ZP'!C40)))))))</f>
        <v/>
      </c>
      <c r="D43" s="11" t="str">
        <f>IF(ISBLANK('ÚHRADOVÝ KATALOG VZP - ZP'!C40),"",LEN('ÚHRADOVÝ KATALOG VZP - ZP'!C40))</f>
        <v/>
      </c>
      <c r="E43" s="11" t="str">
        <f>UPPER(IF(AN43="Nepovolený(é) znak(y):   "&amp;AG43&amp;AH43&amp;AI43&amp;AJ43&amp;AK43&amp;AL43&amp;AM43,"Nepovolený(é) znak(y):   "&amp;AG43&amp;AH43&amp;AI43&amp;AJ43&amp;AK43&amp;AL43&amp;AM43,IF(S43="NOVÝ",IF(ISBLANK('ÚHRADOVÝ KATALOG VZP - ZP'!D40),"Chybí DOP",(IF((LEN('ÚHRADOVÝ KATALOG VZP - ZP'!D40)&gt;80),"Překročena délka textu",TRIM('ÚHRADOVÝ KATALOG VZP - ZP'!D40)))),IF(ISBLANK('ÚHRADOVÝ KATALOG VZP - ZP'!D40),"",(IF((LEN('ÚHRADOVÝ KATALOG VZP - ZP'!D40)&gt;80),"Překročena délka textu",TRIM('ÚHRADOVÝ KATALOG VZP - ZP'!D40)))))))</f>
        <v/>
      </c>
      <c r="F43" s="11" t="str">
        <f>IF(ISBLANK('ÚHRADOVÝ KATALOG VZP - ZP'!D40),"",LEN('ÚHRADOVÝ KATALOG VZP - ZP'!D40))</f>
        <v/>
      </c>
      <c r="G43" s="12" t="str">
        <f>IF(U43="NOVÝ",IF(LEN(TRIM('ÚHRADOVÝ KATALOG VZP - ZP'!E40))=0,"CHYBÍ TYP",'ÚHRADOVÝ KATALOG VZP - ZP'!E40),IF(LEN(TRIM('ÚHRADOVÝ KATALOG VZP - ZP'!E40))=0,"",'ÚHRADOVÝ KATALOG VZP - ZP'!E40))</f>
        <v/>
      </c>
      <c r="H43" s="12" t="str">
        <f>IF(S43="NOVÝ",IF(LEN(TRIM('ÚHRADOVÝ KATALOG VZP - ZP'!F40))=0,"Chybí",UPPER('ÚHRADOVÝ KATALOG VZP - ZP'!F40)),IF(LEN(TRIM('ÚHRADOVÝ KATALOG VZP - ZP'!F40))=0,"",UPPER('ÚHRADOVÝ KATALOG VZP - ZP'!F40)))</f>
        <v/>
      </c>
      <c r="I43" s="12" t="str">
        <f>IF(U43="NOVÝ",IF(LEN(TRIM('ÚHRADOVÝ KATALOG VZP - ZP'!G40))=0,"CHYBÍ TBAL",'ÚHRADOVÝ KATALOG VZP - ZP'!G40),IF(LEN(TRIM('ÚHRADOVÝ KATALOG VZP - ZP'!G40))=0,"",TRIM('ÚHRADOVÝ KATALOG VZP - ZP'!G40)))</f>
        <v/>
      </c>
      <c r="J43" s="12" t="str">
        <f>IF(U43="NOVÝ",IF(LEN(TRIM(UPPER('ÚHRADOVÝ KATALOG VZP - ZP'!H40)))=0,"CHYBÍ VYR",UPPER('ÚHRADOVÝ KATALOG VZP - ZP'!H40)),IF(LEN(TRIM('ÚHRADOVÝ KATALOG VZP - ZP'!H40))=0,"",TRIM(UPPER('ÚHRADOVÝ KATALOG VZP - ZP'!H40))))</f>
        <v/>
      </c>
      <c r="K43" s="12" t="str">
        <f>IF(U43="NOVÝ",IF(LEN(TRIM(UPPER('ÚHRADOVÝ KATALOG VZP - ZP'!I40)))=0,"CHYBÍ ZEM",UPPER('ÚHRADOVÝ KATALOG VZP - ZP'!I40)),IF(LEN(TRIM('ÚHRADOVÝ KATALOG VZP - ZP'!I40))=0,"",TRIM(UPPER('ÚHRADOVÝ KATALOG VZP - ZP'!I40))))</f>
        <v/>
      </c>
      <c r="L43" s="13" t="str">
        <f>IF(U43="NOVÝ",IF(LEN(TRIM('ÚHRADOVÝ KATALOG VZP - ZP'!J40))=0,"CHYBÍ CENA",'ÚHRADOVÝ KATALOG VZP - ZP'!J40),IF(LEN(TRIM('ÚHRADOVÝ KATALOG VZP - ZP'!J40))=0,"",'ÚHRADOVÝ KATALOG VZP - ZP'!J40))</f>
        <v/>
      </c>
      <c r="M43" s="12" t="str">
        <f>UPPER(IF(U43="NOVÝ",IF(LEN(TRIM('ÚHRADOVÝ KATALOG VZP - ZP'!K40))=0,"Chybí MENA",'ÚHRADOVÝ KATALOG VZP - ZP'!K40),IF(LEN(TRIM('ÚHRADOVÝ KATALOG VZP - ZP'!K40))=0,"",'ÚHRADOVÝ KATALOG VZP - ZP'!K40)))</f>
        <v/>
      </c>
      <c r="N43" s="14" t="str">
        <f>IF(U43="NOVÝ",IF(LEN(TRIM('ÚHRADOVÝ KATALOG VZP - ZP'!L40))=0,"CHYBÍ KURZ",'ÚHRADOVÝ KATALOG VZP - ZP'!L40),IF(LEN(TRIM('ÚHRADOVÝ KATALOG VZP - ZP'!L40))=0,"",'ÚHRADOVÝ KATALOG VZP - ZP'!L40))</f>
        <v/>
      </c>
      <c r="O43" s="15" t="str">
        <f>IF(U43="NOVÝ",IF(LEN(TRIM('ÚHRADOVÝ KATALOG VZP - ZP'!M40))=0,"CHYBÍ DPH",IF(OR('ÚHRADOVÝ KATALOG VZP - ZP'!M40=12,'ÚHRADOVÝ KATALOG VZP - ZP'!M40=21,'ÚHRADOVÝ KATALOG VZP - ZP'!M40=0),'ÚHRADOVÝ KATALOG VZP - ZP'!M40,"CHYBA")),IF(LEN(TRIM('ÚHRADOVÝ KATALOG VZP - ZP'!M40))=0,"",IF(OR('ÚHRADOVÝ KATALOG VZP - ZP'!M40=12,'ÚHRADOVÝ KATALOG VZP - ZP'!M40=21,'ÚHRADOVÝ KATALOG VZP - ZP'!M40=0),'ÚHRADOVÝ KATALOG VZP - ZP'!M40,"CHYBA")))</f>
        <v/>
      </c>
      <c r="P43" s="16" t="str">
        <f>IF(U43="NE",IF(AND(V43&lt;&gt;"X",LEN('ÚHRADOVÝ KATALOG VZP - ZP'!N40)&gt;0),IF(ROUND(L43*N43*(1+(O43/100))*1.1,6)&lt;'ÚHRADOVÝ KATALOG VZP - ZP'!N40,TEXT('ÚHRADOVÝ KATALOG VZP - ZP'!N40,"# ##0,00 Kč") &amp; CHAR(10) &amp; "&gt; " &amp; TEXT('ÚHRADOVÝ KATALOG VZP - ZP'!N40-(L43*N43*(1+(O43/100))*1.1),"# ##0,00 Kč"),TEXT('ÚHRADOVÝ KATALOG VZP - ZP'!N40,"# ##0,00 Kč") &amp; CHAR(10) &amp; "OK"),"CHYBÍ DATA PRO VÝPOČET"),"")</f>
        <v/>
      </c>
      <c r="Q43" s="17" t="str">
        <f>IF(AND(U43="NE",LEN('ÚHRADOVÝ KATALOG VZP - ZP'!O40)&gt;0),'ÚHRADOVÝ KATALOG VZP - ZP'!O40,"")</f>
        <v/>
      </c>
      <c r="R43" s="36" t="str">
        <f>IF(AND(U43="NE",LEN('ÚHRADOVÝ KATALOG VZP - ZP'!P40)&gt;0),'ÚHRADOVÝ KATALOG VZP - ZP'!P40,"")</f>
        <v/>
      </c>
      <c r="S43" s="36" t="str">
        <f>IF(AND(U43="NE",LEN('ÚHRADOVÝ KATALOG VZP - ZP'!Q40)&gt;0),'ÚHRADOVÝ KATALOG VZP - ZP'!Q40,"")</f>
        <v/>
      </c>
      <c r="T43" s="36" t="str">
        <f>IF(AND(U43="NE",LEN('ÚHRADOVÝ KATALOG VZP - ZP'!R40)&gt;0),'ÚHRADOVÝ KATALOG VZP - ZP'!R40,"")</f>
        <v/>
      </c>
      <c r="U43" s="18" t="str">
        <f>IF(LEN(TRIM('ÚHRADOVÝ KATALOG VZP - ZP'!B40)&amp;TRIM('ÚHRADOVÝ KATALOG VZP - ZP'!C40)&amp;TRIM('ÚHRADOVÝ KATALOG VZP - ZP'!D40)&amp;TRIM('ÚHRADOVÝ KATALOG VZP - ZP'!E40)&amp;TRIM('ÚHRADOVÝ KATALOG VZP - ZP'!F40)&amp;TRIM('ÚHRADOVÝ KATALOG VZP - ZP'!G40)&amp;TRIM('ÚHRADOVÝ KATALOG VZP - ZP'!H40)&amp;TRIM('ÚHRADOVÝ KATALOG VZP - ZP'!I40)&amp;TRIM('ÚHRADOVÝ KATALOG VZP - ZP'!J40)&amp;TRIM('ÚHRADOVÝ KATALOG VZP - ZP'!K40)&amp;TRIM('ÚHRADOVÝ KATALOG VZP - ZP'!L40)&amp;TRIM('ÚHRADOVÝ KATALOG VZP - ZP'!M40)&amp;TRIM('ÚHRADOVÝ KATALOG VZP - ZP'!N40)&amp;TRIM('ÚHRADOVÝ KATALOG VZP - ZP'!O40)&amp;TRIM('ÚHRADOVÝ KATALOG VZP - ZP'!P40)&amp;TRIM('ÚHRADOVÝ KATALOG VZP - ZP'!Q40))=0,"ANO","NE")</f>
        <v>ANO</v>
      </c>
      <c r="V43" s="19" t="str">
        <f>IF(U43="NE",IF(LEN(TRIM('ÚHRADOVÝ KATALOG VZP - ZP'!B40))=0,"NOVÝ","OPRAVA"),"")</f>
        <v/>
      </c>
      <c r="X43" s="30" t="str">
        <f>IF(IFERROR(SEARCH("""",UPPER('ÚHRADOVÝ KATALOG VZP - ZP'!C40)),0)&gt;0," "&amp;CHAR(34),"")</f>
        <v/>
      </c>
      <c r="Y43" s="30" t="str">
        <f>IF(IFERROR(SEARCH("~?",UPPER('ÚHRADOVÝ KATALOG VZP - ZP'!C40)),0)&gt;0," ?","")</f>
        <v/>
      </c>
      <c r="Z43" s="30" t="str">
        <f>IF(IFERROR(SEARCH("!",UPPER('ÚHRADOVÝ KATALOG VZP - ZP'!C40)),0)&gt;0," !","")</f>
        <v/>
      </c>
      <c r="AA43" s="30" t="str">
        <f>IF(IFERROR(SEARCH("_",UPPER('ÚHRADOVÝ KATALOG VZP - ZP'!C40)),0)&gt;0," _","")</f>
        <v/>
      </c>
      <c r="AB43" s="30" t="str">
        <f>IF(IFERROR(SEARCH("§",UPPER('ÚHRADOVÝ KATALOG VZP - ZP'!C40)),0)&gt;0," §","")</f>
        <v/>
      </c>
      <c r="AC43" s="30" t="str">
        <f>IF(IFERROR(SEARCH("#",UPPER('ÚHRADOVÝ KATALOG VZP - ZP'!C40)),0)&gt;0," #","")</f>
        <v/>
      </c>
      <c r="AD43" s="30" t="str">
        <f>IF(IFERROR(SEARCH(CHAR(10),UPPER('ÚHRADOVÝ KATALOG VZP - ZP'!C40)),0)&gt;0," ALT+ENTER","")</f>
        <v/>
      </c>
      <c r="AE43" s="31" t="str">
        <f>IF(AND(W43=0, R43="NE"),"Chybí NAZ",IF(LEN(TRIM(X43&amp;Y43&amp;Z43&amp;AA43&amp;AB43&amp;AC43&amp;AD43))&gt;0,"Nepovolený(é) znak(y):   "&amp;X43&amp;Y43&amp;Z43&amp;AA43&amp;AB43&amp;AC43&amp;AD43,TRIM('ÚHRADOVÝ KATALOG VZP - ZP'!C40)))</f>
        <v/>
      </c>
      <c r="AF43" s="30"/>
      <c r="AG43" s="30" t="str">
        <f>IF(IFERROR(SEARCH("""",UPPER('ÚHRADOVÝ KATALOG VZP - ZP'!D40)),0)&gt;0," "&amp;CHAR(34),"")</f>
        <v/>
      </c>
      <c r="AH43" s="30" t="str">
        <f>IF(IFERROR(SEARCH("~?",UPPER('ÚHRADOVÝ KATALOG VZP - ZP'!D40)),0)&gt;0," ?","")</f>
        <v/>
      </c>
      <c r="AI43" s="30" t="str">
        <f>IF(IFERROR(SEARCH("!",UPPER('ÚHRADOVÝ KATALOG VZP - ZP'!D40)),0)&gt;0," !","")</f>
        <v/>
      </c>
      <c r="AJ43" s="30" t="str">
        <f>IF(IFERROR(SEARCH("_",UPPER('ÚHRADOVÝ KATALOG VZP - ZP'!D40)),0)&gt;0," _","")</f>
        <v/>
      </c>
      <c r="AK43" s="30" t="str">
        <f>IF(IFERROR(SEARCH("§",UPPER('ÚHRADOVÝ KATALOG VZP - ZP'!D40)),0)&gt;0," §","")</f>
        <v/>
      </c>
      <c r="AL43" s="30" t="str">
        <f>IF(IFERROR(SEARCH("#",UPPER('ÚHRADOVÝ KATALOG VZP - ZP'!D40)),0)&gt;0," #","")</f>
        <v/>
      </c>
      <c r="AM43" s="30" t="str">
        <f>IF(IFERROR(SEARCH(CHAR(10),UPPER('ÚHRADOVÝ KATALOG VZP - ZP'!D40)),0)&gt;0," ALT+ENTER","")</f>
        <v/>
      </c>
      <c r="AN43" s="31" t="str">
        <f>IF(AND(AF43=0, R43="NE"),"Chybí DOP",IF(LEN(TRIM(AG43&amp;AH43&amp;AI43&amp;AJ43&amp;AK43&amp;AL43&amp;AM43))&gt;0,"Nepovolený(é) znak(y):   "&amp;AG43&amp;AH43&amp;AI43&amp;AJ43&amp;AK43&amp;AL43&amp;AM43,TRIM('ÚHRADOVÝ KATALOG VZP - ZP'!D40)))</f>
        <v/>
      </c>
    </row>
    <row r="44" spans="1:40" ht="30" customHeight="1" x14ac:dyDescent="0.35">
      <c r="A44" s="7">
        <v>39</v>
      </c>
      <c r="B44" s="10" t="str">
        <f>IF(ISBLANK('ÚHRADOVÝ KATALOG VZP - ZP'!B41),"",'ÚHRADOVÝ KATALOG VZP - ZP'!B41)</f>
        <v/>
      </c>
      <c r="C44" s="11" t="str">
        <f>UPPER(IF(AE44="Nepovolený(é) znak(y):   "&amp;X44&amp;Y44&amp;Z44&amp;AA44&amp;AB44&amp;AC44&amp;AD44,"Nepovolený(é) znak(y):   "&amp;X44&amp;Y44&amp;Z44&amp;AA44&amp;AB44&amp;AC44&amp;AD44,IF(S44="NOVÝ",IF(ISBLANK('ÚHRADOVÝ KATALOG VZP - ZP'!C41),"CHYBÍ NAZ",(IF((LEN('ÚHRADOVÝ KATALOG VZP - ZP'!C41)&gt;70),"Překročena délka textu",TRIM('ÚHRADOVÝ KATALOG VZP - ZP'!C41)))),IF(ISBLANK('ÚHRADOVÝ KATALOG VZP - ZP'!C41),"",(IF((LEN('ÚHRADOVÝ KATALOG VZP - ZP'!C41)&gt;70),"Překročena délka textu",TRIM('ÚHRADOVÝ KATALOG VZP - ZP'!C41)))))))</f>
        <v/>
      </c>
      <c r="D44" s="11" t="str">
        <f>IF(ISBLANK('ÚHRADOVÝ KATALOG VZP - ZP'!C41),"",LEN('ÚHRADOVÝ KATALOG VZP - ZP'!C41))</f>
        <v/>
      </c>
      <c r="E44" s="11" t="str">
        <f>UPPER(IF(AN44="Nepovolený(é) znak(y):   "&amp;AG44&amp;AH44&amp;AI44&amp;AJ44&amp;AK44&amp;AL44&amp;AM44,"Nepovolený(é) znak(y):   "&amp;AG44&amp;AH44&amp;AI44&amp;AJ44&amp;AK44&amp;AL44&amp;AM44,IF(S44="NOVÝ",IF(ISBLANK('ÚHRADOVÝ KATALOG VZP - ZP'!D41),"Chybí DOP",(IF((LEN('ÚHRADOVÝ KATALOG VZP - ZP'!D41)&gt;80),"Překročena délka textu",TRIM('ÚHRADOVÝ KATALOG VZP - ZP'!D41)))),IF(ISBLANK('ÚHRADOVÝ KATALOG VZP - ZP'!D41),"",(IF((LEN('ÚHRADOVÝ KATALOG VZP - ZP'!D41)&gt;80),"Překročena délka textu",TRIM('ÚHRADOVÝ KATALOG VZP - ZP'!D41)))))))</f>
        <v/>
      </c>
      <c r="F44" s="11" t="str">
        <f>IF(ISBLANK('ÚHRADOVÝ KATALOG VZP - ZP'!D41),"",LEN('ÚHRADOVÝ KATALOG VZP - ZP'!D41))</f>
        <v/>
      </c>
      <c r="G44" s="12" t="str">
        <f>IF(U44="NOVÝ",IF(LEN(TRIM('ÚHRADOVÝ KATALOG VZP - ZP'!E41))=0,"CHYBÍ TYP",'ÚHRADOVÝ KATALOG VZP - ZP'!E41),IF(LEN(TRIM('ÚHRADOVÝ KATALOG VZP - ZP'!E41))=0,"",'ÚHRADOVÝ KATALOG VZP - ZP'!E41))</f>
        <v/>
      </c>
      <c r="H44" s="12" t="str">
        <f>IF(S44="NOVÝ",IF(LEN(TRIM('ÚHRADOVÝ KATALOG VZP - ZP'!F41))=0,"Chybí",UPPER('ÚHRADOVÝ KATALOG VZP - ZP'!F41)),IF(LEN(TRIM('ÚHRADOVÝ KATALOG VZP - ZP'!F41))=0,"",UPPER('ÚHRADOVÝ KATALOG VZP - ZP'!F41)))</f>
        <v/>
      </c>
      <c r="I44" s="12" t="str">
        <f>IF(U44="NOVÝ",IF(LEN(TRIM('ÚHRADOVÝ KATALOG VZP - ZP'!G41))=0,"CHYBÍ TBAL",'ÚHRADOVÝ KATALOG VZP - ZP'!G41),IF(LEN(TRIM('ÚHRADOVÝ KATALOG VZP - ZP'!G41))=0,"",TRIM('ÚHRADOVÝ KATALOG VZP - ZP'!G41)))</f>
        <v/>
      </c>
      <c r="J44" s="12" t="str">
        <f>IF(U44="NOVÝ",IF(LEN(TRIM(UPPER('ÚHRADOVÝ KATALOG VZP - ZP'!H41)))=0,"CHYBÍ VYR",UPPER('ÚHRADOVÝ KATALOG VZP - ZP'!H41)),IF(LEN(TRIM('ÚHRADOVÝ KATALOG VZP - ZP'!H41))=0,"",TRIM(UPPER('ÚHRADOVÝ KATALOG VZP - ZP'!H41))))</f>
        <v/>
      </c>
      <c r="K44" s="12" t="str">
        <f>IF(U44="NOVÝ",IF(LEN(TRIM(UPPER('ÚHRADOVÝ KATALOG VZP - ZP'!I41)))=0,"CHYBÍ ZEM",UPPER('ÚHRADOVÝ KATALOG VZP - ZP'!I41)),IF(LEN(TRIM('ÚHRADOVÝ KATALOG VZP - ZP'!I41))=0,"",TRIM(UPPER('ÚHRADOVÝ KATALOG VZP - ZP'!I41))))</f>
        <v/>
      </c>
      <c r="L44" s="13" t="str">
        <f>IF(U44="NOVÝ",IF(LEN(TRIM('ÚHRADOVÝ KATALOG VZP - ZP'!J41))=0,"CHYBÍ CENA",'ÚHRADOVÝ KATALOG VZP - ZP'!J41),IF(LEN(TRIM('ÚHRADOVÝ KATALOG VZP - ZP'!J41))=0,"",'ÚHRADOVÝ KATALOG VZP - ZP'!J41))</f>
        <v/>
      </c>
      <c r="M44" s="12" t="str">
        <f>UPPER(IF(U44="NOVÝ",IF(LEN(TRIM('ÚHRADOVÝ KATALOG VZP - ZP'!K41))=0,"Chybí MENA",'ÚHRADOVÝ KATALOG VZP - ZP'!K41),IF(LEN(TRIM('ÚHRADOVÝ KATALOG VZP - ZP'!K41))=0,"",'ÚHRADOVÝ KATALOG VZP - ZP'!K41)))</f>
        <v/>
      </c>
      <c r="N44" s="14" t="str">
        <f>IF(U44="NOVÝ",IF(LEN(TRIM('ÚHRADOVÝ KATALOG VZP - ZP'!L41))=0,"CHYBÍ KURZ",'ÚHRADOVÝ KATALOG VZP - ZP'!L41),IF(LEN(TRIM('ÚHRADOVÝ KATALOG VZP - ZP'!L41))=0,"",'ÚHRADOVÝ KATALOG VZP - ZP'!L41))</f>
        <v/>
      </c>
      <c r="O44" s="15" t="str">
        <f>IF(U44="NOVÝ",IF(LEN(TRIM('ÚHRADOVÝ KATALOG VZP - ZP'!M41))=0,"CHYBÍ DPH",IF(OR('ÚHRADOVÝ KATALOG VZP - ZP'!M41=12,'ÚHRADOVÝ KATALOG VZP - ZP'!M41=21,'ÚHRADOVÝ KATALOG VZP - ZP'!M41=0),'ÚHRADOVÝ KATALOG VZP - ZP'!M41,"CHYBA")),IF(LEN(TRIM('ÚHRADOVÝ KATALOG VZP - ZP'!M41))=0,"",IF(OR('ÚHRADOVÝ KATALOG VZP - ZP'!M41=12,'ÚHRADOVÝ KATALOG VZP - ZP'!M41=21,'ÚHRADOVÝ KATALOG VZP - ZP'!M41=0),'ÚHRADOVÝ KATALOG VZP - ZP'!M41,"CHYBA")))</f>
        <v/>
      </c>
      <c r="P44" s="16" t="str">
        <f>IF(U44="NE",IF(AND(V44&lt;&gt;"X",LEN('ÚHRADOVÝ KATALOG VZP - ZP'!N41)&gt;0),IF(ROUND(L44*N44*(1+(O44/100))*1.1,6)&lt;'ÚHRADOVÝ KATALOG VZP - ZP'!N41,TEXT('ÚHRADOVÝ KATALOG VZP - ZP'!N41,"# ##0,00 Kč") &amp; CHAR(10) &amp; "&gt; " &amp; TEXT('ÚHRADOVÝ KATALOG VZP - ZP'!N41-(L44*N44*(1+(O44/100))*1.1),"# ##0,00 Kč"),TEXT('ÚHRADOVÝ KATALOG VZP - ZP'!N41,"# ##0,00 Kč") &amp; CHAR(10) &amp; "OK"),"CHYBÍ DATA PRO VÝPOČET"),"")</f>
        <v/>
      </c>
      <c r="Q44" s="17" t="str">
        <f>IF(AND(U44="NE",LEN('ÚHRADOVÝ KATALOG VZP - ZP'!O41)&gt;0),'ÚHRADOVÝ KATALOG VZP - ZP'!O41,"")</f>
        <v/>
      </c>
      <c r="R44" s="36" t="str">
        <f>IF(AND(U44="NE",LEN('ÚHRADOVÝ KATALOG VZP - ZP'!P41)&gt;0),'ÚHRADOVÝ KATALOG VZP - ZP'!P41,"")</f>
        <v/>
      </c>
      <c r="S44" s="36" t="str">
        <f>IF(AND(U44="NE",LEN('ÚHRADOVÝ KATALOG VZP - ZP'!Q41)&gt;0),'ÚHRADOVÝ KATALOG VZP - ZP'!Q41,"")</f>
        <v/>
      </c>
      <c r="T44" s="36" t="str">
        <f>IF(AND(U44="NE",LEN('ÚHRADOVÝ KATALOG VZP - ZP'!R41)&gt;0),'ÚHRADOVÝ KATALOG VZP - ZP'!R41,"")</f>
        <v/>
      </c>
      <c r="U44" s="18" t="str">
        <f>IF(LEN(TRIM('ÚHRADOVÝ KATALOG VZP - ZP'!B41)&amp;TRIM('ÚHRADOVÝ KATALOG VZP - ZP'!C41)&amp;TRIM('ÚHRADOVÝ KATALOG VZP - ZP'!D41)&amp;TRIM('ÚHRADOVÝ KATALOG VZP - ZP'!E41)&amp;TRIM('ÚHRADOVÝ KATALOG VZP - ZP'!F41)&amp;TRIM('ÚHRADOVÝ KATALOG VZP - ZP'!G41)&amp;TRIM('ÚHRADOVÝ KATALOG VZP - ZP'!H41)&amp;TRIM('ÚHRADOVÝ KATALOG VZP - ZP'!I41)&amp;TRIM('ÚHRADOVÝ KATALOG VZP - ZP'!J41)&amp;TRIM('ÚHRADOVÝ KATALOG VZP - ZP'!K41)&amp;TRIM('ÚHRADOVÝ KATALOG VZP - ZP'!L41)&amp;TRIM('ÚHRADOVÝ KATALOG VZP - ZP'!M41)&amp;TRIM('ÚHRADOVÝ KATALOG VZP - ZP'!N41)&amp;TRIM('ÚHRADOVÝ KATALOG VZP - ZP'!O41)&amp;TRIM('ÚHRADOVÝ KATALOG VZP - ZP'!P41)&amp;TRIM('ÚHRADOVÝ KATALOG VZP - ZP'!Q41))=0,"ANO","NE")</f>
        <v>ANO</v>
      </c>
      <c r="V44" s="19" t="str">
        <f>IF(U44="NE",IF(LEN(TRIM('ÚHRADOVÝ KATALOG VZP - ZP'!B41))=0,"NOVÝ","OPRAVA"),"")</f>
        <v/>
      </c>
      <c r="X44" s="30" t="str">
        <f>IF(IFERROR(SEARCH("""",UPPER('ÚHRADOVÝ KATALOG VZP - ZP'!C41)),0)&gt;0," "&amp;CHAR(34),"")</f>
        <v/>
      </c>
      <c r="Y44" s="30" t="str">
        <f>IF(IFERROR(SEARCH("~?",UPPER('ÚHRADOVÝ KATALOG VZP - ZP'!C41)),0)&gt;0," ?","")</f>
        <v/>
      </c>
      <c r="Z44" s="30" t="str">
        <f>IF(IFERROR(SEARCH("!",UPPER('ÚHRADOVÝ KATALOG VZP - ZP'!C41)),0)&gt;0," !","")</f>
        <v/>
      </c>
      <c r="AA44" s="30" t="str">
        <f>IF(IFERROR(SEARCH("_",UPPER('ÚHRADOVÝ KATALOG VZP - ZP'!C41)),0)&gt;0," _","")</f>
        <v/>
      </c>
      <c r="AB44" s="30" t="str">
        <f>IF(IFERROR(SEARCH("§",UPPER('ÚHRADOVÝ KATALOG VZP - ZP'!C41)),0)&gt;0," §","")</f>
        <v/>
      </c>
      <c r="AC44" s="30" t="str">
        <f>IF(IFERROR(SEARCH("#",UPPER('ÚHRADOVÝ KATALOG VZP - ZP'!C41)),0)&gt;0," #","")</f>
        <v/>
      </c>
      <c r="AD44" s="30" t="str">
        <f>IF(IFERROR(SEARCH(CHAR(10),UPPER('ÚHRADOVÝ KATALOG VZP - ZP'!C41)),0)&gt;0," ALT+ENTER","")</f>
        <v/>
      </c>
      <c r="AE44" s="31" t="str">
        <f>IF(AND(W44=0, R44="NE"),"Chybí NAZ",IF(LEN(TRIM(X44&amp;Y44&amp;Z44&amp;AA44&amp;AB44&amp;AC44&amp;AD44))&gt;0,"Nepovolený(é) znak(y):   "&amp;X44&amp;Y44&amp;Z44&amp;AA44&amp;AB44&amp;AC44&amp;AD44,TRIM('ÚHRADOVÝ KATALOG VZP - ZP'!C41)))</f>
        <v/>
      </c>
      <c r="AF44" s="30"/>
      <c r="AG44" s="30" t="str">
        <f>IF(IFERROR(SEARCH("""",UPPER('ÚHRADOVÝ KATALOG VZP - ZP'!D41)),0)&gt;0," "&amp;CHAR(34),"")</f>
        <v/>
      </c>
      <c r="AH44" s="30" t="str">
        <f>IF(IFERROR(SEARCH("~?",UPPER('ÚHRADOVÝ KATALOG VZP - ZP'!D41)),0)&gt;0," ?","")</f>
        <v/>
      </c>
      <c r="AI44" s="30" t="str">
        <f>IF(IFERROR(SEARCH("!",UPPER('ÚHRADOVÝ KATALOG VZP - ZP'!D41)),0)&gt;0," !","")</f>
        <v/>
      </c>
      <c r="AJ44" s="30" t="str">
        <f>IF(IFERROR(SEARCH("_",UPPER('ÚHRADOVÝ KATALOG VZP - ZP'!D41)),0)&gt;0," _","")</f>
        <v/>
      </c>
      <c r="AK44" s="30" t="str">
        <f>IF(IFERROR(SEARCH("§",UPPER('ÚHRADOVÝ KATALOG VZP - ZP'!D41)),0)&gt;0," §","")</f>
        <v/>
      </c>
      <c r="AL44" s="30" t="str">
        <f>IF(IFERROR(SEARCH("#",UPPER('ÚHRADOVÝ KATALOG VZP - ZP'!D41)),0)&gt;0," #","")</f>
        <v/>
      </c>
      <c r="AM44" s="30" t="str">
        <f>IF(IFERROR(SEARCH(CHAR(10),UPPER('ÚHRADOVÝ KATALOG VZP - ZP'!D41)),0)&gt;0," ALT+ENTER","")</f>
        <v/>
      </c>
      <c r="AN44" s="31" t="str">
        <f>IF(AND(AF44=0, R44="NE"),"Chybí DOP",IF(LEN(TRIM(AG44&amp;AH44&amp;AI44&amp;AJ44&amp;AK44&amp;AL44&amp;AM44))&gt;0,"Nepovolený(é) znak(y):   "&amp;AG44&amp;AH44&amp;AI44&amp;AJ44&amp;AK44&amp;AL44&amp;AM44,TRIM('ÚHRADOVÝ KATALOG VZP - ZP'!D41)))</f>
        <v/>
      </c>
    </row>
    <row r="45" spans="1:40" ht="30" customHeight="1" x14ac:dyDescent="0.35">
      <c r="A45" s="7">
        <v>40</v>
      </c>
      <c r="B45" s="10" t="str">
        <f>IF(ISBLANK('ÚHRADOVÝ KATALOG VZP - ZP'!B42),"",'ÚHRADOVÝ KATALOG VZP - ZP'!B42)</f>
        <v/>
      </c>
      <c r="C45" s="11" t="str">
        <f>UPPER(IF(AE45="Nepovolený(é) znak(y):   "&amp;X45&amp;Y45&amp;Z45&amp;AA45&amp;AB45&amp;AC45&amp;AD45,"Nepovolený(é) znak(y):   "&amp;X45&amp;Y45&amp;Z45&amp;AA45&amp;AB45&amp;AC45&amp;AD45,IF(S45="NOVÝ",IF(ISBLANK('ÚHRADOVÝ KATALOG VZP - ZP'!C42),"CHYBÍ NAZ",(IF((LEN('ÚHRADOVÝ KATALOG VZP - ZP'!C42)&gt;70),"Překročena délka textu",TRIM('ÚHRADOVÝ KATALOG VZP - ZP'!C42)))),IF(ISBLANK('ÚHRADOVÝ KATALOG VZP - ZP'!C42),"",(IF((LEN('ÚHRADOVÝ KATALOG VZP - ZP'!C42)&gt;70),"Překročena délka textu",TRIM('ÚHRADOVÝ KATALOG VZP - ZP'!C42)))))))</f>
        <v/>
      </c>
      <c r="D45" s="11" t="str">
        <f>IF(ISBLANK('ÚHRADOVÝ KATALOG VZP - ZP'!C42),"",LEN('ÚHRADOVÝ KATALOG VZP - ZP'!C42))</f>
        <v/>
      </c>
      <c r="E45" s="11" t="str">
        <f>UPPER(IF(AN45="Nepovolený(é) znak(y):   "&amp;AG45&amp;AH45&amp;AI45&amp;AJ45&amp;AK45&amp;AL45&amp;AM45,"Nepovolený(é) znak(y):   "&amp;AG45&amp;AH45&amp;AI45&amp;AJ45&amp;AK45&amp;AL45&amp;AM45,IF(S45="NOVÝ",IF(ISBLANK('ÚHRADOVÝ KATALOG VZP - ZP'!D42),"Chybí DOP",(IF((LEN('ÚHRADOVÝ KATALOG VZP - ZP'!D42)&gt;80),"Překročena délka textu",TRIM('ÚHRADOVÝ KATALOG VZP - ZP'!D42)))),IF(ISBLANK('ÚHRADOVÝ KATALOG VZP - ZP'!D42),"",(IF((LEN('ÚHRADOVÝ KATALOG VZP - ZP'!D42)&gt;80),"Překročena délka textu",TRIM('ÚHRADOVÝ KATALOG VZP - ZP'!D42)))))))</f>
        <v/>
      </c>
      <c r="F45" s="11" t="str">
        <f>IF(ISBLANK('ÚHRADOVÝ KATALOG VZP - ZP'!D42),"",LEN('ÚHRADOVÝ KATALOG VZP - ZP'!D42))</f>
        <v/>
      </c>
      <c r="G45" s="12" t="str">
        <f>IF(U45="NOVÝ",IF(LEN(TRIM('ÚHRADOVÝ KATALOG VZP - ZP'!E42))=0,"CHYBÍ TYP",'ÚHRADOVÝ KATALOG VZP - ZP'!E42),IF(LEN(TRIM('ÚHRADOVÝ KATALOG VZP - ZP'!E42))=0,"",'ÚHRADOVÝ KATALOG VZP - ZP'!E42))</f>
        <v/>
      </c>
      <c r="H45" s="12" t="str">
        <f>IF(S45="NOVÝ",IF(LEN(TRIM('ÚHRADOVÝ KATALOG VZP - ZP'!F42))=0,"Chybí",UPPER('ÚHRADOVÝ KATALOG VZP - ZP'!F42)),IF(LEN(TRIM('ÚHRADOVÝ KATALOG VZP - ZP'!F42))=0,"",UPPER('ÚHRADOVÝ KATALOG VZP - ZP'!F42)))</f>
        <v/>
      </c>
      <c r="I45" s="12" t="str">
        <f>IF(U45="NOVÝ",IF(LEN(TRIM('ÚHRADOVÝ KATALOG VZP - ZP'!G42))=0,"CHYBÍ TBAL",'ÚHRADOVÝ KATALOG VZP - ZP'!G42),IF(LEN(TRIM('ÚHRADOVÝ KATALOG VZP - ZP'!G42))=0,"",TRIM('ÚHRADOVÝ KATALOG VZP - ZP'!G42)))</f>
        <v/>
      </c>
      <c r="J45" s="12" t="str">
        <f>IF(U45="NOVÝ",IF(LEN(TRIM(UPPER('ÚHRADOVÝ KATALOG VZP - ZP'!H42)))=0,"CHYBÍ VYR",UPPER('ÚHRADOVÝ KATALOG VZP - ZP'!H42)),IF(LEN(TRIM('ÚHRADOVÝ KATALOG VZP - ZP'!H42))=0,"",TRIM(UPPER('ÚHRADOVÝ KATALOG VZP - ZP'!H42))))</f>
        <v/>
      </c>
      <c r="K45" s="12" t="str">
        <f>IF(U45="NOVÝ",IF(LEN(TRIM(UPPER('ÚHRADOVÝ KATALOG VZP - ZP'!I42)))=0,"CHYBÍ ZEM",UPPER('ÚHRADOVÝ KATALOG VZP - ZP'!I42)),IF(LEN(TRIM('ÚHRADOVÝ KATALOG VZP - ZP'!I42))=0,"",TRIM(UPPER('ÚHRADOVÝ KATALOG VZP - ZP'!I42))))</f>
        <v/>
      </c>
      <c r="L45" s="13" t="str">
        <f>IF(U45="NOVÝ",IF(LEN(TRIM('ÚHRADOVÝ KATALOG VZP - ZP'!J42))=0,"CHYBÍ CENA",'ÚHRADOVÝ KATALOG VZP - ZP'!J42),IF(LEN(TRIM('ÚHRADOVÝ KATALOG VZP - ZP'!J42))=0,"",'ÚHRADOVÝ KATALOG VZP - ZP'!J42))</f>
        <v/>
      </c>
      <c r="M45" s="12" t="str">
        <f>UPPER(IF(U45="NOVÝ",IF(LEN(TRIM('ÚHRADOVÝ KATALOG VZP - ZP'!K42))=0,"Chybí MENA",'ÚHRADOVÝ KATALOG VZP - ZP'!K42),IF(LEN(TRIM('ÚHRADOVÝ KATALOG VZP - ZP'!K42))=0,"",'ÚHRADOVÝ KATALOG VZP - ZP'!K42)))</f>
        <v/>
      </c>
      <c r="N45" s="14" t="str">
        <f>IF(U45="NOVÝ",IF(LEN(TRIM('ÚHRADOVÝ KATALOG VZP - ZP'!L42))=0,"CHYBÍ KURZ",'ÚHRADOVÝ KATALOG VZP - ZP'!L42),IF(LEN(TRIM('ÚHRADOVÝ KATALOG VZP - ZP'!L42))=0,"",'ÚHRADOVÝ KATALOG VZP - ZP'!L42))</f>
        <v/>
      </c>
      <c r="O45" s="15" t="str">
        <f>IF(U45="NOVÝ",IF(LEN(TRIM('ÚHRADOVÝ KATALOG VZP - ZP'!M42))=0,"CHYBÍ DPH",IF(OR('ÚHRADOVÝ KATALOG VZP - ZP'!M42=12,'ÚHRADOVÝ KATALOG VZP - ZP'!M42=21,'ÚHRADOVÝ KATALOG VZP - ZP'!M42=0),'ÚHRADOVÝ KATALOG VZP - ZP'!M42,"CHYBA")),IF(LEN(TRIM('ÚHRADOVÝ KATALOG VZP - ZP'!M42))=0,"",IF(OR('ÚHRADOVÝ KATALOG VZP - ZP'!M42=12,'ÚHRADOVÝ KATALOG VZP - ZP'!M42=21,'ÚHRADOVÝ KATALOG VZP - ZP'!M42=0),'ÚHRADOVÝ KATALOG VZP - ZP'!M42,"CHYBA")))</f>
        <v/>
      </c>
      <c r="P45" s="16" t="str">
        <f>IF(U45="NE",IF(AND(V45&lt;&gt;"X",LEN('ÚHRADOVÝ KATALOG VZP - ZP'!N42)&gt;0),IF(ROUND(L45*N45*(1+(O45/100))*1.1,6)&lt;'ÚHRADOVÝ KATALOG VZP - ZP'!N42,TEXT('ÚHRADOVÝ KATALOG VZP - ZP'!N42,"# ##0,00 Kč") &amp; CHAR(10) &amp; "&gt; " &amp; TEXT('ÚHRADOVÝ KATALOG VZP - ZP'!N42-(L45*N45*(1+(O45/100))*1.1),"# ##0,00 Kč"),TEXT('ÚHRADOVÝ KATALOG VZP - ZP'!N42,"# ##0,00 Kč") &amp; CHAR(10) &amp; "OK"),"CHYBÍ DATA PRO VÝPOČET"),"")</f>
        <v/>
      </c>
      <c r="Q45" s="17" t="str">
        <f>IF(AND(U45="NE",LEN('ÚHRADOVÝ KATALOG VZP - ZP'!O42)&gt;0),'ÚHRADOVÝ KATALOG VZP - ZP'!O42,"")</f>
        <v/>
      </c>
      <c r="R45" s="36" t="str">
        <f>IF(AND(U45="NE",LEN('ÚHRADOVÝ KATALOG VZP - ZP'!P42)&gt;0),'ÚHRADOVÝ KATALOG VZP - ZP'!P42,"")</f>
        <v/>
      </c>
      <c r="S45" s="36" t="str">
        <f>IF(AND(U45="NE",LEN('ÚHRADOVÝ KATALOG VZP - ZP'!Q42)&gt;0),'ÚHRADOVÝ KATALOG VZP - ZP'!Q42,"")</f>
        <v/>
      </c>
      <c r="T45" s="36" t="str">
        <f>IF(AND(U45="NE",LEN('ÚHRADOVÝ KATALOG VZP - ZP'!R42)&gt;0),'ÚHRADOVÝ KATALOG VZP - ZP'!R42,"")</f>
        <v/>
      </c>
      <c r="U45" s="18" t="str">
        <f>IF(LEN(TRIM('ÚHRADOVÝ KATALOG VZP - ZP'!B42)&amp;TRIM('ÚHRADOVÝ KATALOG VZP - ZP'!C42)&amp;TRIM('ÚHRADOVÝ KATALOG VZP - ZP'!D42)&amp;TRIM('ÚHRADOVÝ KATALOG VZP - ZP'!E42)&amp;TRIM('ÚHRADOVÝ KATALOG VZP - ZP'!F42)&amp;TRIM('ÚHRADOVÝ KATALOG VZP - ZP'!G42)&amp;TRIM('ÚHRADOVÝ KATALOG VZP - ZP'!H42)&amp;TRIM('ÚHRADOVÝ KATALOG VZP - ZP'!I42)&amp;TRIM('ÚHRADOVÝ KATALOG VZP - ZP'!J42)&amp;TRIM('ÚHRADOVÝ KATALOG VZP - ZP'!K42)&amp;TRIM('ÚHRADOVÝ KATALOG VZP - ZP'!L42)&amp;TRIM('ÚHRADOVÝ KATALOG VZP - ZP'!M42)&amp;TRIM('ÚHRADOVÝ KATALOG VZP - ZP'!N42)&amp;TRIM('ÚHRADOVÝ KATALOG VZP - ZP'!O42)&amp;TRIM('ÚHRADOVÝ KATALOG VZP - ZP'!P42)&amp;TRIM('ÚHRADOVÝ KATALOG VZP - ZP'!Q42))=0,"ANO","NE")</f>
        <v>ANO</v>
      </c>
      <c r="V45" s="19" t="str">
        <f>IF(U45="NE",IF(LEN(TRIM('ÚHRADOVÝ KATALOG VZP - ZP'!B42))=0,"NOVÝ","OPRAVA"),"")</f>
        <v/>
      </c>
      <c r="X45" s="30" t="str">
        <f>IF(IFERROR(SEARCH("""",UPPER('ÚHRADOVÝ KATALOG VZP - ZP'!C42)),0)&gt;0," "&amp;CHAR(34),"")</f>
        <v/>
      </c>
      <c r="Y45" s="30" t="str">
        <f>IF(IFERROR(SEARCH("~?",UPPER('ÚHRADOVÝ KATALOG VZP - ZP'!C42)),0)&gt;0," ?","")</f>
        <v/>
      </c>
      <c r="Z45" s="30" t="str">
        <f>IF(IFERROR(SEARCH("!",UPPER('ÚHRADOVÝ KATALOG VZP - ZP'!C42)),0)&gt;0," !","")</f>
        <v/>
      </c>
      <c r="AA45" s="30" t="str">
        <f>IF(IFERROR(SEARCH("_",UPPER('ÚHRADOVÝ KATALOG VZP - ZP'!C42)),0)&gt;0," _","")</f>
        <v/>
      </c>
      <c r="AB45" s="30" t="str">
        <f>IF(IFERROR(SEARCH("§",UPPER('ÚHRADOVÝ KATALOG VZP - ZP'!C42)),0)&gt;0," §","")</f>
        <v/>
      </c>
      <c r="AC45" s="30" t="str">
        <f>IF(IFERROR(SEARCH("#",UPPER('ÚHRADOVÝ KATALOG VZP - ZP'!C42)),0)&gt;0," #","")</f>
        <v/>
      </c>
      <c r="AD45" s="30" t="str">
        <f>IF(IFERROR(SEARCH(CHAR(10),UPPER('ÚHRADOVÝ KATALOG VZP - ZP'!C42)),0)&gt;0," ALT+ENTER","")</f>
        <v/>
      </c>
      <c r="AE45" s="31" t="str">
        <f>IF(AND(W45=0, R45="NE"),"Chybí NAZ",IF(LEN(TRIM(X45&amp;Y45&amp;Z45&amp;AA45&amp;AB45&amp;AC45&amp;AD45))&gt;0,"Nepovolený(é) znak(y):   "&amp;X45&amp;Y45&amp;Z45&amp;AA45&amp;AB45&amp;AC45&amp;AD45,TRIM('ÚHRADOVÝ KATALOG VZP - ZP'!C42)))</f>
        <v/>
      </c>
      <c r="AF45" s="30"/>
      <c r="AG45" s="30" t="str">
        <f>IF(IFERROR(SEARCH("""",UPPER('ÚHRADOVÝ KATALOG VZP - ZP'!D42)),0)&gt;0," "&amp;CHAR(34),"")</f>
        <v/>
      </c>
      <c r="AH45" s="30" t="str">
        <f>IF(IFERROR(SEARCH("~?",UPPER('ÚHRADOVÝ KATALOG VZP - ZP'!D42)),0)&gt;0," ?","")</f>
        <v/>
      </c>
      <c r="AI45" s="30" t="str">
        <f>IF(IFERROR(SEARCH("!",UPPER('ÚHRADOVÝ KATALOG VZP - ZP'!D42)),0)&gt;0," !","")</f>
        <v/>
      </c>
      <c r="AJ45" s="30" t="str">
        <f>IF(IFERROR(SEARCH("_",UPPER('ÚHRADOVÝ KATALOG VZP - ZP'!D42)),0)&gt;0," _","")</f>
        <v/>
      </c>
      <c r="AK45" s="30" t="str">
        <f>IF(IFERROR(SEARCH("§",UPPER('ÚHRADOVÝ KATALOG VZP - ZP'!D42)),0)&gt;0," §","")</f>
        <v/>
      </c>
      <c r="AL45" s="30" t="str">
        <f>IF(IFERROR(SEARCH("#",UPPER('ÚHRADOVÝ KATALOG VZP - ZP'!D42)),0)&gt;0," #","")</f>
        <v/>
      </c>
      <c r="AM45" s="30" t="str">
        <f>IF(IFERROR(SEARCH(CHAR(10),UPPER('ÚHRADOVÝ KATALOG VZP - ZP'!D42)),0)&gt;0," ALT+ENTER","")</f>
        <v/>
      </c>
      <c r="AN45" s="31" t="str">
        <f>IF(AND(AF45=0, R45="NE"),"Chybí DOP",IF(LEN(TRIM(AG45&amp;AH45&amp;AI45&amp;AJ45&amp;AK45&amp;AL45&amp;AM45))&gt;0,"Nepovolený(é) znak(y):   "&amp;AG45&amp;AH45&amp;AI45&amp;AJ45&amp;AK45&amp;AL45&amp;AM45,TRIM('ÚHRADOVÝ KATALOG VZP - ZP'!D42)))</f>
        <v/>
      </c>
    </row>
    <row r="46" spans="1:40" ht="30" customHeight="1" x14ac:dyDescent="0.35">
      <c r="A46" s="7">
        <v>41</v>
      </c>
      <c r="B46" s="10" t="str">
        <f>IF(ISBLANK('ÚHRADOVÝ KATALOG VZP - ZP'!B43),"",'ÚHRADOVÝ KATALOG VZP - ZP'!B43)</f>
        <v/>
      </c>
      <c r="C46" s="11" t="str">
        <f>UPPER(IF(AE46="Nepovolený(é) znak(y):   "&amp;X46&amp;Y46&amp;Z46&amp;AA46&amp;AB46&amp;AC46&amp;AD46,"Nepovolený(é) znak(y):   "&amp;X46&amp;Y46&amp;Z46&amp;AA46&amp;AB46&amp;AC46&amp;AD46,IF(S46="NOVÝ",IF(ISBLANK('ÚHRADOVÝ KATALOG VZP - ZP'!C43),"CHYBÍ NAZ",(IF((LEN('ÚHRADOVÝ KATALOG VZP - ZP'!C43)&gt;70),"Překročena délka textu",TRIM('ÚHRADOVÝ KATALOG VZP - ZP'!C43)))),IF(ISBLANK('ÚHRADOVÝ KATALOG VZP - ZP'!C43),"",(IF((LEN('ÚHRADOVÝ KATALOG VZP - ZP'!C43)&gt;70),"Překročena délka textu",TRIM('ÚHRADOVÝ KATALOG VZP - ZP'!C43)))))))</f>
        <v/>
      </c>
      <c r="D46" s="11" t="str">
        <f>IF(ISBLANK('ÚHRADOVÝ KATALOG VZP - ZP'!C43),"",LEN('ÚHRADOVÝ KATALOG VZP - ZP'!C43))</f>
        <v/>
      </c>
      <c r="E46" s="11" t="str">
        <f>UPPER(IF(AN46="Nepovolený(é) znak(y):   "&amp;AG46&amp;AH46&amp;AI46&amp;AJ46&amp;AK46&amp;AL46&amp;AM46,"Nepovolený(é) znak(y):   "&amp;AG46&amp;AH46&amp;AI46&amp;AJ46&amp;AK46&amp;AL46&amp;AM46,IF(S46="NOVÝ",IF(ISBLANK('ÚHRADOVÝ KATALOG VZP - ZP'!D43),"Chybí DOP",(IF((LEN('ÚHRADOVÝ KATALOG VZP - ZP'!D43)&gt;80),"Překročena délka textu",TRIM('ÚHRADOVÝ KATALOG VZP - ZP'!D43)))),IF(ISBLANK('ÚHRADOVÝ KATALOG VZP - ZP'!D43),"",(IF((LEN('ÚHRADOVÝ KATALOG VZP - ZP'!D43)&gt;80),"Překročena délka textu",TRIM('ÚHRADOVÝ KATALOG VZP - ZP'!D43)))))))</f>
        <v/>
      </c>
      <c r="F46" s="11" t="str">
        <f>IF(ISBLANK('ÚHRADOVÝ KATALOG VZP - ZP'!D43),"",LEN('ÚHRADOVÝ KATALOG VZP - ZP'!D43))</f>
        <v/>
      </c>
      <c r="G46" s="12" t="str">
        <f>IF(U46="NOVÝ",IF(LEN(TRIM('ÚHRADOVÝ KATALOG VZP - ZP'!E43))=0,"CHYBÍ TYP",'ÚHRADOVÝ KATALOG VZP - ZP'!E43),IF(LEN(TRIM('ÚHRADOVÝ KATALOG VZP - ZP'!E43))=0,"",'ÚHRADOVÝ KATALOG VZP - ZP'!E43))</f>
        <v/>
      </c>
      <c r="H46" s="12" t="str">
        <f>IF(S46="NOVÝ",IF(LEN(TRIM('ÚHRADOVÝ KATALOG VZP - ZP'!F43))=0,"Chybí",UPPER('ÚHRADOVÝ KATALOG VZP - ZP'!F43)),IF(LEN(TRIM('ÚHRADOVÝ KATALOG VZP - ZP'!F43))=0,"",UPPER('ÚHRADOVÝ KATALOG VZP - ZP'!F43)))</f>
        <v/>
      </c>
      <c r="I46" s="12" t="str">
        <f>IF(U46="NOVÝ",IF(LEN(TRIM('ÚHRADOVÝ KATALOG VZP - ZP'!G43))=0,"CHYBÍ TBAL",'ÚHRADOVÝ KATALOG VZP - ZP'!G43),IF(LEN(TRIM('ÚHRADOVÝ KATALOG VZP - ZP'!G43))=0,"",TRIM('ÚHRADOVÝ KATALOG VZP - ZP'!G43)))</f>
        <v/>
      </c>
      <c r="J46" s="12" t="str">
        <f>IF(U46="NOVÝ",IF(LEN(TRIM(UPPER('ÚHRADOVÝ KATALOG VZP - ZP'!H43)))=0,"CHYBÍ VYR",UPPER('ÚHRADOVÝ KATALOG VZP - ZP'!H43)),IF(LEN(TRIM('ÚHRADOVÝ KATALOG VZP - ZP'!H43))=0,"",TRIM(UPPER('ÚHRADOVÝ KATALOG VZP - ZP'!H43))))</f>
        <v/>
      </c>
      <c r="K46" s="12" t="str">
        <f>IF(U46="NOVÝ",IF(LEN(TRIM(UPPER('ÚHRADOVÝ KATALOG VZP - ZP'!I43)))=0,"CHYBÍ ZEM",UPPER('ÚHRADOVÝ KATALOG VZP - ZP'!I43)),IF(LEN(TRIM('ÚHRADOVÝ KATALOG VZP - ZP'!I43))=0,"",TRIM(UPPER('ÚHRADOVÝ KATALOG VZP - ZP'!I43))))</f>
        <v/>
      </c>
      <c r="L46" s="13" t="str">
        <f>IF(U46="NOVÝ",IF(LEN(TRIM('ÚHRADOVÝ KATALOG VZP - ZP'!J43))=0,"CHYBÍ CENA",'ÚHRADOVÝ KATALOG VZP - ZP'!J43),IF(LEN(TRIM('ÚHRADOVÝ KATALOG VZP - ZP'!J43))=0,"",'ÚHRADOVÝ KATALOG VZP - ZP'!J43))</f>
        <v/>
      </c>
      <c r="M46" s="12" t="str">
        <f>UPPER(IF(U46="NOVÝ",IF(LEN(TRIM('ÚHRADOVÝ KATALOG VZP - ZP'!K43))=0,"Chybí MENA",'ÚHRADOVÝ KATALOG VZP - ZP'!K43),IF(LEN(TRIM('ÚHRADOVÝ KATALOG VZP - ZP'!K43))=0,"",'ÚHRADOVÝ KATALOG VZP - ZP'!K43)))</f>
        <v/>
      </c>
      <c r="N46" s="14" t="str">
        <f>IF(U46="NOVÝ",IF(LEN(TRIM('ÚHRADOVÝ KATALOG VZP - ZP'!L43))=0,"CHYBÍ KURZ",'ÚHRADOVÝ KATALOG VZP - ZP'!L43),IF(LEN(TRIM('ÚHRADOVÝ KATALOG VZP - ZP'!L43))=0,"",'ÚHRADOVÝ KATALOG VZP - ZP'!L43))</f>
        <v/>
      </c>
      <c r="O46" s="15" t="str">
        <f>IF(U46="NOVÝ",IF(LEN(TRIM('ÚHRADOVÝ KATALOG VZP - ZP'!M43))=0,"CHYBÍ DPH",IF(OR('ÚHRADOVÝ KATALOG VZP - ZP'!M43=12,'ÚHRADOVÝ KATALOG VZP - ZP'!M43=21,'ÚHRADOVÝ KATALOG VZP - ZP'!M43=0),'ÚHRADOVÝ KATALOG VZP - ZP'!M43,"CHYBA")),IF(LEN(TRIM('ÚHRADOVÝ KATALOG VZP - ZP'!M43))=0,"",IF(OR('ÚHRADOVÝ KATALOG VZP - ZP'!M43=12,'ÚHRADOVÝ KATALOG VZP - ZP'!M43=21,'ÚHRADOVÝ KATALOG VZP - ZP'!M43=0),'ÚHRADOVÝ KATALOG VZP - ZP'!M43,"CHYBA")))</f>
        <v/>
      </c>
      <c r="P46" s="16" t="str">
        <f>IF(U46="NE",IF(AND(V46&lt;&gt;"X",LEN('ÚHRADOVÝ KATALOG VZP - ZP'!N43)&gt;0),IF(ROUND(L46*N46*(1+(O46/100))*1.1,6)&lt;'ÚHRADOVÝ KATALOG VZP - ZP'!N43,TEXT('ÚHRADOVÝ KATALOG VZP - ZP'!N43,"# ##0,00 Kč") &amp; CHAR(10) &amp; "&gt; " &amp; TEXT('ÚHRADOVÝ KATALOG VZP - ZP'!N43-(L46*N46*(1+(O46/100))*1.1),"# ##0,00 Kč"),TEXT('ÚHRADOVÝ KATALOG VZP - ZP'!N43,"# ##0,00 Kč") &amp; CHAR(10) &amp; "OK"),"CHYBÍ DATA PRO VÝPOČET"),"")</f>
        <v/>
      </c>
      <c r="Q46" s="17" t="str">
        <f>IF(AND(U46="NE",LEN('ÚHRADOVÝ KATALOG VZP - ZP'!O43)&gt;0),'ÚHRADOVÝ KATALOG VZP - ZP'!O43,"")</f>
        <v/>
      </c>
      <c r="R46" s="36" t="str">
        <f>IF(AND(U46="NE",LEN('ÚHRADOVÝ KATALOG VZP - ZP'!P43)&gt;0),'ÚHRADOVÝ KATALOG VZP - ZP'!P43,"")</f>
        <v/>
      </c>
      <c r="S46" s="36" t="str">
        <f>IF(AND(U46="NE",LEN('ÚHRADOVÝ KATALOG VZP - ZP'!Q43)&gt;0),'ÚHRADOVÝ KATALOG VZP - ZP'!Q43,"")</f>
        <v/>
      </c>
      <c r="T46" s="36" t="str">
        <f>IF(AND(U46="NE",LEN('ÚHRADOVÝ KATALOG VZP - ZP'!R43)&gt;0),'ÚHRADOVÝ KATALOG VZP - ZP'!R43,"")</f>
        <v/>
      </c>
      <c r="U46" s="18" t="str">
        <f>IF(LEN(TRIM('ÚHRADOVÝ KATALOG VZP - ZP'!B43)&amp;TRIM('ÚHRADOVÝ KATALOG VZP - ZP'!C43)&amp;TRIM('ÚHRADOVÝ KATALOG VZP - ZP'!D43)&amp;TRIM('ÚHRADOVÝ KATALOG VZP - ZP'!E43)&amp;TRIM('ÚHRADOVÝ KATALOG VZP - ZP'!F43)&amp;TRIM('ÚHRADOVÝ KATALOG VZP - ZP'!G43)&amp;TRIM('ÚHRADOVÝ KATALOG VZP - ZP'!H43)&amp;TRIM('ÚHRADOVÝ KATALOG VZP - ZP'!I43)&amp;TRIM('ÚHRADOVÝ KATALOG VZP - ZP'!J43)&amp;TRIM('ÚHRADOVÝ KATALOG VZP - ZP'!K43)&amp;TRIM('ÚHRADOVÝ KATALOG VZP - ZP'!L43)&amp;TRIM('ÚHRADOVÝ KATALOG VZP - ZP'!M43)&amp;TRIM('ÚHRADOVÝ KATALOG VZP - ZP'!N43)&amp;TRIM('ÚHRADOVÝ KATALOG VZP - ZP'!O43)&amp;TRIM('ÚHRADOVÝ KATALOG VZP - ZP'!P43)&amp;TRIM('ÚHRADOVÝ KATALOG VZP - ZP'!Q43))=0,"ANO","NE")</f>
        <v>ANO</v>
      </c>
      <c r="V46" s="19" t="str">
        <f>IF(U46="NE",IF(LEN(TRIM('ÚHRADOVÝ KATALOG VZP - ZP'!B43))=0,"NOVÝ","OPRAVA"),"")</f>
        <v/>
      </c>
      <c r="X46" s="30" t="str">
        <f>IF(IFERROR(SEARCH("""",UPPER('ÚHRADOVÝ KATALOG VZP - ZP'!C43)),0)&gt;0," "&amp;CHAR(34),"")</f>
        <v/>
      </c>
      <c r="Y46" s="30" t="str">
        <f>IF(IFERROR(SEARCH("~?",UPPER('ÚHRADOVÝ KATALOG VZP - ZP'!C43)),0)&gt;0," ?","")</f>
        <v/>
      </c>
      <c r="Z46" s="30" t="str">
        <f>IF(IFERROR(SEARCH("!",UPPER('ÚHRADOVÝ KATALOG VZP - ZP'!C43)),0)&gt;0," !","")</f>
        <v/>
      </c>
      <c r="AA46" s="30" t="str">
        <f>IF(IFERROR(SEARCH("_",UPPER('ÚHRADOVÝ KATALOG VZP - ZP'!C43)),0)&gt;0," _","")</f>
        <v/>
      </c>
      <c r="AB46" s="30" t="str">
        <f>IF(IFERROR(SEARCH("§",UPPER('ÚHRADOVÝ KATALOG VZP - ZP'!C43)),0)&gt;0," §","")</f>
        <v/>
      </c>
      <c r="AC46" s="30" t="str">
        <f>IF(IFERROR(SEARCH("#",UPPER('ÚHRADOVÝ KATALOG VZP - ZP'!C43)),0)&gt;0," #","")</f>
        <v/>
      </c>
      <c r="AD46" s="30" t="str">
        <f>IF(IFERROR(SEARCH(CHAR(10),UPPER('ÚHRADOVÝ KATALOG VZP - ZP'!C43)),0)&gt;0," ALT+ENTER","")</f>
        <v/>
      </c>
      <c r="AE46" s="31" t="str">
        <f>IF(AND(W46=0, R46="NE"),"Chybí NAZ",IF(LEN(TRIM(X46&amp;Y46&amp;Z46&amp;AA46&amp;AB46&amp;AC46&amp;AD46))&gt;0,"Nepovolený(é) znak(y):   "&amp;X46&amp;Y46&amp;Z46&amp;AA46&amp;AB46&amp;AC46&amp;AD46,TRIM('ÚHRADOVÝ KATALOG VZP - ZP'!C43)))</f>
        <v/>
      </c>
      <c r="AF46" s="30"/>
      <c r="AG46" s="30" t="str">
        <f>IF(IFERROR(SEARCH("""",UPPER('ÚHRADOVÝ KATALOG VZP - ZP'!D43)),0)&gt;0," "&amp;CHAR(34),"")</f>
        <v/>
      </c>
      <c r="AH46" s="30" t="str">
        <f>IF(IFERROR(SEARCH("~?",UPPER('ÚHRADOVÝ KATALOG VZP - ZP'!D43)),0)&gt;0," ?","")</f>
        <v/>
      </c>
      <c r="AI46" s="30" t="str">
        <f>IF(IFERROR(SEARCH("!",UPPER('ÚHRADOVÝ KATALOG VZP - ZP'!D43)),0)&gt;0," !","")</f>
        <v/>
      </c>
      <c r="AJ46" s="30" t="str">
        <f>IF(IFERROR(SEARCH("_",UPPER('ÚHRADOVÝ KATALOG VZP - ZP'!D43)),0)&gt;0," _","")</f>
        <v/>
      </c>
      <c r="AK46" s="30" t="str">
        <f>IF(IFERROR(SEARCH("§",UPPER('ÚHRADOVÝ KATALOG VZP - ZP'!D43)),0)&gt;0," §","")</f>
        <v/>
      </c>
      <c r="AL46" s="30" t="str">
        <f>IF(IFERROR(SEARCH("#",UPPER('ÚHRADOVÝ KATALOG VZP - ZP'!D43)),0)&gt;0," #","")</f>
        <v/>
      </c>
      <c r="AM46" s="30" t="str">
        <f>IF(IFERROR(SEARCH(CHAR(10),UPPER('ÚHRADOVÝ KATALOG VZP - ZP'!D43)),0)&gt;0," ALT+ENTER","")</f>
        <v/>
      </c>
      <c r="AN46" s="31" t="str">
        <f>IF(AND(AF46=0, R46="NE"),"Chybí DOP",IF(LEN(TRIM(AG46&amp;AH46&amp;AI46&amp;AJ46&amp;AK46&amp;AL46&amp;AM46))&gt;0,"Nepovolený(é) znak(y):   "&amp;AG46&amp;AH46&amp;AI46&amp;AJ46&amp;AK46&amp;AL46&amp;AM46,TRIM('ÚHRADOVÝ KATALOG VZP - ZP'!D43)))</f>
        <v/>
      </c>
    </row>
    <row r="47" spans="1:40" ht="30" customHeight="1" x14ac:dyDescent="0.35">
      <c r="A47" s="7">
        <v>42</v>
      </c>
      <c r="B47" s="10" t="str">
        <f>IF(ISBLANK('ÚHRADOVÝ KATALOG VZP - ZP'!B44),"",'ÚHRADOVÝ KATALOG VZP - ZP'!B44)</f>
        <v/>
      </c>
      <c r="C47" s="11" t="str">
        <f>UPPER(IF(AE47="Nepovolený(é) znak(y):   "&amp;X47&amp;Y47&amp;Z47&amp;AA47&amp;AB47&amp;AC47&amp;AD47,"Nepovolený(é) znak(y):   "&amp;X47&amp;Y47&amp;Z47&amp;AA47&amp;AB47&amp;AC47&amp;AD47,IF(S47="NOVÝ",IF(ISBLANK('ÚHRADOVÝ KATALOG VZP - ZP'!C44),"CHYBÍ NAZ",(IF((LEN('ÚHRADOVÝ KATALOG VZP - ZP'!C44)&gt;70),"Překročena délka textu",TRIM('ÚHRADOVÝ KATALOG VZP - ZP'!C44)))),IF(ISBLANK('ÚHRADOVÝ KATALOG VZP - ZP'!C44),"",(IF((LEN('ÚHRADOVÝ KATALOG VZP - ZP'!C44)&gt;70),"Překročena délka textu",TRIM('ÚHRADOVÝ KATALOG VZP - ZP'!C44)))))))</f>
        <v/>
      </c>
      <c r="D47" s="11" t="str">
        <f>IF(ISBLANK('ÚHRADOVÝ KATALOG VZP - ZP'!C44),"",LEN('ÚHRADOVÝ KATALOG VZP - ZP'!C44))</f>
        <v/>
      </c>
      <c r="E47" s="11" t="str">
        <f>UPPER(IF(AN47="Nepovolený(é) znak(y):   "&amp;AG47&amp;AH47&amp;AI47&amp;AJ47&amp;AK47&amp;AL47&amp;AM47,"Nepovolený(é) znak(y):   "&amp;AG47&amp;AH47&amp;AI47&amp;AJ47&amp;AK47&amp;AL47&amp;AM47,IF(S47="NOVÝ",IF(ISBLANK('ÚHRADOVÝ KATALOG VZP - ZP'!D44),"Chybí DOP",(IF((LEN('ÚHRADOVÝ KATALOG VZP - ZP'!D44)&gt;80),"Překročena délka textu",TRIM('ÚHRADOVÝ KATALOG VZP - ZP'!D44)))),IF(ISBLANK('ÚHRADOVÝ KATALOG VZP - ZP'!D44),"",(IF((LEN('ÚHRADOVÝ KATALOG VZP - ZP'!D44)&gt;80),"Překročena délka textu",TRIM('ÚHRADOVÝ KATALOG VZP - ZP'!D44)))))))</f>
        <v/>
      </c>
      <c r="F47" s="11" t="str">
        <f>IF(ISBLANK('ÚHRADOVÝ KATALOG VZP - ZP'!D44),"",LEN('ÚHRADOVÝ KATALOG VZP - ZP'!D44))</f>
        <v/>
      </c>
      <c r="G47" s="12" t="str">
        <f>IF(U47="NOVÝ",IF(LEN(TRIM('ÚHRADOVÝ KATALOG VZP - ZP'!E44))=0,"CHYBÍ TYP",'ÚHRADOVÝ KATALOG VZP - ZP'!E44),IF(LEN(TRIM('ÚHRADOVÝ KATALOG VZP - ZP'!E44))=0,"",'ÚHRADOVÝ KATALOG VZP - ZP'!E44))</f>
        <v/>
      </c>
      <c r="H47" s="12" t="str">
        <f>IF(S47="NOVÝ",IF(LEN(TRIM('ÚHRADOVÝ KATALOG VZP - ZP'!F44))=0,"Chybí",UPPER('ÚHRADOVÝ KATALOG VZP - ZP'!F44)),IF(LEN(TRIM('ÚHRADOVÝ KATALOG VZP - ZP'!F44))=0,"",UPPER('ÚHRADOVÝ KATALOG VZP - ZP'!F44)))</f>
        <v/>
      </c>
      <c r="I47" s="12" t="str">
        <f>IF(U47="NOVÝ",IF(LEN(TRIM('ÚHRADOVÝ KATALOG VZP - ZP'!G44))=0,"CHYBÍ TBAL",'ÚHRADOVÝ KATALOG VZP - ZP'!G44),IF(LEN(TRIM('ÚHRADOVÝ KATALOG VZP - ZP'!G44))=0,"",TRIM('ÚHRADOVÝ KATALOG VZP - ZP'!G44)))</f>
        <v/>
      </c>
      <c r="J47" s="12" t="str">
        <f>IF(U47="NOVÝ",IF(LEN(TRIM(UPPER('ÚHRADOVÝ KATALOG VZP - ZP'!H44)))=0,"CHYBÍ VYR",UPPER('ÚHRADOVÝ KATALOG VZP - ZP'!H44)),IF(LEN(TRIM('ÚHRADOVÝ KATALOG VZP - ZP'!H44))=0,"",TRIM(UPPER('ÚHRADOVÝ KATALOG VZP - ZP'!H44))))</f>
        <v/>
      </c>
      <c r="K47" s="12" t="str">
        <f>IF(U47="NOVÝ",IF(LEN(TRIM(UPPER('ÚHRADOVÝ KATALOG VZP - ZP'!I44)))=0,"CHYBÍ ZEM",UPPER('ÚHRADOVÝ KATALOG VZP - ZP'!I44)),IF(LEN(TRIM('ÚHRADOVÝ KATALOG VZP - ZP'!I44))=0,"",TRIM(UPPER('ÚHRADOVÝ KATALOG VZP - ZP'!I44))))</f>
        <v/>
      </c>
      <c r="L47" s="13" t="str">
        <f>IF(U47="NOVÝ",IF(LEN(TRIM('ÚHRADOVÝ KATALOG VZP - ZP'!J44))=0,"CHYBÍ CENA",'ÚHRADOVÝ KATALOG VZP - ZP'!J44),IF(LEN(TRIM('ÚHRADOVÝ KATALOG VZP - ZP'!J44))=0,"",'ÚHRADOVÝ KATALOG VZP - ZP'!J44))</f>
        <v/>
      </c>
      <c r="M47" s="12" t="str">
        <f>UPPER(IF(U47="NOVÝ",IF(LEN(TRIM('ÚHRADOVÝ KATALOG VZP - ZP'!K44))=0,"Chybí MENA",'ÚHRADOVÝ KATALOG VZP - ZP'!K44),IF(LEN(TRIM('ÚHRADOVÝ KATALOG VZP - ZP'!K44))=0,"",'ÚHRADOVÝ KATALOG VZP - ZP'!K44)))</f>
        <v/>
      </c>
      <c r="N47" s="14" t="str">
        <f>IF(U47="NOVÝ",IF(LEN(TRIM('ÚHRADOVÝ KATALOG VZP - ZP'!L44))=0,"CHYBÍ KURZ",'ÚHRADOVÝ KATALOG VZP - ZP'!L44),IF(LEN(TRIM('ÚHRADOVÝ KATALOG VZP - ZP'!L44))=0,"",'ÚHRADOVÝ KATALOG VZP - ZP'!L44))</f>
        <v/>
      </c>
      <c r="O47" s="15" t="str">
        <f>IF(U47="NOVÝ",IF(LEN(TRIM('ÚHRADOVÝ KATALOG VZP - ZP'!M44))=0,"CHYBÍ DPH",IF(OR('ÚHRADOVÝ KATALOG VZP - ZP'!M44=12,'ÚHRADOVÝ KATALOG VZP - ZP'!M44=21,'ÚHRADOVÝ KATALOG VZP - ZP'!M44=0),'ÚHRADOVÝ KATALOG VZP - ZP'!M44,"CHYBA")),IF(LEN(TRIM('ÚHRADOVÝ KATALOG VZP - ZP'!M44))=0,"",IF(OR('ÚHRADOVÝ KATALOG VZP - ZP'!M44=12,'ÚHRADOVÝ KATALOG VZP - ZP'!M44=21,'ÚHRADOVÝ KATALOG VZP - ZP'!M44=0),'ÚHRADOVÝ KATALOG VZP - ZP'!M44,"CHYBA")))</f>
        <v/>
      </c>
      <c r="P47" s="16" t="str">
        <f>IF(U47="NE",IF(AND(V47&lt;&gt;"X",LEN('ÚHRADOVÝ KATALOG VZP - ZP'!N44)&gt;0),IF(ROUND(L47*N47*(1+(O47/100))*1.1,6)&lt;'ÚHRADOVÝ KATALOG VZP - ZP'!N44,TEXT('ÚHRADOVÝ KATALOG VZP - ZP'!N44,"# ##0,00 Kč") &amp; CHAR(10) &amp; "&gt; " &amp; TEXT('ÚHRADOVÝ KATALOG VZP - ZP'!N44-(L47*N47*(1+(O47/100))*1.1),"# ##0,00 Kč"),TEXT('ÚHRADOVÝ KATALOG VZP - ZP'!N44,"# ##0,00 Kč") &amp; CHAR(10) &amp; "OK"),"CHYBÍ DATA PRO VÝPOČET"),"")</f>
        <v/>
      </c>
      <c r="Q47" s="17" t="str">
        <f>IF(AND(U47="NE",LEN('ÚHRADOVÝ KATALOG VZP - ZP'!O44)&gt;0),'ÚHRADOVÝ KATALOG VZP - ZP'!O44,"")</f>
        <v/>
      </c>
      <c r="R47" s="36" t="str">
        <f>IF(AND(U47="NE",LEN('ÚHRADOVÝ KATALOG VZP - ZP'!P44)&gt;0),'ÚHRADOVÝ KATALOG VZP - ZP'!P44,"")</f>
        <v/>
      </c>
      <c r="S47" s="36" t="str">
        <f>IF(AND(U47="NE",LEN('ÚHRADOVÝ KATALOG VZP - ZP'!Q44)&gt;0),'ÚHRADOVÝ KATALOG VZP - ZP'!Q44,"")</f>
        <v/>
      </c>
      <c r="T47" s="36" t="str">
        <f>IF(AND(U47="NE",LEN('ÚHRADOVÝ KATALOG VZP - ZP'!R44)&gt;0),'ÚHRADOVÝ KATALOG VZP - ZP'!R44,"")</f>
        <v/>
      </c>
      <c r="U47" s="18" t="str">
        <f>IF(LEN(TRIM('ÚHRADOVÝ KATALOG VZP - ZP'!B44)&amp;TRIM('ÚHRADOVÝ KATALOG VZP - ZP'!C44)&amp;TRIM('ÚHRADOVÝ KATALOG VZP - ZP'!D44)&amp;TRIM('ÚHRADOVÝ KATALOG VZP - ZP'!E44)&amp;TRIM('ÚHRADOVÝ KATALOG VZP - ZP'!F44)&amp;TRIM('ÚHRADOVÝ KATALOG VZP - ZP'!G44)&amp;TRIM('ÚHRADOVÝ KATALOG VZP - ZP'!H44)&amp;TRIM('ÚHRADOVÝ KATALOG VZP - ZP'!I44)&amp;TRIM('ÚHRADOVÝ KATALOG VZP - ZP'!J44)&amp;TRIM('ÚHRADOVÝ KATALOG VZP - ZP'!K44)&amp;TRIM('ÚHRADOVÝ KATALOG VZP - ZP'!L44)&amp;TRIM('ÚHRADOVÝ KATALOG VZP - ZP'!M44)&amp;TRIM('ÚHRADOVÝ KATALOG VZP - ZP'!N44)&amp;TRIM('ÚHRADOVÝ KATALOG VZP - ZP'!O44)&amp;TRIM('ÚHRADOVÝ KATALOG VZP - ZP'!P44)&amp;TRIM('ÚHRADOVÝ KATALOG VZP - ZP'!Q44))=0,"ANO","NE")</f>
        <v>ANO</v>
      </c>
      <c r="V47" s="19" t="str">
        <f>IF(U47="NE",IF(LEN(TRIM('ÚHRADOVÝ KATALOG VZP - ZP'!B44))=0,"NOVÝ","OPRAVA"),"")</f>
        <v/>
      </c>
      <c r="X47" s="30" t="str">
        <f>IF(IFERROR(SEARCH("""",UPPER('ÚHRADOVÝ KATALOG VZP - ZP'!C44)),0)&gt;0," "&amp;CHAR(34),"")</f>
        <v/>
      </c>
      <c r="Y47" s="30" t="str">
        <f>IF(IFERROR(SEARCH("~?",UPPER('ÚHRADOVÝ KATALOG VZP - ZP'!C44)),0)&gt;0," ?","")</f>
        <v/>
      </c>
      <c r="Z47" s="30" t="str">
        <f>IF(IFERROR(SEARCH("!",UPPER('ÚHRADOVÝ KATALOG VZP - ZP'!C44)),0)&gt;0," !","")</f>
        <v/>
      </c>
      <c r="AA47" s="30" t="str">
        <f>IF(IFERROR(SEARCH("_",UPPER('ÚHRADOVÝ KATALOG VZP - ZP'!C44)),0)&gt;0," _","")</f>
        <v/>
      </c>
      <c r="AB47" s="30" t="str">
        <f>IF(IFERROR(SEARCH("§",UPPER('ÚHRADOVÝ KATALOG VZP - ZP'!C44)),0)&gt;0," §","")</f>
        <v/>
      </c>
      <c r="AC47" s="30" t="str">
        <f>IF(IFERROR(SEARCH("#",UPPER('ÚHRADOVÝ KATALOG VZP - ZP'!C44)),0)&gt;0," #","")</f>
        <v/>
      </c>
      <c r="AD47" s="30" t="str">
        <f>IF(IFERROR(SEARCH(CHAR(10),UPPER('ÚHRADOVÝ KATALOG VZP - ZP'!C44)),0)&gt;0," ALT+ENTER","")</f>
        <v/>
      </c>
      <c r="AE47" s="31" t="str">
        <f>IF(AND(W47=0, R47="NE"),"Chybí NAZ",IF(LEN(TRIM(X47&amp;Y47&amp;Z47&amp;AA47&amp;AB47&amp;AC47&amp;AD47))&gt;0,"Nepovolený(é) znak(y):   "&amp;X47&amp;Y47&amp;Z47&amp;AA47&amp;AB47&amp;AC47&amp;AD47,TRIM('ÚHRADOVÝ KATALOG VZP - ZP'!C44)))</f>
        <v/>
      </c>
      <c r="AF47" s="30"/>
      <c r="AG47" s="30" t="str">
        <f>IF(IFERROR(SEARCH("""",UPPER('ÚHRADOVÝ KATALOG VZP - ZP'!D44)),0)&gt;0," "&amp;CHAR(34),"")</f>
        <v/>
      </c>
      <c r="AH47" s="30" t="str">
        <f>IF(IFERROR(SEARCH("~?",UPPER('ÚHRADOVÝ KATALOG VZP - ZP'!D44)),0)&gt;0," ?","")</f>
        <v/>
      </c>
      <c r="AI47" s="30" t="str">
        <f>IF(IFERROR(SEARCH("!",UPPER('ÚHRADOVÝ KATALOG VZP - ZP'!D44)),0)&gt;0," !","")</f>
        <v/>
      </c>
      <c r="AJ47" s="30" t="str">
        <f>IF(IFERROR(SEARCH("_",UPPER('ÚHRADOVÝ KATALOG VZP - ZP'!D44)),0)&gt;0," _","")</f>
        <v/>
      </c>
      <c r="AK47" s="30" t="str">
        <f>IF(IFERROR(SEARCH("§",UPPER('ÚHRADOVÝ KATALOG VZP - ZP'!D44)),0)&gt;0," §","")</f>
        <v/>
      </c>
      <c r="AL47" s="30" t="str">
        <f>IF(IFERROR(SEARCH("#",UPPER('ÚHRADOVÝ KATALOG VZP - ZP'!D44)),0)&gt;0," #","")</f>
        <v/>
      </c>
      <c r="AM47" s="30" t="str">
        <f>IF(IFERROR(SEARCH(CHAR(10),UPPER('ÚHRADOVÝ KATALOG VZP - ZP'!D44)),0)&gt;0," ALT+ENTER","")</f>
        <v/>
      </c>
      <c r="AN47" s="31" t="str">
        <f>IF(AND(AF47=0, R47="NE"),"Chybí DOP",IF(LEN(TRIM(AG47&amp;AH47&amp;AI47&amp;AJ47&amp;AK47&amp;AL47&amp;AM47))&gt;0,"Nepovolený(é) znak(y):   "&amp;AG47&amp;AH47&amp;AI47&amp;AJ47&amp;AK47&amp;AL47&amp;AM47,TRIM('ÚHRADOVÝ KATALOG VZP - ZP'!D44)))</f>
        <v/>
      </c>
    </row>
    <row r="48" spans="1:40" ht="30" customHeight="1" x14ac:dyDescent="0.35">
      <c r="A48" s="7">
        <v>43</v>
      </c>
      <c r="B48" s="10" t="str">
        <f>IF(ISBLANK('ÚHRADOVÝ KATALOG VZP - ZP'!B45),"",'ÚHRADOVÝ KATALOG VZP - ZP'!B45)</f>
        <v/>
      </c>
      <c r="C48" s="11" t="str">
        <f>UPPER(IF(AE48="Nepovolený(é) znak(y):   "&amp;X48&amp;Y48&amp;Z48&amp;AA48&amp;AB48&amp;AC48&amp;AD48,"Nepovolený(é) znak(y):   "&amp;X48&amp;Y48&amp;Z48&amp;AA48&amp;AB48&amp;AC48&amp;AD48,IF(S48="NOVÝ",IF(ISBLANK('ÚHRADOVÝ KATALOG VZP - ZP'!C45),"CHYBÍ NAZ",(IF((LEN('ÚHRADOVÝ KATALOG VZP - ZP'!C45)&gt;70),"Překročena délka textu",TRIM('ÚHRADOVÝ KATALOG VZP - ZP'!C45)))),IF(ISBLANK('ÚHRADOVÝ KATALOG VZP - ZP'!C45),"",(IF((LEN('ÚHRADOVÝ KATALOG VZP - ZP'!C45)&gt;70),"Překročena délka textu",TRIM('ÚHRADOVÝ KATALOG VZP - ZP'!C45)))))))</f>
        <v/>
      </c>
      <c r="D48" s="11" t="str">
        <f>IF(ISBLANK('ÚHRADOVÝ KATALOG VZP - ZP'!C45),"",LEN('ÚHRADOVÝ KATALOG VZP - ZP'!C45))</f>
        <v/>
      </c>
      <c r="E48" s="11" t="str">
        <f>UPPER(IF(AN48="Nepovolený(é) znak(y):   "&amp;AG48&amp;AH48&amp;AI48&amp;AJ48&amp;AK48&amp;AL48&amp;AM48,"Nepovolený(é) znak(y):   "&amp;AG48&amp;AH48&amp;AI48&amp;AJ48&amp;AK48&amp;AL48&amp;AM48,IF(S48="NOVÝ",IF(ISBLANK('ÚHRADOVÝ KATALOG VZP - ZP'!D45),"Chybí DOP",(IF((LEN('ÚHRADOVÝ KATALOG VZP - ZP'!D45)&gt;80),"Překročena délka textu",TRIM('ÚHRADOVÝ KATALOG VZP - ZP'!D45)))),IF(ISBLANK('ÚHRADOVÝ KATALOG VZP - ZP'!D45),"",(IF((LEN('ÚHRADOVÝ KATALOG VZP - ZP'!D45)&gt;80),"Překročena délka textu",TRIM('ÚHRADOVÝ KATALOG VZP - ZP'!D45)))))))</f>
        <v/>
      </c>
      <c r="F48" s="11" t="str">
        <f>IF(ISBLANK('ÚHRADOVÝ KATALOG VZP - ZP'!D45),"",LEN('ÚHRADOVÝ KATALOG VZP - ZP'!D45))</f>
        <v/>
      </c>
      <c r="G48" s="12" t="str">
        <f>IF(U48="NOVÝ",IF(LEN(TRIM('ÚHRADOVÝ KATALOG VZP - ZP'!E45))=0,"CHYBÍ TYP",'ÚHRADOVÝ KATALOG VZP - ZP'!E45),IF(LEN(TRIM('ÚHRADOVÝ KATALOG VZP - ZP'!E45))=0,"",'ÚHRADOVÝ KATALOG VZP - ZP'!E45))</f>
        <v/>
      </c>
      <c r="H48" s="12" t="str">
        <f>IF(S48="NOVÝ",IF(LEN(TRIM('ÚHRADOVÝ KATALOG VZP - ZP'!F45))=0,"Chybí",UPPER('ÚHRADOVÝ KATALOG VZP - ZP'!F45)),IF(LEN(TRIM('ÚHRADOVÝ KATALOG VZP - ZP'!F45))=0,"",UPPER('ÚHRADOVÝ KATALOG VZP - ZP'!F45)))</f>
        <v/>
      </c>
      <c r="I48" s="12" t="str">
        <f>IF(U48="NOVÝ",IF(LEN(TRIM('ÚHRADOVÝ KATALOG VZP - ZP'!G45))=0,"CHYBÍ TBAL",'ÚHRADOVÝ KATALOG VZP - ZP'!G45),IF(LEN(TRIM('ÚHRADOVÝ KATALOG VZP - ZP'!G45))=0,"",TRIM('ÚHRADOVÝ KATALOG VZP - ZP'!G45)))</f>
        <v/>
      </c>
      <c r="J48" s="12" t="str">
        <f>IF(U48="NOVÝ",IF(LEN(TRIM(UPPER('ÚHRADOVÝ KATALOG VZP - ZP'!H45)))=0,"CHYBÍ VYR",UPPER('ÚHRADOVÝ KATALOG VZP - ZP'!H45)),IF(LEN(TRIM('ÚHRADOVÝ KATALOG VZP - ZP'!H45))=0,"",TRIM(UPPER('ÚHRADOVÝ KATALOG VZP - ZP'!H45))))</f>
        <v/>
      </c>
      <c r="K48" s="12" t="str">
        <f>IF(U48="NOVÝ",IF(LEN(TRIM(UPPER('ÚHRADOVÝ KATALOG VZP - ZP'!I45)))=0,"CHYBÍ ZEM",UPPER('ÚHRADOVÝ KATALOG VZP - ZP'!I45)),IF(LEN(TRIM('ÚHRADOVÝ KATALOG VZP - ZP'!I45))=0,"",TRIM(UPPER('ÚHRADOVÝ KATALOG VZP - ZP'!I45))))</f>
        <v/>
      </c>
      <c r="L48" s="13" t="str">
        <f>IF(U48="NOVÝ",IF(LEN(TRIM('ÚHRADOVÝ KATALOG VZP - ZP'!J45))=0,"CHYBÍ CENA",'ÚHRADOVÝ KATALOG VZP - ZP'!J45),IF(LEN(TRIM('ÚHRADOVÝ KATALOG VZP - ZP'!J45))=0,"",'ÚHRADOVÝ KATALOG VZP - ZP'!J45))</f>
        <v/>
      </c>
      <c r="M48" s="12" t="str">
        <f>UPPER(IF(U48="NOVÝ",IF(LEN(TRIM('ÚHRADOVÝ KATALOG VZP - ZP'!K45))=0,"Chybí MENA",'ÚHRADOVÝ KATALOG VZP - ZP'!K45),IF(LEN(TRIM('ÚHRADOVÝ KATALOG VZP - ZP'!K45))=0,"",'ÚHRADOVÝ KATALOG VZP - ZP'!K45)))</f>
        <v/>
      </c>
      <c r="N48" s="14" t="str">
        <f>IF(U48="NOVÝ",IF(LEN(TRIM('ÚHRADOVÝ KATALOG VZP - ZP'!L45))=0,"CHYBÍ KURZ",'ÚHRADOVÝ KATALOG VZP - ZP'!L45),IF(LEN(TRIM('ÚHRADOVÝ KATALOG VZP - ZP'!L45))=0,"",'ÚHRADOVÝ KATALOG VZP - ZP'!L45))</f>
        <v/>
      </c>
      <c r="O48" s="15" t="str">
        <f>IF(U48="NOVÝ",IF(LEN(TRIM('ÚHRADOVÝ KATALOG VZP - ZP'!M45))=0,"CHYBÍ DPH",IF(OR('ÚHRADOVÝ KATALOG VZP - ZP'!M45=12,'ÚHRADOVÝ KATALOG VZP - ZP'!M45=21,'ÚHRADOVÝ KATALOG VZP - ZP'!M45=0),'ÚHRADOVÝ KATALOG VZP - ZP'!M45,"CHYBA")),IF(LEN(TRIM('ÚHRADOVÝ KATALOG VZP - ZP'!M45))=0,"",IF(OR('ÚHRADOVÝ KATALOG VZP - ZP'!M45=12,'ÚHRADOVÝ KATALOG VZP - ZP'!M45=21,'ÚHRADOVÝ KATALOG VZP - ZP'!M45=0),'ÚHRADOVÝ KATALOG VZP - ZP'!M45,"CHYBA")))</f>
        <v/>
      </c>
      <c r="P48" s="16" t="str">
        <f>IF(U48="NE",IF(AND(V48&lt;&gt;"X",LEN('ÚHRADOVÝ KATALOG VZP - ZP'!N45)&gt;0),IF(ROUND(L48*N48*(1+(O48/100))*1.1,6)&lt;'ÚHRADOVÝ KATALOG VZP - ZP'!N45,TEXT('ÚHRADOVÝ KATALOG VZP - ZP'!N45,"# ##0,00 Kč") &amp; CHAR(10) &amp; "&gt; " &amp; TEXT('ÚHRADOVÝ KATALOG VZP - ZP'!N45-(L48*N48*(1+(O48/100))*1.1),"# ##0,00 Kč"),TEXT('ÚHRADOVÝ KATALOG VZP - ZP'!N45,"# ##0,00 Kč") &amp; CHAR(10) &amp; "OK"),"CHYBÍ DATA PRO VÝPOČET"),"")</f>
        <v/>
      </c>
      <c r="Q48" s="17" t="str">
        <f>IF(AND(U48="NE",LEN('ÚHRADOVÝ KATALOG VZP - ZP'!O45)&gt;0),'ÚHRADOVÝ KATALOG VZP - ZP'!O45,"")</f>
        <v/>
      </c>
      <c r="R48" s="36" t="str">
        <f>IF(AND(U48="NE",LEN('ÚHRADOVÝ KATALOG VZP - ZP'!P45)&gt;0),'ÚHRADOVÝ KATALOG VZP - ZP'!P45,"")</f>
        <v/>
      </c>
      <c r="S48" s="36" t="str">
        <f>IF(AND(U48="NE",LEN('ÚHRADOVÝ KATALOG VZP - ZP'!Q45)&gt;0),'ÚHRADOVÝ KATALOG VZP - ZP'!Q45,"")</f>
        <v/>
      </c>
      <c r="T48" s="36" t="str">
        <f>IF(AND(U48="NE",LEN('ÚHRADOVÝ KATALOG VZP - ZP'!R45)&gt;0),'ÚHRADOVÝ KATALOG VZP - ZP'!R45,"")</f>
        <v/>
      </c>
      <c r="U48" s="18" t="str">
        <f>IF(LEN(TRIM('ÚHRADOVÝ KATALOG VZP - ZP'!B45)&amp;TRIM('ÚHRADOVÝ KATALOG VZP - ZP'!C45)&amp;TRIM('ÚHRADOVÝ KATALOG VZP - ZP'!D45)&amp;TRIM('ÚHRADOVÝ KATALOG VZP - ZP'!E45)&amp;TRIM('ÚHRADOVÝ KATALOG VZP - ZP'!F45)&amp;TRIM('ÚHRADOVÝ KATALOG VZP - ZP'!G45)&amp;TRIM('ÚHRADOVÝ KATALOG VZP - ZP'!H45)&amp;TRIM('ÚHRADOVÝ KATALOG VZP - ZP'!I45)&amp;TRIM('ÚHRADOVÝ KATALOG VZP - ZP'!J45)&amp;TRIM('ÚHRADOVÝ KATALOG VZP - ZP'!K45)&amp;TRIM('ÚHRADOVÝ KATALOG VZP - ZP'!L45)&amp;TRIM('ÚHRADOVÝ KATALOG VZP - ZP'!M45)&amp;TRIM('ÚHRADOVÝ KATALOG VZP - ZP'!N45)&amp;TRIM('ÚHRADOVÝ KATALOG VZP - ZP'!O45)&amp;TRIM('ÚHRADOVÝ KATALOG VZP - ZP'!P45)&amp;TRIM('ÚHRADOVÝ KATALOG VZP - ZP'!Q45))=0,"ANO","NE")</f>
        <v>ANO</v>
      </c>
      <c r="V48" s="19" t="str">
        <f>IF(U48="NE",IF(LEN(TRIM('ÚHRADOVÝ KATALOG VZP - ZP'!B45))=0,"NOVÝ","OPRAVA"),"")</f>
        <v/>
      </c>
      <c r="X48" s="30" t="str">
        <f>IF(IFERROR(SEARCH("""",UPPER('ÚHRADOVÝ KATALOG VZP - ZP'!C45)),0)&gt;0," "&amp;CHAR(34),"")</f>
        <v/>
      </c>
      <c r="Y48" s="30" t="str">
        <f>IF(IFERROR(SEARCH("~?",UPPER('ÚHRADOVÝ KATALOG VZP - ZP'!C45)),0)&gt;0," ?","")</f>
        <v/>
      </c>
      <c r="Z48" s="30" t="str">
        <f>IF(IFERROR(SEARCH("!",UPPER('ÚHRADOVÝ KATALOG VZP - ZP'!C45)),0)&gt;0," !","")</f>
        <v/>
      </c>
      <c r="AA48" s="30" t="str">
        <f>IF(IFERROR(SEARCH("_",UPPER('ÚHRADOVÝ KATALOG VZP - ZP'!C45)),0)&gt;0," _","")</f>
        <v/>
      </c>
      <c r="AB48" s="30" t="str">
        <f>IF(IFERROR(SEARCH("§",UPPER('ÚHRADOVÝ KATALOG VZP - ZP'!C45)),0)&gt;0," §","")</f>
        <v/>
      </c>
      <c r="AC48" s="30" t="str">
        <f>IF(IFERROR(SEARCH("#",UPPER('ÚHRADOVÝ KATALOG VZP - ZP'!C45)),0)&gt;0," #","")</f>
        <v/>
      </c>
      <c r="AD48" s="30" t="str">
        <f>IF(IFERROR(SEARCH(CHAR(10),UPPER('ÚHRADOVÝ KATALOG VZP - ZP'!C45)),0)&gt;0," ALT+ENTER","")</f>
        <v/>
      </c>
      <c r="AE48" s="31" t="str">
        <f>IF(AND(W48=0, R48="NE"),"Chybí NAZ",IF(LEN(TRIM(X48&amp;Y48&amp;Z48&amp;AA48&amp;AB48&amp;AC48&amp;AD48))&gt;0,"Nepovolený(é) znak(y):   "&amp;X48&amp;Y48&amp;Z48&amp;AA48&amp;AB48&amp;AC48&amp;AD48,TRIM('ÚHRADOVÝ KATALOG VZP - ZP'!C45)))</f>
        <v/>
      </c>
      <c r="AF48" s="30"/>
      <c r="AG48" s="30" t="str">
        <f>IF(IFERROR(SEARCH("""",UPPER('ÚHRADOVÝ KATALOG VZP - ZP'!D45)),0)&gt;0," "&amp;CHAR(34),"")</f>
        <v/>
      </c>
      <c r="AH48" s="30" t="str">
        <f>IF(IFERROR(SEARCH("~?",UPPER('ÚHRADOVÝ KATALOG VZP - ZP'!D45)),0)&gt;0," ?","")</f>
        <v/>
      </c>
      <c r="AI48" s="30" t="str">
        <f>IF(IFERROR(SEARCH("!",UPPER('ÚHRADOVÝ KATALOG VZP - ZP'!D45)),0)&gt;0," !","")</f>
        <v/>
      </c>
      <c r="AJ48" s="30" t="str">
        <f>IF(IFERROR(SEARCH("_",UPPER('ÚHRADOVÝ KATALOG VZP - ZP'!D45)),0)&gt;0," _","")</f>
        <v/>
      </c>
      <c r="AK48" s="30" t="str">
        <f>IF(IFERROR(SEARCH("§",UPPER('ÚHRADOVÝ KATALOG VZP - ZP'!D45)),0)&gt;0," §","")</f>
        <v/>
      </c>
      <c r="AL48" s="30" t="str">
        <f>IF(IFERROR(SEARCH("#",UPPER('ÚHRADOVÝ KATALOG VZP - ZP'!D45)),0)&gt;0," #","")</f>
        <v/>
      </c>
      <c r="AM48" s="30" t="str">
        <f>IF(IFERROR(SEARCH(CHAR(10),UPPER('ÚHRADOVÝ KATALOG VZP - ZP'!D45)),0)&gt;0," ALT+ENTER","")</f>
        <v/>
      </c>
      <c r="AN48" s="31" t="str">
        <f>IF(AND(AF48=0, R48="NE"),"Chybí DOP",IF(LEN(TRIM(AG48&amp;AH48&amp;AI48&amp;AJ48&amp;AK48&amp;AL48&amp;AM48))&gt;0,"Nepovolený(é) znak(y):   "&amp;AG48&amp;AH48&amp;AI48&amp;AJ48&amp;AK48&amp;AL48&amp;AM48,TRIM('ÚHRADOVÝ KATALOG VZP - ZP'!D45)))</f>
        <v/>
      </c>
    </row>
    <row r="49" spans="1:40" ht="30" customHeight="1" x14ac:dyDescent="0.35">
      <c r="A49" s="7">
        <v>44</v>
      </c>
      <c r="B49" s="10" t="str">
        <f>IF(ISBLANK('ÚHRADOVÝ KATALOG VZP - ZP'!B46),"",'ÚHRADOVÝ KATALOG VZP - ZP'!B46)</f>
        <v/>
      </c>
      <c r="C49" s="11" t="str">
        <f>UPPER(IF(AE49="Nepovolený(é) znak(y):   "&amp;X49&amp;Y49&amp;Z49&amp;AA49&amp;AB49&amp;AC49&amp;AD49,"Nepovolený(é) znak(y):   "&amp;X49&amp;Y49&amp;Z49&amp;AA49&amp;AB49&amp;AC49&amp;AD49,IF(S49="NOVÝ",IF(ISBLANK('ÚHRADOVÝ KATALOG VZP - ZP'!C46),"CHYBÍ NAZ",(IF((LEN('ÚHRADOVÝ KATALOG VZP - ZP'!C46)&gt;70),"Překročena délka textu",TRIM('ÚHRADOVÝ KATALOG VZP - ZP'!C46)))),IF(ISBLANK('ÚHRADOVÝ KATALOG VZP - ZP'!C46),"",(IF((LEN('ÚHRADOVÝ KATALOG VZP - ZP'!C46)&gt;70),"Překročena délka textu",TRIM('ÚHRADOVÝ KATALOG VZP - ZP'!C46)))))))</f>
        <v/>
      </c>
      <c r="D49" s="11" t="str">
        <f>IF(ISBLANK('ÚHRADOVÝ KATALOG VZP - ZP'!C46),"",LEN('ÚHRADOVÝ KATALOG VZP - ZP'!C46))</f>
        <v/>
      </c>
      <c r="E49" s="11" t="str">
        <f>UPPER(IF(AN49="Nepovolený(é) znak(y):   "&amp;AG49&amp;AH49&amp;AI49&amp;AJ49&amp;AK49&amp;AL49&amp;AM49,"Nepovolený(é) znak(y):   "&amp;AG49&amp;AH49&amp;AI49&amp;AJ49&amp;AK49&amp;AL49&amp;AM49,IF(S49="NOVÝ",IF(ISBLANK('ÚHRADOVÝ KATALOG VZP - ZP'!D46),"Chybí DOP",(IF((LEN('ÚHRADOVÝ KATALOG VZP - ZP'!D46)&gt;80),"Překročena délka textu",TRIM('ÚHRADOVÝ KATALOG VZP - ZP'!D46)))),IF(ISBLANK('ÚHRADOVÝ KATALOG VZP - ZP'!D46),"",(IF((LEN('ÚHRADOVÝ KATALOG VZP - ZP'!D46)&gt;80),"Překročena délka textu",TRIM('ÚHRADOVÝ KATALOG VZP - ZP'!D46)))))))</f>
        <v/>
      </c>
      <c r="F49" s="11" t="str">
        <f>IF(ISBLANK('ÚHRADOVÝ KATALOG VZP - ZP'!D46),"",LEN('ÚHRADOVÝ KATALOG VZP - ZP'!D46))</f>
        <v/>
      </c>
      <c r="G49" s="12" t="str">
        <f>IF(U49="NOVÝ",IF(LEN(TRIM('ÚHRADOVÝ KATALOG VZP - ZP'!E46))=0,"CHYBÍ TYP",'ÚHRADOVÝ KATALOG VZP - ZP'!E46),IF(LEN(TRIM('ÚHRADOVÝ KATALOG VZP - ZP'!E46))=0,"",'ÚHRADOVÝ KATALOG VZP - ZP'!E46))</f>
        <v/>
      </c>
      <c r="H49" s="12" t="str">
        <f>IF(S49="NOVÝ",IF(LEN(TRIM('ÚHRADOVÝ KATALOG VZP - ZP'!F46))=0,"Chybí",UPPER('ÚHRADOVÝ KATALOG VZP - ZP'!F46)),IF(LEN(TRIM('ÚHRADOVÝ KATALOG VZP - ZP'!F46))=0,"",UPPER('ÚHRADOVÝ KATALOG VZP - ZP'!F46)))</f>
        <v/>
      </c>
      <c r="I49" s="12" t="str">
        <f>IF(U49="NOVÝ",IF(LEN(TRIM('ÚHRADOVÝ KATALOG VZP - ZP'!G46))=0,"CHYBÍ TBAL",'ÚHRADOVÝ KATALOG VZP - ZP'!G46),IF(LEN(TRIM('ÚHRADOVÝ KATALOG VZP - ZP'!G46))=0,"",TRIM('ÚHRADOVÝ KATALOG VZP - ZP'!G46)))</f>
        <v/>
      </c>
      <c r="J49" s="12" t="str">
        <f>IF(U49="NOVÝ",IF(LEN(TRIM(UPPER('ÚHRADOVÝ KATALOG VZP - ZP'!H46)))=0,"CHYBÍ VYR",UPPER('ÚHRADOVÝ KATALOG VZP - ZP'!H46)),IF(LEN(TRIM('ÚHRADOVÝ KATALOG VZP - ZP'!H46))=0,"",TRIM(UPPER('ÚHRADOVÝ KATALOG VZP - ZP'!H46))))</f>
        <v/>
      </c>
      <c r="K49" s="12" t="str">
        <f>IF(U49="NOVÝ",IF(LEN(TRIM(UPPER('ÚHRADOVÝ KATALOG VZP - ZP'!I46)))=0,"CHYBÍ ZEM",UPPER('ÚHRADOVÝ KATALOG VZP - ZP'!I46)),IF(LEN(TRIM('ÚHRADOVÝ KATALOG VZP - ZP'!I46))=0,"",TRIM(UPPER('ÚHRADOVÝ KATALOG VZP - ZP'!I46))))</f>
        <v/>
      </c>
      <c r="L49" s="13" t="str">
        <f>IF(U49="NOVÝ",IF(LEN(TRIM('ÚHRADOVÝ KATALOG VZP - ZP'!J46))=0,"CHYBÍ CENA",'ÚHRADOVÝ KATALOG VZP - ZP'!J46),IF(LEN(TRIM('ÚHRADOVÝ KATALOG VZP - ZP'!J46))=0,"",'ÚHRADOVÝ KATALOG VZP - ZP'!J46))</f>
        <v/>
      </c>
      <c r="M49" s="12" t="str">
        <f>UPPER(IF(U49="NOVÝ",IF(LEN(TRIM('ÚHRADOVÝ KATALOG VZP - ZP'!K46))=0,"Chybí MENA",'ÚHRADOVÝ KATALOG VZP - ZP'!K46),IF(LEN(TRIM('ÚHRADOVÝ KATALOG VZP - ZP'!K46))=0,"",'ÚHRADOVÝ KATALOG VZP - ZP'!K46)))</f>
        <v/>
      </c>
      <c r="N49" s="14" t="str">
        <f>IF(U49="NOVÝ",IF(LEN(TRIM('ÚHRADOVÝ KATALOG VZP - ZP'!L46))=0,"CHYBÍ KURZ",'ÚHRADOVÝ KATALOG VZP - ZP'!L46),IF(LEN(TRIM('ÚHRADOVÝ KATALOG VZP - ZP'!L46))=0,"",'ÚHRADOVÝ KATALOG VZP - ZP'!L46))</f>
        <v/>
      </c>
      <c r="O49" s="15" t="str">
        <f>IF(U49="NOVÝ",IF(LEN(TRIM('ÚHRADOVÝ KATALOG VZP - ZP'!M46))=0,"CHYBÍ DPH",IF(OR('ÚHRADOVÝ KATALOG VZP - ZP'!M46=12,'ÚHRADOVÝ KATALOG VZP - ZP'!M46=21,'ÚHRADOVÝ KATALOG VZP - ZP'!M46=0),'ÚHRADOVÝ KATALOG VZP - ZP'!M46,"CHYBA")),IF(LEN(TRIM('ÚHRADOVÝ KATALOG VZP - ZP'!M46))=0,"",IF(OR('ÚHRADOVÝ KATALOG VZP - ZP'!M46=12,'ÚHRADOVÝ KATALOG VZP - ZP'!M46=21,'ÚHRADOVÝ KATALOG VZP - ZP'!M46=0),'ÚHRADOVÝ KATALOG VZP - ZP'!M46,"CHYBA")))</f>
        <v/>
      </c>
      <c r="P49" s="16" t="str">
        <f>IF(U49="NE",IF(AND(V49&lt;&gt;"X",LEN('ÚHRADOVÝ KATALOG VZP - ZP'!N46)&gt;0),IF(ROUND(L49*N49*(1+(O49/100))*1.1,6)&lt;'ÚHRADOVÝ KATALOG VZP - ZP'!N46,TEXT('ÚHRADOVÝ KATALOG VZP - ZP'!N46,"# ##0,00 Kč") &amp; CHAR(10) &amp; "&gt; " &amp; TEXT('ÚHRADOVÝ KATALOG VZP - ZP'!N46-(L49*N49*(1+(O49/100))*1.1),"# ##0,00 Kč"),TEXT('ÚHRADOVÝ KATALOG VZP - ZP'!N46,"# ##0,00 Kč") &amp; CHAR(10) &amp; "OK"),"CHYBÍ DATA PRO VÝPOČET"),"")</f>
        <v/>
      </c>
      <c r="Q49" s="17" t="str">
        <f>IF(AND(U49="NE",LEN('ÚHRADOVÝ KATALOG VZP - ZP'!O46)&gt;0),'ÚHRADOVÝ KATALOG VZP - ZP'!O46,"")</f>
        <v/>
      </c>
      <c r="R49" s="36" t="str">
        <f>IF(AND(U49="NE",LEN('ÚHRADOVÝ KATALOG VZP - ZP'!P46)&gt;0),'ÚHRADOVÝ KATALOG VZP - ZP'!P46,"")</f>
        <v/>
      </c>
      <c r="S49" s="36" t="str">
        <f>IF(AND(U49="NE",LEN('ÚHRADOVÝ KATALOG VZP - ZP'!Q46)&gt;0),'ÚHRADOVÝ KATALOG VZP - ZP'!Q46,"")</f>
        <v/>
      </c>
      <c r="T49" s="36" t="str">
        <f>IF(AND(U49="NE",LEN('ÚHRADOVÝ KATALOG VZP - ZP'!R46)&gt;0),'ÚHRADOVÝ KATALOG VZP - ZP'!R46,"")</f>
        <v/>
      </c>
      <c r="U49" s="18" t="str">
        <f>IF(LEN(TRIM('ÚHRADOVÝ KATALOG VZP - ZP'!B46)&amp;TRIM('ÚHRADOVÝ KATALOG VZP - ZP'!C46)&amp;TRIM('ÚHRADOVÝ KATALOG VZP - ZP'!D46)&amp;TRIM('ÚHRADOVÝ KATALOG VZP - ZP'!E46)&amp;TRIM('ÚHRADOVÝ KATALOG VZP - ZP'!F46)&amp;TRIM('ÚHRADOVÝ KATALOG VZP - ZP'!G46)&amp;TRIM('ÚHRADOVÝ KATALOG VZP - ZP'!H46)&amp;TRIM('ÚHRADOVÝ KATALOG VZP - ZP'!I46)&amp;TRIM('ÚHRADOVÝ KATALOG VZP - ZP'!J46)&amp;TRIM('ÚHRADOVÝ KATALOG VZP - ZP'!K46)&amp;TRIM('ÚHRADOVÝ KATALOG VZP - ZP'!L46)&amp;TRIM('ÚHRADOVÝ KATALOG VZP - ZP'!M46)&amp;TRIM('ÚHRADOVÝ KATALOG VZP - ZP'!N46)&amp;TRIM('ÚHRADOVÝ KATALOG VZP - ZP'!O46)&amp;TRIM('ÚHRADOVÝ KATALOG VZP - ZP'!P46)&amp;TRIM('ÚHRADOVÝ KATALOG VZP - ZP'!Q46))=0,"ANO","NE")</f>
        <v>ANO</v>
      </c>
      <c r="V49" s="19" t="str">
        <f>IF(U49="NE",IF(LEN(TRIM('ÚHRADOVÝ KATALOG VZP - ZP'!B46))=0,"NOVÝ","OPRAVA"),"")</f>
        <v/>
      </c>
      <c r="X49" s="30" t="str">
        <f>IF(IFERROR(SEARCH("""",UPPER('ÚHRADOVÝ KATALOG VZP - ZP'!C46)),0)&gt;0," "&amp;CHAR(34),"")</f>
        <v/>
      </c>
      <c r="Y49" s="30" t="str">
        <f>IF(IFERROR(SEARCH("~?",UPPER('ÚHRADOVÝ KATALOG VZP - ZP'!C46)),0)&gt;0," ?","")</f>
        <v/>
      </c>
      <c r="Z49" s="30" t="str">
        <f>IF(IFERROR(SEARCH("!",UPPER('ÚHRADOVÝ KATALOG VZP - ZP'!C46)),0)&gt;0," !","")</f>
        <v/>
      </c>
      <c r="AA49" s="30" t="str">
        <f>IF(IFERROR(SEARCH("_",UPPER('ÚHRADOVÝ KATALOG VZP - ZP'!C46)),0)&gt;0," _","")</f>
        <v/>
      </c>
      <c r="AB49" s="30" t="str">
        <f>IF(IFERROR(SEARCH("§",UPPER('ÚHRADOVÝ KATALOG VZP - ZP'!C46)),0)&gt;0," §","")</f>
        <v/>
      </c>
      <c r="AC49" s="30" t="str">
        <f>IF(IFERROR(SEARCH("#",UPPER('ÚHRADOVÝ KATALOG VZP - ZP'!C46)),0)&gt;0," #","")</f>
        <v/>
      </c>
      <c r="AD49" s="30" t="str">
        <f>IF(IFERROR(SEARCH(CHAR(10),UPPER('ÚHRADOVÝ KATALOG VZP - ZP'!C46)),0)&gt;0," ALT+ENTER","")</f>
        <v/>
      </c>
      <c r="AE49" s="31" t="str">
        <f>IF(AND(W49=0, R49="NE"),"Chybí NAZ",IF(LEN(TRIM(X49&amp;Y49&amp;Z49&amp;AA49&amp;AB49&amp;AC49&amp;AD49))&gt;0,"Nepovolený(é) znak(y):   "&amp;X49&amp;Y49&amp;Z49&amp;AA49&amp;AB49&amp;AC49&amp;AD49,TRIM('ÚHRADOVÝ KATALOG VZP - ZP'!C46)))</f>
        <v/>
      </c>
      <c r="AF49" s="30"/>
      <c r="AG49" s="30" t="str">
        <f>IF(IFERROR(SEARCH("""",UPPER('ÚHRADOVÝ KATALOG VZP - ZP'!D46)),0)&gt;0," "&amp;CHAR(34),"")</f>
        <v/>
      </c>
      <c r="AH49" s="30" t="str">
        <f>IF(IFERROR(SEARCH("~?",UPPER('ÚHRADOVÝ KATALOG VZP - ZP'!D46)),0)&gt;0," ?","")</f>
        <v/>
      </c>
      <c r="AI49" s="30" t="str">
        <f>IF(IFERROR(SEARCH("!",UPPER('ÚHRADOVÝ KATALOG VZP - ZP'!D46)),0)&gt;0," !","")</f>
        <v/>
      </c>
      <c r="AJ49" s="30" t="str">
        <f>IF(IFERROR(SEARCH("_",UPPER('ÚHRADOVÝ KATALOG VZP - ZP'!D46)),0)&gt;0," _","")</f>
        <v/>
      </c>
      <c r="AK49" s="30" t="str">
        <f>IF(IFERROR(SEARCH("§",UPPER('ÚHRADOVÝ KATALOG VZP - ZP'!D46)),0)&gt;0," §","")</f>
        <v/>
      </c>
      <c r="AL49" s="30" t="str">
        <f>IF(IFERROR(SEARCH("#",UPPER('ÚHRADOVÝ KATALOG VZP - ZP'!D46)),0)&gt;0," #","")</f>
        <v/>
      </c>
      <c r="AM49" s="30" t="str">
        <f>IF(IFERROR(SEARCH(CHAR(10),UPPER('ÚHRADOVÝ KATALOG VZP - ZP'!D46)),0)&gt;0," ALT+ENTER","")</f>
        <v/>
      </c>
      <c r="AN49" s="31" t="str">
        <f>IF(AND(AF49=0, R49="NE"),"Chybí DOP",IF(LEN(TRIM(AG49&amp;AH49&amp;AI49&amp;AJ49&amp;AK49&amp;AL49&amp;AM49))&gt;0,"Nepovolený(é) znak(y):   "&amp;AG49&amp;AH49&amp;AI49&amp;AJ49&amp;AK49&amp;AL49&amp;AM49,TRIM('ÚHRADOVÝ KATALOG VZP - ZP'!D46)))</f>
        <v/>
      </c>
    </row>
    <row r="50" spans="1:40" ht="30" customHeight="1" x14ac:dyDescent="0.35">
      <c r="A50" s="7">
        <v>45</v>
      </c>
      <c r="B50" s="10" t="str">
        <f>IF(ISBLANK('ÚHRADOVÝ KATALOG VZP - ZP'!B47),"",'ÚHRADOVÝ KATALOG VZP - ZP'!B47)</f>
        <v/>
      </c>
      <c r="C50" s="11" t="str">
        <f>UPPER(IF(AE50="Nepovolený(é) znak(y):   "&amp;X50&amp;Y50&amp;Z50&amp;AA50&amp;AB50&amp;AC50&amp;AD50,"Nepovolený(é) znak(y):   "&amp;X50&amp;Y50&amp;Z50&amp;AA50&amp;AB50&amp;AC50&amp;AD50,IF(S50="NOVÝ",IF(ISBLANK('ÚHRADOVÝ KATALOG VZP - ZP'!C47),"CHYBÍ NAZ",(IF((LEN('ÚHRADOVÝ KATALOG VZP - ZP'!C47)&gt;70),"Překročena délka textu",TRIM('ÚHRADOVÝ KATALOG VZP - ZP'!C47)))),IF(ISBLANK('ÚHRADOVÝ KATALOG VZP - ZP'!C47),"",(IF((LEN('ÚHRADOVÝ KATALOG VZP - ZP'!C47)&gt;70),"Překročena délka textu",TRIM('ÚHRADOVÝ KATALOG VZP - ZP'!C47)))))))</f>
        <v/>
      </c>
      <c r="D50" s="11" t="str">
        <f>IF(ISBLANK('ÚHRADOVÝ KATALOG VZP - ZP'!C47),"",LEN('ÚHRADOVÝ KATALOG VZP - ZP'!C47))</f>
        <v/>
      </c>
      <c r="E50" s="11" t="str">
        <f>UPPER(IF(AN50="Nepovolený(é) znak(y):   "&amp;AG50&amp;AH50&amp;AI50&amp;AJ50&amp;AK50&amp;AL50&amp;AM50,"Nepovolený(é) znak(y):   "&amp;AG50&amp;AH50&amp;AI50&amp;AJ50&amp;AK50&amp;AL50&amp;AM50,IF(S50="NOVÝ",IF(ISBLANK('ÚHRADOVÝ KATALOG VZP - ZP'!D47),"Chybí DOP",(IF((LEN('ÚHRADOVÝ KATALOG VZP - ZP'!D47)&gt;80),"Překročena délka textu",TRIM('ÚHRADOVÝ KATALOG VZP - ZP'!D47)))),IF(ISBLANK('ÚHRADOVÝ KATALOG VZP - ZP'!D47),"",(IF((LEN('ÚHRADOVÝ KATALOG VZP - ZP'!D47)&gt;80),"Překročena délka textu",TRIM('ÚHRADOVÝ KATALOG VZP - ZP'!D47)))))))</f>
        <v/>
      </c>
      <c r="F50" s="11" t="str">
        <f>IF(ISBLANK('ÚHRADOVÝ KATALOG VZP - ZP'!D47),"",LEN('ÚHRADOVÝ KATALOG VZP - ZP'!D47))</f>
        <v/>
      </c>
      <c r="G50" s="12" t="str">
        <f>IF(U50="NOVÝ",IF(LEN(TRIM('ÚHRADOVÝ KATALOG VZP - ZP'!E47))=0,"CHYBÍ TYP",'ÚHRADOVÝ KATALOG VZP - ZP'!E47),IF(LEN(TRIM('ÚHRADOVÝ KATALOG VZP - ZP'!E47))=0,"",'ÚHRADOVÝ KATALOG VZP - ZP'!E47))</f>
        <v/>
      </c>
      <c r="H50" s="12" t="str">
        <f>IF(S50="NOVÝ",IF(LEN(TRIM('ÚHRADOVÝ KATALOG VZP - ZP'!F47))=0,"Chybí",UPPER('ÚHRADOVÝ KATALOG VZP - ZP'!F47)),IF(LEN(TRIM('ÚHRADOVÝ KATALOG VZP - ZP'!F47))=0,"",UPPER('ÚHRADOVÝ KATALOG VZP - ZP'!F47)))</f>
        <v/>
      </c>
      <c r="I50" s="12" t="str">
        <f>IF(U50="NOVÝ",IF(LEN(TRIM('ÚHRADOVÝ KATALOG VZP - ZP'!G47))=0,"CHYBÍ TBAL",'ÚHRADOVÝ KATALOG VZP - ZP'!G47),IF(LEN(TRIM('ÚHRADOVÝ KATALOG VZP - ZP'!G47))=0,"",TRIM('ÚHRADOVÝ KATALOG VZP - ZP'!G47)))</f>
        <v/>
      </c>
      <c r="J50" s="12" t="str">
        <f>IF(U50="NOVÝ",IF(LEN(TRIM(UPPER('ÚHRADOVÝ KATALOG VZP - ZP'!H47)))=0,"CHYBÍ VYR",UPPER('ÚHRADOVÝ KATALOG VZP - ZP'!H47)),IF(LEN(TRIM('ÚHRADOVÝ KATALOG VZP - ZP'!H47))=0,"",TRIM(UPPER('ÚHRADOVÝ KATALOG VZP - ZP'!H47))))</f>
        <v/>
      </c>
      <c r="K50" s="12" t="str">
        <f>IF(U50="NOVÝ",IF(LEN(TRIM(UPPER('ÚHRADOVÝ KATALOG VZP - ZP'!I47)))=0,"CHYBÍ ZEM",UPPER('ÚHRADOVÝ KATALOG VZP - ZP'!I47)),IF(LEN(TRIM('ÚHRADOVÝ KATALOG VZP - ZP'!I47))=0,"",TRIM(UPPER('ÚHRADOVÝ KATALOG VZP - ZP'!I47))))</f>
        <v/>
      </c>
      <c r="L50" s="13" t="str">
        <f>IF(U50="NOVÝ",IF(LEN(TRIM('ÚHRADOVÝ KATALOG VZP - ZP'!J47))=0,"CHYBÍ CENA",'ÚHRADOVÝ KATALOG VZP - ZP'!J47),IF(LEN(TRIM('ÚHRADOVÝ KATALOG VZP - ZP'!J47))=0,"",'ÚHRADOVÝ KATALOG VZP - ZP'!J47))</f>
        <v/>
      </c>
      <c r="M50" s="12" t="str">
        <f>UPPER(IF(U50="NOVÝ",IF(LEN(TRIM('ÚHRADOVÝ KATALOG VZP - ZP'!K47))=0,"Chybí MENA",'ÚHRADOVÝ KATALOG VZP - ZP'!K47),IF(LEN(TRIM('ÚHRADOVÝ KATALOG VZP - ZP'!K47))=0,"",'ÚHRADOVÝ KATALOG VZP - ZP'!K47)))</f>
        <v/>
      </c>
      <c r="N50" s="14" t="str">
        <f>IF(U50="NOVÝ",IF(LEN(TRIM('ÚHRADOVÝ KATALOG VZP - ZP'!L47))=0,"CHYBÍ KURZ",'ÚHRADOVÝ KATALOG VZP - ZP'!L47),IF(LEN(TRIM('ÚHRADOVÝ KATALOG VZP - ZP'!L47))=0,"",'ÚHRADOVÝ KATALOG VZP - ZP'!L47))</f>
        <v/>
      </c>
      <c r="O50" s="15" t="str">
        <f>IF(U50="NOVÝ",IF(LEN(TRIM('ÚHRADOVÝ KATALOG VZP - ZP'!M47))=0,"CHYBÍ DPH",IF(OR('ÚHRADOVÝ KATALOG VZP - ZP'!M47=12,'ÚHRADOVÝ KATALOG VZP - ZP'!M47=21,'ÚHRADOVÝ KATALOG VZP - ZP'!M47=0),'ÚHRADOVÝ KATALOG VZP - ZP'!M47,"CHYBA")),IF(LEN(TRIM('ÚHRADOVÝ KATALOG VZP - ZP'!M47))=0,"",IF(OR('ÚHRADOVÝ KATALOG VZP - ZP'!M47=12,'ÚHRADOVÝ KATALOG VZP - ZP'!M47=21,'ÚHRADOVÝ KATALOG VZP - ZP'!M47=0),'ÚHRADOVÝ KATALOG VZP - ZP'!M47,"CHYBA")))</f>
        <v/>
      </c>
      <c r="P50" s="16" t="str">
        <f>IF(U50="NE",IF(AND(V50&lt;&gt;"X",LEN('ÚHRADOVÝ KATALOG VZP - ZP'!N47)&gt;0),IF(ROUND(L50*N50*(1+(O50/100))*1.1,6)&lt;'ÚHRADOVÝ KATALOG VZP - ZP'!N47,TEXT('ÚHRADOVÝ KATALOG VZP - ZP'!N47,"# ##0,00 Kč") &amp; CHAR(10) &amp; "&gt; " &amp; TEXT('ÚHRADOVÝ KATALOG VZP - ZP'!N47-(L50*N50*(1+(O50/100))*1.1),"# ##0,00 Kč"),TEXT('ÚHRADOVÝ KATALOG VZP - ZP'!N47,"# ##0,00 Kč") &amp; CHAR(10) &amp; "OK"),"CHYBÍ DATA PRO VÝPOČET"),"")</f>
        <v/>
      </c>
      <c r="Q50" s="17" t="str">
        <f>IF(AND(U50="NE",LEN('ÚHRADOVÝ KATALOG VZP - ZP'!O47)&gt;0),'ÚHRADOVÝ KATALOG VZP - ZP'!O47,"")</f>
        <v/>
      </c>
      <c r="R50" s="36" t="str">
        <f>IF(AND(U50="NE",LEN('ÚHRADOVÝ KATALOG VZP - ZP'!P47)&gt;0),'ÚHRADOVÝ KATALOG VZP - ZP'!P47,"")</f>
        <v/>
      </c>
      <c r="S50" s="36" t="str">
        <f>IF(AND(U50="NE",LEN('ÚHRADOVÝ KATALOG VZP - ZP'!Q47)&gt;0),'ÚHRADOVÝ KATALOG VZP - ZP'!Q47,"")</f>
        <v/>
      </c>
      <c r="T50" s="36" t="str">
        <f>IF(AND(U50="NE",LEN('ÚHRADOVÝ KATALOG VZP - ZP'!R47)&gt;0),'ÚHRADOVÝ KATALOG VZP - ZP'!R47,"")</f>
        <v/>
      </c>
      <c r="U50" s="18" t="str">
        <f>IF(LEN(TRIM('ÚHRADOVÝ KATALOG VZP - ZP'!B47)&amp;TRIM('ÚHRADOVÝ KATALOG VZP - ZP'!C47)&amp;TRIM('ÚHRADOVÝ KATALOG VZP - ZP'!D47)&amp;TRIM('ÚHRADOVÝ KATALOG VZP - ZP'!E47)&amp;TRIM('ÚHRADOVÝ KATALOG VZP - ZP'!F47)&amp;TRIM('ÚHRADOVÝ KATALOG VZP - ZP'!G47)&amp;TRIM('ÚHRADOVÝ KATALOG VZP - ZP'!H47)&amp;TRIM('ÚHRADOVÝ KATALOG VZP - ZP'!I47)&amp;TRIM('ÚHRADOVÝ KATALOG VZP - ZP'!J47)&amp;TRIM('ÚHRADOVÝ KATALOG VZP - ZP'!K47)&amp;TRIM('ÚHRADOVÝ KATALOG VZP - ZP'!L47)&amp;TRIM('ÚHRADOVÝ KATALOG VZP - ZP'!M47)&amp;TRIM('ÚHRADOVÝ KATALOG VZP - ZP'!N47)&amp;TRIM('ÚHRADOVÝ KATALOG VZP - ZP'!O47)&amp;TRIM('ÚHRADOVÝ KATALOG VZP - ZP'!P47)&amp;TRIM('ÚHRADOVÝ KATALOG VZP - ZP'!Q47))=0,"ANO","NE")</f>
        <v>ANO</v>
      </c>
      <c r="V50" s="19" t="str">
        <f>IF(U50="NE",IF(LEN(TRIM('ÚHRADOVÝ KATALOG VZP - ZP'!B47))=0,"NOVÝ","OPRAVA"),"")</f>
        <v/>
      </c>
      <c r="X50" s="30" t="str">
        <f>IF(IFERROR(SEARCH("""",UPPER('ÚHRADOVÝ KATALOG VZP - ZP'!C47)),0)&gt;0," "&amp;CHAR(34),"")</f>
        <v/>
      </c>
      <c r="Y50" s="30" t="str">
        <f>IF(IFERROR(SEARCH("~?",UPPER('ÚHRADOVÝ KATALOG VZP - ZP'!C47)),0)&gt;0," ?","")</f>
        <v/>
      </c>
      <c r="Z50" s="30" t="str">
        <f>IF(IFERROR(SEARCH("!",UPPER('ÚHRADOVÝ KATALOG VZP - ZP'!C47)),0)&gt;0," !","")</f>
        <v/>
      </c>
      <c r="AA50" s="30" t="str">
        <f>IF(IFERROR(SEARCH("_",UPPER('ÚHRADOVÝ KATALOG VZP - ZP'!C47)),0)&gt;0," _","")</f>
        <v/>
      </c>
      <c r="AB50" s="30" t="str">
        <f>IF(IFERROR(SEARCH("§",UPPER('ÚHRADOVÝ KATALOG VZP - ZP'!C47)),0)&gt;0," §","")</f>
        <v/>
      </c>
      <c r="AC50" s="30" t="str">
        <f>IF(IFERROR(SEARCH("#",UPPER('ÚHRADOVÝ KATALOG VZP - ZP'!C47)),0)&gt;0," #","")</f>
        <v/>
      </c>
      <c r="AD50" s="30" t="str">
        <f>IF(IFERROR(SEARCH(CHAR(10),UPPER('ÚHRADOVÝ KATALOG VZP - ZP'!C47)),0)&gt;0," ALT+ENTER","")</f>
        <v/>
      </c>
      <c r="AE50" s="31" t="str">
        <f>IF(AND(W50=0, R50="NE"),"Chybí NAZ",IF(LEN(TRIM(X50&amp;Y50&amp;Z50&amp;AA50&amp;AB50&amp;AC50&amp;AD50))&gt;0,"Nepovolený(é) znak(y):   "&amp;X50&amp;Y50&amp;Z50&amp;AA50&amp;AB50&amp;AC50&amp;AD50,TRIM('ÚHRADOVÝ KATALOG VZP - ZP'!C47)))</f>
        <v/>
      </c>
      <c r="AF50" s="30"/>
      <c r="AG50" s="30" t="str">
        <f>IF(IFERROR(SEARCH("""",UPPER('ÚHRADOVÝ KATALOG VZP - ZP'!D47)),0)&gt;0," "&amp;CHAR(34),"")</f>
        <v/>
      </c>
      <c r="AH50" s="30" t="str">
        <f>IF(IFERROR(SEARCH("~?",UPPER('ÚHRADOVÝ KATALOG VZP - ZP'!D47)),0)&gt;0," ?","")</f>
        <v/>
      </c>
      <c r="AI50" s="30" t="str">
        <f>IF(IFERROR(SEARCH("!",UPPER('ÚHRADOVÝ KATALOG VZP - ZP'!D47)),0)&gt;0," !","")</f>
        <v/>
      </c>
      <c r="AJ50" s="30" t="str">
        <f>IF(IFERROR(SEARCH("_",UPPER('ÚHRADOVÝ KATALOG VZP - ZP'!D47)),0)&gt;0," _","")</f>
        <v/>
      </c>
      <c r="AK50" s="30" t="str">
        <f>IF(IFERROR(SEARCH("§",UPPER('ÚHRADOVÝ KATALOG VZP - ZP'!D47)),0)&gt;0," §","")</f>
        <v/>
      </c>
      <c r="AL50" s="30" t="str">
        <f>IF(IFERROR(SEARCH("#",UPPER('ÚHRADOVÝ KATALOG VZP - ZP'!D47)),0)&gt;0," #","")</f>
        <v/>
      </c>
      <c r="AM50" s="30" t="str">
        <f>IF(IFERROR(SEARCH(CHAR(10),UPPER('ÚHRADOVÝ KATALOG VZP - ZP'!D47)),0)&gt;0," ALT+ENTER","")</f>
        <v/>
      </c>
      <c r="AN50" s="31" t="str">
        <f>IF(AND(AF50=0, R50="NE"),"Chybí DOP",IF(LEN(TRIM(AG50&amp;AH50&amp;AI50&amp;AJ50&amp;AK50&amp;AL50&amp;AM50))&gt;0,"Nepovolený(é) znak(y):   "&amp;AG50&amp;AH50&amp;AI50&amp;AJ50&amp;AK50&amp;AL50&amp;AM50,TRIM('ÚHRADOVÝ KATALOG VZP - ZP'!D47)))</f>
        <v/>
      </c>
    </row>
    <row r="51" spans="1:40" ht="30" customHeight="1" x14ac:dyDescent="0.35">
      <c r="A51" s="7">
        <v>46</v>
      </c>
      <c r="B51" s="10" t="str">
        <f>IF(ISBLANK('ÚHRADOVÝ KATALOG VZP - ZP'!B48),"",'ÚHRADOVÝ KATALOG VZP - ZP'!B48)</f>
        <v/>
      </c>
      <c r="C51" s="11" t="str">
        <f>UPPER(IF(AE51="Nepovolený(é) znak(y):   "&amp;X51&amp;Y51&amp;Z51&amp;AA51&amp;AB51&amp;AC51&amp;AD51,"Nepovolený(é) znak(y):   "&amp;X51&amp;Y51&amp;Z51&amp;AA51&amp;AB51&amp;AC51&amp;AD51,IF(S51="NOVÝ",IF(ISBLANK('ÚHRADOVÝ KATALOG VZP - ZP'!C48),"CHYBÍ NAZ",(IF((LEN('ÚHRADOVÝ KATALOG VZP - ZP'!C48)&gt;70),"Překročena délka textu",TRIM('ÚHRADOVÝ KATALOG VZP - ZP'!C48)))),IF(ISBLANK('ÚHRADOVÝ KATALOG VZP - ZP'!C48),"",(IF((LEN('ÚHRADOVÝ KATALOG VZP - ZP'!C48)&gt;70),"Překročena délka textu",TRIM('ÚHRADOVÝ KATALOG VZP - ZP'!C48)))))))</f>
        <v/>
      </c>
      <c r="D51" s="11" t="str">
        <f>IF(ISBLANK('ÚHRADOVÝ KATALOG VZP - ZP'!C48),"",LEN('ÚHRADOVÝ KATALOG VZP - ZP'!C48))</f>
        <v/>
      </c>
      <c r="E51" s="11" t="str">
        <f>UPPER(IF(AN51="Nepovolený(é) znak(y):   "&amp;AG51&amp;AH51&amp;AI51&amp;AJ51&amp;AK51&amp;AL51&amp;AM51,"Nepovolený(é) znak(y):   "&amp;AG51&amp;AH51&amp;AI51&amp;AJ51&amp;AK51&amp;AL51&amp;AM51,IF(S51="NOVÝ",IF(ISBLANK('ÚHRADOVÝ KATALOG VZP - ZP'!D48),"Chybí DOP",(IF((LEN('ÚHRADOVÝ KATALOG VZP - ZP'!D48)&gt;80),"Překročena délka textu",TRIM('ÚHRADOVÝ KATALOG VZP - ZP'!D48)))),IF(ISBLANK('ÚHRADOVÝ KATALOG VZP - ZP'!D48),"",(IF((LEN('ÚHRADOVÝ KATALOG VZP - ZP'!D48)&gt;80),"Překročena délka textu",TRIM('ÚHRADOVÝ KATALOG VZP - ZP'!D48)))))))</f>
        <v/>
      </c>
      <c r="F51" s="11" t="str">
        <f>IF(ISBLANK('ÚHRADOVÝ KATALOG VZP - ZP'!D48),"",LEN('ÚHRADOVÝ KATALOG VZP - ZP'!D48))</f>
        <v/>
      </c>
      <c r="G51" s="12" t="str">
        <f>IF(U51="NOVÝ",IF(LEN(TRIM('ÚHRADOVÝ KATALOG VZP - ZP'!E48))=0,"CHYBÍ TYP",'ÚHRADOVÝ KATALOG VZP - ZP'!E48),IF(LEN(TRIM('ÚHRADOVÝ KATALOG VZP - ZP'!E48))=0,"",'ÚHRADOVÝ KATALOG VZP - ZP'!E48))</f>
        <v/>
      </c>
      <c r="H51" s="12" t="str">
        <f>IF(S51="NOVÝ",IF(LEN(TRIM('ÚHRADOVÝ KATALOG VZP - ZP'!F48))=0,"Chybí",UPPER('ÚHRADOVÝ KATALOG VZP - ZP'!F48)),IF(LEN(TRIM('ÚHRADOVÝ KATALOG VZP - ZP'!F48))=0,"",UPPER('ÚHRADOVÝ KATALOG VZP - ZP'!F48)))</f>
        <v/>
      </c>
      <c r="I51" s="12" t="str">
        <f>IF(U51="NOVÝ",IF(LEN(TRIM('ÚHRADOVÝ KATALOG VZP - ZP'!G48))=0,"CHYBÍ TBAL",'ÚHRADOVÝ KATALOG VZP - ZP'!G48),IF(LEN(TRIM('ÚHRADOVÝ KATALOG VZP - ZP'!G48))=0,"",TRIM('ÚHRADOVÝ KATALOG VZP - ZP'!G48)))</f>
        <v/>
      </c>
      <c r="J51" s="12" t="str">
        <f>IF(U51="NOVÝ",IF(LEN(TRIM(UPPER('ÚHRADOVÝ KATALOG VZP - ZP'!H48)))=0,"CHYBÍ VYR",UPPER('ÚHRADOVÝ KATALOG VZP - ZP'!H48)),IF(LEN(TRIM('ÚHRADOVÝ KATALOG VZP - ZP'!H48))=0,"",TRIM(UPPER('ÚHRADOVÝ KATALOG VZP - ZP'!H48))))</f>
        <v/>
      </c>
      <c r="K51" s="12" t="str">
        <f>IF(U51="NOVÝ",IF(LEN(TRIM(UPPER('ÚHRADOVÝ KATALOG VZP - ZP'!I48)))=0,"CHYBÍ ZEM",UPPER('ÚHRADOVÝ KATALOG VZP - ZP'!I48)),IF(LEN(TRIM('ÚHRADOVÝ KATALOG VZP - ZP'!I48))=0,"",TRIM(UPPER('ÚHRADOVÝ KATALOG VZP - ZP'!I48))))</f>
        <v/>
      </c>
      <c r="L51" s="13" t="str">
        <f>IF(U51="NOVÝ",IF(LEN(TRIM('ÚHRADOVÝ KATALOG VZP - ZP'!J48))=0,"CHYBÍ CENA",'ÚHRADOVÝ KATALOG VZP - ZP'!J48),IF(LEN(TRIM('ÚHRADOVÝ KATALOG VZP - ZP'!J48))=0,"",'ÚHRADOVÝ KATALOG VZP - ZP'!J48))</f>
        <v/>
      </c>
      <c r="M51" s="12" t="str">
        <f>UPPER(IF(U51="NOVÝ",IF(LEN(TRIM('ÚHRADOVÝ KATALOG VZP - ZP'!K48))=0,"Chybí MENA",'ÚHRADOVÝ KATALOG VZP - ZP'!K48),IF(LEN(TRIM('ÚHRADOVÝ KATALOG VZP - ZP'!K48))=0,"",'ÚHRADOVÝ KATALOG VZP - ZP'!K48)))</f>
        <v/>
      </c>
      <c r="N51" s="14" t="str">
        <f>IF(U51="NOVÝ",IF(LEN(TRIM('ÚHRADOVÝ KATALOG VZP - ZP'!L48))=0,"CHYBÍ KURZ",'ÚHRADOVÝ KATALOG VZP - ZP'!L48),IF(LEN(TRIM('ÚHRADOVÝ KATALOG VZP - ZP'!L48))=0,"",'ÚHRADOVÝ KATALOG VZP - ZP'!L48))</f>
        <v/>
      </c>
      <c r="O51" s="15" t="str">
        <f>IF(U51="NOVÝ",IF(LEN(TRIM('ÚHRADOVÝ KATALOG VZP - ZP'!M48))=0,"CHYBÍ DPH",IF(OR('ÚHRADOVÝ KATALOG VZP - ZP'!M48=12,'ÚHRADOVÝ KATALOG VZP - ZP'!M48=21,'ÚHRADOVÝ KATALOG VZP - ZP'!M48=0),'ÚHRADOVÝ KATALOG VZP - ZP'!M48,"CHYBA")),IF(LEN(TRIM('ÚHRADOVÝ KATALOG VZP - ZP'!M48))=0,"",IF(OR('ÚHRADOVÝ KATALOG VZP - ZP'!M48=12,'ÚHRADOVÝ KATALOG VZP - ZP'!M48=21,'ÚHRADOVÝ KATALOG VZP - ZP'!M48=0),'ÚHRADOVÝ KATALOG VZP - ZP'!M48,"CHYBA")))</f>
        <v/>
      </c>
      <c r="P51" s="16" t="str">
        <f>IF(U51="NE",IF(AND(V51&lt;&gt;"X",LEN('ÚHRADOVÝ KATALOG VZP - ZP'!N48)&gt;0),IF(ROUND(L51*N51*(1+(O51/100))*1.1,6)&lt;'ÚHRADOVÝ KATALOG VZP - ZP'!N48,TEXT('ÚHRADOVÝ KATALOG VZP - ZP'!N48,"# ##0,00 Kč") &amp; CHAR(10) &amp; "&gt; " &amp; TEXT('ÚHRADOVÝ KATALOG VZP - ZP'!N48-(L51*N51*(1+(O51/100))*1.1),"# ##0,00 Kč"),TEXT('ÚHRADOVÝ KATALOG VZP - ZP'!N48,"# ##0,00 Kč") &amp; CHAR(10) &amp; "OK"),"CHYBÍ DATA PRO VÝPOČET"),"")</f>
        <v/>
      </c>
      <c r="Q51" s="17" t="str">
        <f>IF(AND(U51="NE",LEN('ÚHRADOVÝ KATALOG VZP - ZP'!O48)&gt;0),'ÚHRADOVÝ KATALOG VZP - ZP'!O48,"")</f>
        <v/>
      </c>
      <c r="R51" s="36" t="str">
        <f>IF(AND(U51="NE",LEN('ÚHRADOVÝ KATALOG VZP - ZP'!P48)&gt;0),'ÚHRADOVÝ KATALOG VZP - ZP'!P48,"")</f>
        <v/>
      </c>
      <c r="S51" s="36" t="str">
        <f>IF(AND(U51="NE",LEN('ÚHRADOVÝ KATALOG VZP - ZP'!Q48)&gt;0),'ÚHRADOVÝ KATALOG VZP - ZP'!Q48,"")</f>
        <v/>
      </c>
      <c r="T51" s="36" t="str">
        <f>IF(AND(U51="NE",LEN('ÚHRADOVÝ KATALOG VZP - ZP'!R48)&gt;0),'ÚHRADOVÝ KATALOG VZP - ZP'!R48,"")</f>
        <v/>
      </c>
      <c r="U51" s="18" t="str">
        <f>IF(LEN(TRIM('ÚHRADOVÝ KATALOG VZP - ZP'!B48)&amp;TRIM('ÚHRADOVÝ KATALOG VZP - ZP'!C48)&amp;TRIM('ÚHRADOVÝ KATALOG VZP - ZP'!D48)&amp;TRIM('ÚHRADOVÝ KATALOG VZP - ZP'!E48)&amp;TRIM('ÚHRADOVÝ KATALOG VZP - ZP'!F48)&amp;TRIM('ÚHRADOVÝ KATALOG VZP - ZP'!G48)&amp;TRIM('ÚHRADOVÝ KATALOG VZP - ZP'!H48)&amp;TRIM('ÚHRADOVÝ KATALOG VZP - ZP'!I48)&amp;TRIM('ÚHRADOVÝ KATALOG VZP - ZP'!J48)&amp;TRIM('ÚHRADOVÝ KATALOG VZP - ZP'!K48)&amp;TRIM('ÚHRADOVÝ KATALOG VZP - ZP'!L48)&amp;TRIM('ÚHRADOVÝ KATALOG VZP - ZP'!M48)&amp;TRIM('ÚHRADOVÝ KATALOG VZP - ZP'!N48)&amp;TRIM('ÚHRADOVÝ KATALOG VZP - ZP'!O48)&amp;TRIM('ÚHRADOVÝ KATALOG VZP - ZP'!P48)&amp;TRIM('ÚHRADOVÝ KATALOG VZP - ZP'!Q48))=0,"ANO","NE")</f>
        <v>ANO</v>
      </c>
      <c r="V51" s="19" t="str">
        <f>IF(U51="NE",IF(LEN(TRIM('ÚHRADOVÝ KATALOG VZP - ZP'!B48))=0,"NOVÝ","OPRAVA"),"")</f>
        <v/>
      </c>
      <c r="X51" s="30" t="str">
        <f>IF(IFERROR(SEARCH("""",UPPER('ÚHRADOVÝ KATALOG VZP - ZP'!C48)),0)&gt;0," "&amp;CHAR(34),"")</f>
        <v/>
      </c>
      <c r="Y51" s="30" t="str">
        <f>IF(IFERROR(SEARCH("~?",UPPER('ÚHRADOVÝ KATALOG VZP - ZP'!C48)),0)&gt;0," ?","")</f>
        <v/>
      </c>
      <c r="Z51" s="30" t="str">
        <f>IF(IFERROR(SEARCH("!",UPPER('ÚHRADOVÝ KATALOG VZP - ZP'!C48)),0)&gt;0," !","")</f>
        <v/>
      </c>
      <c r="AA51" s="30" t="str">
        <f>IF(IFERROR(SEARCH("_",UPPER('ÚHRADOVÝ KATALOG VZP - ZP'!C48)),0)&gt;0," _","")</f>
        <v/>
      </c>
      <c r="AB51" s="30" t="str">
        <f>IF(IFERROR(SEARCH("§",UPPER('ÚHRADOVÝ KATALOG VZP - ZP'!C48)),0)&gt;0," §","")</f>
        <v/>
      </c>
      <c r="AC51" s="30" t="str">
        <f>IF(IFERROR(SEARCH("#",UPPER('ÚHRADOVÝ KATALOG VZP - ZP'!C48)),0)&gt;0," #","")</f>
        <v/>
      </c>
      <c r="AD51" s="30" t="str">
        <f>IF(IFERROR(SEARCH(CHAR(10),UPPER('ÚHRADOVÝ KATALOG VZP - ZP'!C48)),0)&gt;0," ALT+ENTER","")</f>
        <v/>
      </c>
      <c r="AE51" s="31" t="str">
        <f>IF(AND(W51=0, R51="NE"),"Chybí NAZ",IF(LEN(TRIM(X51&amp;Y51&amp;Z51&amp;AA51&amp;AB51&amp;AC51&amp;AD51))&gt;0,"Nepovolený(é) znak(y):   "&amp;X51&amp;Y51&amp;Z51&amp;AA51&amp;AB51&amp;AC51&amp;AD51,TRIM('ÚHRADOVÝ KATALOG VZP - ZP'!C48)))</f>
        <v/>
      </c>
      <c r="AF51" s="30"/>
      <c r="AG51" s="30" t="str">
        <f>IF(IFERROR(SEARCH("""",UPPER('ÚHRADOVÝ KATALOG VZP - ZP'!D48)),0)&gt;0," "&amp;CHAR(34),"")</f>
        <v/>
      </c>
      <c r="AH51" s="30" t="str">
        <f>IF(IFERROR(SEARCH("~?",UPPER('ÚHRADOVÝ KATALOG VZP - ZP'!D48)),0)&gt;0," ?","")</f>
        <v/>
      </c>
      <c r="AI51" s="30" t="str">
        <f>IF(IFERROR(SEARCH("!",UPPER('ÚHRADOVÝ KATALOG VZP - ZP'!D48)),0)&gt;0," !","")</f>
        <v/>
      </c>
      <c r="AJ51" s="30" t="str">
        <f>IF(IFERROR(SEARCH("_",UPPER('ÚHRADOVÝ KATALOG VZP - ZP'!D48)),0)&gt;0," _","")</f>
        <v/>
      </c>
      <c r="AK51" s="30" t="str">
        <f>IF(IFERROR(SEARCH("§",UPPER('ÚHRADOVÝ KATALOG VZP - ZP'!D48)),0)&gt;0," §","")</f>
        <v/>
      </c>
      <c r="AL51" s="30" t="str">
        <f>IF(IFERROR(SEARCH("#",UPPER('ÚHRADOVÝ KATALOG VZP - ZP'!D48)),0)&gt;0," #","")</f>
        <v/>
      </c>
      <c r="AM51" s="30" t="str">
        <f>IF(IFERROR(SEARCH(CHAR(10),UPPER('ÚHRADOVÝ KATALOG VZP - ZP'!D48)),0)&gt;0," ALT+ENTER","")</f>
        <v/>
      </c>
      <c r="AN51" s="31" t="str">
        <f>IF(AND(AF51=0, R51="NE"),"Chybí DOP",IF(LEN(TRIM(AG51&amp;AH51&amp;AI51&amp;AJ51&amp;AK51&amp;AL51&amp;AM51))&gt;0,"Nepovolený(é) znak(y):   "&amp;AG51&amp;AH51&amp;AI51&amp;AJ51&amp;AK51&amp;AL51&amp;AM51,TRIM('ÚHRADOVÝ KATALOG VZP - ZP'!D48)))</f>
        <v/>
      </c>
    </row>
    <row r="52" spans="1:40" ht="30" customHeight="1" x14ac:dyDescent="0.35">
      <c r="A52" s="7">
        <v>47</v>
      </c>
      <c r="B52" s="10" t="str">
        <f>IF(ISBLANK('ÚHRADOVÝ KATALOG VZP - ZP'!B49),"",'ÚHRADOVÝ KATALOG VZP - ZP'!B49)</f>
        <v/>
      </c>
      <c r="C52" s="11" t="str">
        <f>UPPER(IF(AE52="Nepovolený(é) znak(y):   "&amp;X52&amp;Y52&amp;Z52&amp;AA52&amp;AB52&amp;AC52&amp;AD52,"Nepovolený(é) znak(y):   "&amp;X52&amp;Y52&amp;Z52&amp;AA52&amp;AB52&amp;AC52&amp;AD52,IF(S52="NOVÝ",IF(ISBLANK('ÚHRADOVÝ KATALOG VZP - ZP'!C49),"CHYBÍ NAZ",(IF((LEN('ÚHRADOVÝ KATALOG VZP - ZP'!C49)&gt;70),"Překročena délka textu",TRIM('ÚHRADOVÝ KATALOG VZP - ZP'!C49)))),IF(ISBLANK('ÚHRADOVÝ KATALOG VZP - ZP'!C49),"",(IF((LEN('ÚHRADOVÝ KATALOG VZP - ZP'!C49)&gt;70),"Překročena délka textu",TRIM('ÚHRADOVÝ KATALOG VZP - ZP'!C49)))))))</f>
        <v/>
      </c>
      <c r="D52" s="11" t="str">
        <f>IF(ISBLANK('ÚHRADOVÝ KATALOG VZP - ZP'!C49),"",LEN('ÚHRADOVÝ KATALOG VZP - ZP'!C49))</f>
        <v/>
      </c>
      <c r="E52" s="11" t="str">
        <f>UPPER(IF(AN52="Nepovolený(é) znak(y):   "&amp;AG52&amp;AH52&amp;AI52&amp;AJ52&amp;AK52&amp;AL52&amp;AM52,"Nepovolený(é) znak(y):   "&amp;AG52&amp;AH52&amp;AI52&amp;AJ52&amp;AK52&amp;AL52&amp;AM52,IF(S52="NOVÝ",IF(ISBLANK('ÚHRADOVÝ KATALOG VZP - ZP'!D49),"Chybí DOP",(IF((LEN('ÚHRADOVÝ KATALOG VZP - ZP'!D49)&gt;80),"Překročena délka textu",TRIM('ÚHRADOVÝ KATALOG VZP - ZP'!D49)))),IF(ISBLANK('ÚHRADOVÝ KATALOG VZP - ZP'!D49),"",(IF((LEN('ÚHRADOVÝ KATALOG VZP - ZP'!D49)&gt;80),"Překročena délka textu",TRIM('ÚHRADOVÝ KATALOG VZP - ZP'!D49)))))))</f>
        <v/>
      </c>
      <c r="F52" s="11" t="str">
        <f>IF(ISBLANK('ÚHRADOVÝ KATALOG VZP - ZP'!D49),"",LEN('ÚHRADOVÝ KATALOG VZP - ZP'!D49))</f>
        <v/>
      </c>
      <c r="G52" s="12" t="str">
        <f>IF(U52="NOVÝ",IF(LEN(TRIM('ÚHRADOVÝ KATALOG VZP - ZP'!E49))=0,"CHYBÍ TYP",'ÚHRADOVÝ KATALOG VZP - ZP'!E49),IF(LEN(TRIM('ÚHRADOVÝ KATALOG VZP - ZP'!E49))=0,"",'ÚHRADOVÝ KATALOG VZP - ZP'!E49))</f>
        <v/>
      </c>
      <c r="H52" s="12" t="str">
        <f>IF(S52="NOVÝ",IF(LEN(TRIM('ÚHRADOVÝ KATALOG VZP - ZP'!F49))=0,"Chybí",UPPER('ÚHRADOVÝ KATALOG VZP - ZP'!F49)),IF(LEN(TRIM('ÚHRADOVÝ KATALOG VZP - ZP'!F49))=0,"",UPPER('ÚHRADOVÝ KATALOG VZP - ZP'!F49)))</f>
        <v/>
      </c>
      <c r="I52" s="12" t="str">
        <f>IF(U52="NOVÝ",IF(LEN(TRIM('ÚHRADOVÝ KATALOG VZP - ZP'!G49))=0,"CHYBÍ TBAL",'ÚHRADOVÝ KATALOG VZP - ZP'!G49),IF(LEN(TRIM('ÚHRADOVÝ KATALOG VZP - ZP'!G49))=0,"",TRIM('ÚHRADOVÝ KATALOG VZP - ZP'!G49)))</f>
        <v/>
      </c>
      <c r="J52" s="12" t="str">
        <f>IF(U52="NOVÝ",IF(LEN(TRIM(UPPER('ÚHRADOVÝ KATALOG VZP - ZP'!H49)))=0,"CHYBÍ VYR",UPPER('ÚHRADOVÝ KATALOG VZP - ZP'!H49)),IF(LEN(TRIM('ÚHRADOVÝ KATALOG VZP - ZP'!H49))=0,"",TRIM(UPPER('ÚHRADOVÝ KATALOG VZP - ZP'!H49))))</f>
        <v/>
      </c>
      <c r="K52" s="12" t="str">
        <f>IF(U52="NOVÝ",IF(LEN(TRIM(UPPER('ÚHRADOVÝ KATALOG VZP - ZP'!I49)))=0,"CHYBÍ ZEM",UPPER('ÚHRADOVÝ KATALOG VZP - ZP'!I49)),IF(LEN(TRIM('ÚHRADOVÝ KATALOG VZP - ZP'!I49))=0,"",TRIM(UPPER('ÚHRADOVÝ KATALOG VZP - ZP'!I49))))</f>
        <v/>
      </c>
      <c r="L52" s="13" t="str">
        <f>IF(U52="NOVÝ",IF(LEN(TRIM('ÚHRADOVÝ KATALOG VZP - ZP'!J49))=0,"CHYBÍ CENA",'ÚHRADOVÝ KATALOG VZP - ZP'!J49),IF(LEN(TRIM('ÚHRADOVÝ KATALOG VZP - ZP'!J49))=0,"",'ÚHRADOVÝ KATALOG VZP - ZP'!J49))</f>
        <v/>
      </c>
      <c r="M52" s="12" t="str">
        <f>UPPER(IF(U52="NOVÝ",IF(LEN(TRIM('ÚHRADOVÝ KATALOG VZP - ZP'!K49))=0,"Chybí MENA",'ÚHRADOVÝ KATALOG VZP - ZP'!K49),IF(LEN(TRIM('ÚHRADOVÝ KATALOG VZP - ZP'!K49))=0,"",'ÚHRADOVÝ KATALOG VZP - ZP'!K49)))</f>
        <v/>
      </c>
      <c r="N52" s="14" t="str">
        <f>IF(U52="NOVÝ",IF(LEN(TRIM('ÚHRADOVÝ KATALOG VZP - ZP'!L49))=0,"CHYBÍ KURZ",'ÚHRADOVÝ KATALOG VZP - ZP'!L49),IF(LEN(TRIM('ÚHRADOVÝ KATALOG VZP - ZP'!L49))=0,"",'ÚHRADOVÝ KATALOG VZP - ZP'!L49))</f>
        <v/>
      </c>
      <c r="O52" s="15" t="str">
        <f>IF(U52="NOVÝ",IF(LEN(TRIM('ÚHRADOVÝ KATALOG VZP - ZP'!M49))=0,"CHYBÍ DPH",IF(OR('ÚHRADOVÝ KATALOG VZP - ZP'!M49=12,'ÚHRADOVÝ KATALOG VZP - ZP'!M49=21,'ÚHRADOVÝ KATALOG VZP - ZP'!M49=0),'ÚHRADOVÝ KATALOG VZP - ZP'!M49,"CHYBA")),IF(LEN(TRIM('ÚHRADOVÝ KATALOG VZP - ZP'!M49))=0,"",IF(OR('ÚHRADOVÝ KATALOG VZP - ZP'!M49=12,'ÚHRADOVÝ KATALOG VZP - ZP'!M49=21,'ÚHRADOVÝ KATALOG VZP - ZP'!M49=0),'ÚHRADOVÝ KATALOG VZP - ZP'!M49,"CHYBA")))</f>
        <v/>
      </c>
      <c r="P52" s="16" t="str">
        <f>IF(U52="NE",IF(AND(V52&lt;&gt;"X",LEN('ÚHRADOVÝ KATALOG VZP - ZP'!N49)&gt;0),IF(ROUND(L52*N52*(1+(O52/100))*1.1,6)&lt;'ÚHRADOVÝ KATALOG VZP - ZP'!N49,TEXT('ÚHRADOVÝ KATALOG VZP - ZP'!N49,"# ##0,00 Kč") &amp; CHAR(10) &amp; "&gt; " &amp; TEXT('ÚHRADOVÝ KATALOG VZP - ZP'!N49-(L52*N52*(1+(O52/100))*1.1),"# ##0,00 Kč"),TEXT('ÚHRADOVÝ KATALOG VZP - ZP'!N49,"# ##0,00 Kč") &amp; CHAR(10) &amp; "OK"),"CHYBÍ DATA PRO VÝPOČET"),"")</f>
        <v/>
      </c>
      <c r="Q52" s="17" t="str">
        <f>IF(AND(U52="NE",LEN('ÚHRADOVÝ KATALOG VZP - ZP'!O49)&gt;0),'ÚHRADOVÝ KATALOG VZP - ZP'!O49,"")</f>
        <v/>
      </c>
      <c r="R52" s="36" t="str">
        <f>IF(AND(U52="NE",LEN('ÚHRADOVÝ KATALOG VZP - ZP'!P49)&gt;0),'ÚHRADOVÝ KATALOG VZP - ZP'!P49,"")</f>
        <v/>
      </c>
      <c r="S52" s="36" t="str">
        <f>IF(AND(U52="NE",LEN('ÚHRADOVÝ KATALOG VZP - ZP'!Q49)&gt;0),'ÚHRADOVÝ KATALOG VZP - ZP'!Q49,"")</f>
        <v/>
      </c>
      <c r="T52" s="36" t="str">
        <f>IF(AND(U52="NE",LEN('ÚHRADOVÝ KATALOG VZP - ZP'!R49)&gt;0),'ÚHRADOVÝ KATALOG VZP - ZP'!R49,"")</f>
        <v/>
      </c>
      <c r="U52" s="18" t="str">
        <f>IF(LEN(TRIM('ÚHRADOVÝ KATALOG VZP - ZP'!B49)&amp;TRIM('ÚHRADOVÝ KATALOG VZP - ZP'!C49)&amp;TRIM('ÚHRADOVÝ KATALOG VZP - ZP'!D49)&amp;TRIM('ÚHRADOVÝ KATALOG VZP - ZP'!E49)&amp;TRIM('ÚHRADOVÝ KATALOG VZP - ZP'!F49)&amp;TRIM('ÚHRADOVÝ KATALOG VZP - ZP'!G49)&amp;TRIM('ÚHRADOVÝ KATALOG VZP - ZP'!H49)&amp;TRIM('ÚHRADOVÝ KATALOG VZP - ZP'!I49)&amp;TRIM('ÚHRADOVÝ KATALOG VZP - ZP'!J49)&amp;TRIM('ÚHRADOVÝ KATALOG VZP - ZP'!K49)&amp;TRIM('ÚHRADOVÝ KATALOG VZP - ZP'!L49)&amp;TRIM('ÚHRADOVÝ KATALOG VZP - ZP'!M49)&amp;TRIM('ÚHRADOVÝ KATALOG VZP - ZP'!N49)&amp;TRIM('ÚHRADOVÝ KATALOG VZP - ZP'!O49)&amp;TRIM('ÚHRADOVÝ KATALOG VZP - ZP'!P49)&amp;TRIM('ÚHRADOVÝ KATALOG VZP - ZP'!Q49))=0,"ANO","NE")</f>
        <v>ANO</v>
      </c>
      <c r="V52" s="19" t="str">
        <f>IF(U52="NE",IF(LEN(TRIM('ÚHRADOVÝ KATALOG VZP - ZP'!B49))=0,"NOVÝ","OPRAVA"),"")</f>
        <v/>
      </c>
      <c r="X52" s="30" t="str">
        <f>IF(IFERROR(SEARCH("""",UPPER('ÚHRADOVÝ KATALOG VZP - ZP'!C49)),0)&gt;0," "&amp;CHAR(34),"")</f>
        <v/>
      </c>
      <c r="Y52" s="30" t="str">
        <f>IF(IFERROR(SEARCH("~?",UPPER('ÚHRADOVÝ KATALOG VZP - ZP'!C49)),0)&gt;0," ?","")</f>
        <v/>
      </c>
      <c r="Z52" s="30" t="str">
        <f>IF(IFERROR(SEARCH("!",UPPER('ÚHRADOVÝ KATALOG VZP - ZP'!C49)),0)&gt;0," !","")</f>
        <v/>
      </c>
      <c r="AA52" s="30" t="str">
        <f>IF(IFERROR(SEARCH("_",UPPER('ÚHRADOVÝ KATALOG VZP - ZP'!C49)),0)&gt;0," _","")</f>
        <v/>
      </c>
      <c r="AB52" s="30" t="str">
        <f>IF(IFERROR(SEARCH("§",UPPER('ÚHRADOVÝ KATALOG VZP - ZP'!C49)),0)&gt;0," §","")</f>
        <v/>
      </c>
      <c r="AC52" s="30" t="str">
        <f>IF(IFERROR(SEARCH("#",UPPER('ÚHRADOVÝ KATALOG VZP - ZP'!C49)),0)&gt;0," #","")</f>
        <v/>
      </c>
      <c r="AD52" s="30" t="str">
        <f>IF(IFERROR(SEARCH(CHAR(10),UPPER('ÚHRADOVÝ KATALOG VZP - ZP'!C49)),0)&gt;0," ALT+ENTER","")</f>
        <v/>
      </c>
      <c r="AE52" s="31" t="str">
        <f>IF(AND(W52=0, R52="NE"),"Chybí NAZ",IF(LEN(TRIM(X52&amp;Y52&amp;Z52&amp;AA52&amp;AB52&amp;AC52&amp;AD52))&gt;0,"Nepovolený(é) znak(y):   "&amp;X52&amp;Y52&amp;Z52&amp;AA52&amp;AB52&amp;AC52&amp;AD52,TRIM('ÚHRADOVÝ KATALOG VZP - ZP'!C49)))</f>
        <v/>
      </c>
      <c r="AF52" s="30"/>
      <c r="AG52" s="30" t="str">
        <f>IF(IFERROR(SEARCH("""",UPPER('ÚHRADOVÝ KATALOG VZP - ZP'!D49)),0)&gt;0," "&amp;CHAR(34),"")</f>
        <v/>
      </c>
      <c r="AH52" s="30" t="str">
        <f>IF(IFERROR(SEARCH("~?",UPPER('ÚHRADOVÝ KATALOG VZP - ZP'!D49)),0)&gt;0," ?","")</f>
        <v/>
      </c>
      <c r="AI52" s="30" t="str">
        <f>IF(IFERROR(SEARCH("!",UPPER('ÚHRADOVÝ KATALOG VZP - ZP'!D49)),0)&gt;0," !","")</f>
        <v/>
      </c>
      <c r="AJ52" s="30" t="str">
        <f>IF(IFERROR(SEARCH("_",UPPER('ÚHRADOVÝ KATALOG VZP - ZP'!D49)),0)&gt;0," _","")</f>
        <v/>
      </c>
      <c r="AK52" s="30" t="str">
        <f>IF(IFERROR(SEARCH("§",UPPER('ÚHRADOVÝ KATALOG VZP - ZP'!D49)),0)&gt;0," §","")</f>
        <v/>
      </c>
      <c r="AL52" s="30" t="str">
        <f>IF(IFERROR(SEARCH("#",UPPER('ÚHRADOVÝ KATALOG VZP - ZP'!D49)),0)&gt;0," #","")</f>
        <v/>
      </c>
      <c r="AM52" s="30" t="str">
        <f>IF(IFERROR(SEARCH(CHAR(10),UPPER('ÚHRADOVÝ KATALOG VZP - ZP'!D49)),0)&gt;0," ALT+ENTER","")</f>
        <v/>
      </c>
      <c r="AN52" s="31" t="str">
        <f>IF(AND(AF52=0, R52="NE"),"Chybí DOP",IF(LEN(TRIM(AG52&amp;AH52&amp;AI52&amp;AJ52&amp;AK52&amp;AL52&amp;AM52))&gt;0,"Nepovolený(é) znak(y):   "&amp;AG52&amp;AH52&amp;AI52&amp;AJ52&amp;AK52&amp;AL52&amp;AM52,TRIM('ÚHRADOVÝ KATALOG VZP - ZP'!D49)))</f>
        <v/>
      </c>
    </row>
    <row r="53" spans="1:40" ht="30" customHeight="1" x14ac:dyDescent="0.35">
      <c r="A53" s="7">
        <v>48</v>
      </c>
      <c r="B53" s="10" t="str">
        <f>IF(ISBLANK('ÚHRADOVÝ KATALOG VZP - ZP'!B50),"",'ÚHRADOVÝ KATALOG VZP - ZP'!B50)</f>
        <v/>
      </c>
      <c r="C53" s="11" t="str">
        <f>UPPER(IF(AE53="Nepovolený(é) znak(y):   "&amp;X53&amp;Y53&amp;Z53&amp;AA53&amp;AB53&amp;AC53&amp;AD53,"Nepovolený(é) znak(y):   "&amp;X53&amp;Y53&amp;Z53&amp;AA53&amp;AB53&amp;AC53&amp;AD53,IF(S53="NOVÝ",IF(ISBLANK('ÚHRADOVÝ KATALOG VZP - ZP'!C50),"CHYBÍ NAZ",(IF((LEN('ÚHRADOVÝ KATALOG VZP - ZP'!C50)&gt;70),"Překročena délka textu",TRIM('ÚHRADOVÝ KATALOG VZP - ZP'!C50)))),IF(ISBLANK('ÚHRADOVÝ KATALOG VZP - ZP'!C50),"",(IF((LEN('ÚHRADOVÝ KATALOG VZP - ZP'!C50)&gt;70),"Překročena délka textu",TRIM('ÚHRADOVÝ KATALOG VZP - ZP'!C50)))))))</f>
        <v/>
      </c>
      <c r="D53" s="11" t="str">
        <f>IF(ISBLANK('ÚHRADOVÝ KATALOG VZP - ZP'!C50),"",LEN('ÚHRADOVÝ KATALOG VZP - ZP'!C50))</f>
        <v/>
      </c>
      <c r="E53" s="11" t="str">
        <f>UPPER(IF(AN53="Nepovolený(é) znak(y):   "&amp;AG53&amp;AH53&amp;AI53&amp;AJ53&amp;AK53&amp;AL53&amp;AM53,"Nepovolený(é) znak(y):   "&amp;AG53&amp;AH53&amp;AI53&amp;AJ53&amp;AK53&amp;AL53&amp;AM53,IF(S53="NOVÝ",IF(ISBLANK('ÚHRADOVÝ KATALOG VZP - ZP'!D50),"Chybí DOP",(IF((LEN('ÚHRADOVÝ KATALOG VZP - ZP'!D50)&gt;80),"Překročena délka textu",TRIM('ÚHRADOVÝ KATALOG VZP - ZP'!D50)))),IF(ISBLANK('ÚHRADOVÝ KATALOG VZP - ZP'!D50),"",(IF((LEN('ÚHRADOVÝ KATALOG VZP - ZP'!D50)&gt;80),"Překročena délka textu",TRIM('ÚHRADOVÝ KATALOG VZP - ZP'!D50)))))))</f>
        <v/>
      </c>
      <c r="F53" s="11" t="str">
        <f>IF(ISBLANK('ÚHRADOVÝ KATALOG VZP - ZP'!D50),"",LEN('ÚHRADOVÝ KATALOG VZP - ZP'!D50))</f>
        <v/>
      </c>
      <c r="G53" s="12" t="str">
        <f>IF(U53="NOVÝ",IF(LEN(TRIM('ÚHRADOVÝ KATALOG VZP - ZP'!E50))=0,"CHYBÍ TYP",'ÚHRADOVÝ KATALOG VZP - ZP'!E50),IF(LEN(TRIM('ÚHRADOVÝ KATALOG VZP - ZP'!E50))=0,"",'ÚHRADOVÝ KATALOG VZP - ZP'!E50))</f>
        <v/>
      </c>
      <c r="H53" s="12" t="str">
        <f>IF(S53="NOVÝ",IF(LEN(TRIM('ÚHRADOVÝ KATALOG VZP - ZP'!F50))=0,"Chybí",UPPER('ÚHRADOVÝ KATALOG VZP - ZP'!F50)),IF(LEN(TRIM('ÚHRADOVÝ KATALOG VZP - ZP'!F50))=0,"",UPPER('ÚHRADOVÝ KATALOG VZP - ZP'!F50)))</f>
        <v/>
      </c>
      <c r="I53" s="12" t="str">
        <f>IF(U53="NOVÝ",IF(LEN(TRIM('ÚHRADOVÝ KATALOG VZP - ZP'!G50))=0,"CHYBÍ TBAL",'ÚHRADOVÝ KATALOG VZP - ZP'!G50),IF(LEN(TRIM('ÚHRADOVÝ KATALOG VZP - ZP'!G50))=0,"",TRIM('ÚHRADOVÝ KATALOG VZP - ZP'!G50)))</f>
        <v/>
      </c>
      <c r="J53" s="12" t="str">
        <f>IF(U53="NOVÝ",IF(LEN(TRIM(UPPER('ÚHRADOVÝ KATALOG VZP - ZP'!H50)))=0,"CHYBÍ VYR",UPPER('ÚHRADOVÝ KATALOG VZP - ZP'!H50)),IF(LEN(TRIM('ÚHRADOVÝ KATALOG VZP - ZP'!H50))=0,"",TRIM(UPPER('ÚHRADOVÝ KATALOG VZP - ZP'!H50))))</f>
        <v/>
      </c>
      <c r="K53" s="12" t="str">
        <f>IF(U53="NOVÝ",IF(LEN(TRIM(UPPER('ÚHRADOVÝ KATALOG VZP - ZP'!I50)))=0,"CHYBÍ ZEM",UPPER('ÚHRADOVÝ KATALOG VZP - ZP'!I50)),IF(LEN(TRIM('ÚHRADOVÝ KATALOG VZP - ZP'!I50))=0,"",TRIM(UPPER('ÚHRADOVÝ KATALOG VZP - ZP'!I50))))</f>
        <v/>
      </c>
      <c r="L53" s="13" t="str">
        <f>IF(U53="NOVÝ",IF(LEN(TRIM('ÚHRADOVÝ KATALOG VZP - ZP'!J50))=0,"CHYBÍ CENA",'ÚHRADOVÝ KATALOG VZP - ZP'!J50),IF(LEN(TRIM('ÚHRADOVÝ KATALOG VZP - ZP'!J50))=0,"",'ÚHRADOVÝ KATALOG VZP - ZP'!J50))</f>
        <v/>
      </c>
      <c r="M53" s="12" t="str">
        <f>UPPER(IF(U53="NOVÝ",IF(LEN(TRIM('ÚHRADOVÝ KATALOG VZP - ZP'!K50))=0,"Chybí MENA",'ÚHRADOVÝ KATALOG VZP - ZP'!K50),IF(LEN(TRIM('ÚHRADOVÝ KATALOG VZP - ZP'!K50))=0,"",'ÚHRADOVÝ KATALOG VZP - ZP'!K50)))</f>
        <v/>
      </c>
      <c r="N53" s="14" t="str">
        <f>IF(U53="NOVÝ",IF(LEN(TRIM('ÚHRADOVÝ KATALOG VZP - ZP'!L50))=0,"CHYBÍ KURZ",'ÚHRADOVÝ KATALOG VZP - ZP'!L50),IF(LEN(TRIM('ÚHRADOVÝ KATALOG VZP - ZP'!L50))=0,"",'ÚHRADOVÝ KATALOG VZP - ZP'!L50))</f>
        <v/>
      </c>
      <c r="O53" s="15" t="str">
        <f>IF(U53="NOVÝ",IF(LEN(TRIM('ÚHRADOVÝ KATALOG VZP - ZP'!M50))=0,"CHYBÍ DPH",IF(OR('ÚHRADOVÝ KATALOG VZP - ZP'!M50=12,'ÚHRADOVÝ KATALOG VZP - ZP'!M50=21,'ÚHRADOVÝ KATALOG VZP - ZP'!M50=0),'ÚHRADOVÝ KATALOG VZP - ZP'!M50,"CHYBA")),IF(LEN(TRIM('ÚHRADOVÝ KATALOG VZP - ZP'!M50))=0,"",IF(OR('ÚHRADOVÝ KATALOG VZP - ZP'!M50=12,'ÚHRADOVÝ KATALOG VZP - ZP'!M50=21,'ÚHRADOVÝ KATALOG VZP - ZP'!M50=0),'ÚHRADOVÝ KATALOG VZP - ZP'!M50,"CHYBA")))</f>
        <v/>
      </c>
      <c r="P53" s="16" t="str">
        <f>IF(U53="NE",IF(AND(V53&lt;&gt;"X",LEN('ÚHRADOVÝ KATALOG VZP - ZP'!N50)&gt;0),IF(ROUND(L53*N53*(1+(O53/100))*1.1,6)&lt;'ÚHRADOVÝ KATALOG VZP - ZP'!N50,TEXT('ÚHRADOVÝ KATALOG VZP - ZP'!N50,"# ##0,00 Kč") &amp; CHAR(10) &amp; "&gt; " &amp; TEXT('ÚHRADOVÝ KATALOG VZP - ZP'!N50-(L53*N53*(1+(O53/100))*1.1),"# ##0,00 Kč"),TEXT('ÚHRADOVÝ KATALOG VZP - ZP'!N50,"# ##0,00 Kč") &amp; CHAR(10) &amp; "OK"),"CHYBÍ DATA PRO VÝPOČET"),"")</f>
        <v/>
      </c>
      <c r="Q53" s="17" t="str">
        <f>IF(AND(U53="NE",LEN('ÚHRADOVÝ KATALOG VZP - ZP'!O50)&gt;0),'ÚHRADOVÝ KATALOG VZP - ZP'!O50,"")</f>
        <v/>
      </c>
      <c r="R53" s="36" t="str">
        <f>IF(AND(U53="NE",LEN('ÚHRADOVÝ KATALOG VZP - ZP'!P50)&gt;0),'ÚHRADOVÝ KATALOG VZP - ZP'!P50,"")</f>
        <v/>
      </c>
      <c r="S53" s="36" t="str">
        <f>IF(AND(U53="NE",LEN('ÚHRADOVÝ KATALOG VZP - ZP'!Q50)&gt;0),'ÚHRADOVÝ KATALOG VZP - ZP'!Q50,"")</f>
        <v/>
      </c>
      <c r="T53" s="36" t="str">
        <f>IF(AND(U53="NE",LEN('ÚHRADOVÝ KATALOG VZP - ZP'!R50)&gt;0),'ÚHRADOVÝ KATALOG VZP - ZP'!R50,"")</f>
        <v/>
      </c>
      <c r="U53" s="18" t="str">
        <f>IF(LEN(TRIM('ÚHRADOVÝ KATALOG VZP - ZP'!B50)&amp;TRIM('ÚHRADOVÝ KATALOG VZP - ZP'!C50)&amp;TRIM('ÚHRADOVÝ KATALOG VZP - ZP'!D50)&amp;TRIM('ÚHRADOVÝ KATALOG VZP - ZP'!E50)&amp;TRIM('ÚHRADOVÝ KATALOG VZP - ZP'!F50)&amp;TRIM('ÚHRADOVÝ KATALOG VZP - ZP'!G50)&amp;TRIM('ÚHRADOVÝ KATALOG VZP - ZP'!H50)&amp;TRIM('ÚHRADOVÝ KATALOG VZP - ZP'!I50)&amp;TRIM('ÚHRADOVÝ KATALOG VZP - ZP'!J50)&amp;TRIM('ÚHRADOVÝ KATALOG VZP - ZP'!K50)&amp;TRIM('ÚHRADOVÝ KATALOG VZP - ZP'!L50)&amp;TRIM('ÚHRADOVÝ KATALOG VZP - ZP'!M50)&amp;TRIM('ÚHRADOVÝ KATALOG VZP - ZP'!N50)&amp;TRIM('ÚHRADOVÝ KATALOG VZP - ZP'!O50)&amp;TRIM('ÚHRADOVÝ KATALOG VZP - ZP'!P50)&amp;TRIM('ÚHRADOVÝ KATALOG VZP - ZP'!Q50))=0,"ANO","NE")</f>
        <v>ANO</v>
      </c>
      <c r="V53" s="19" t="str">
        <f>IF(U53="NE",IF(LEN(TRIM('ÚHRADOVÝ KATALOG VZP - ZP'!B50))=0,"NOVÝ","OPRAVA"),"")</f>
        <v/>
      </c>
      <c r="X53" s="30" t="str">
        <f>IF(IFERROR(SEARCH("""",UPPER('ÚHRADOVÝ KATALOG VZP - ZP'!C50)),0)&gt;0," "&amp;CHAR(34),"")</f>
        <v/>
      </c>
      <c r="Y53" s="30" t="str">
        <f>IF(IFERROR(SEARCH("~?",UPPER('ÚHRADOVÝ KATALOG VZP - ZP'!C50)),0)&gt;0," ?","")</f>
        <v/>
      </c>
      <c r="Z53" s="30" t="str">
        <f>IF(IFERROR(SEARCH("!",UPPER('ÚHRADOVÝ KATALOG VZP - ZP'!C50)),0)&gt;0," !","")</f>
        <v/>
      </c>
      <c r="AA53" s="30" t="str">
        <f>IF(IFERROR(SEARCH("_",UPPER('ÚHRADOVÝ KATALOG VZP - ZP'!C50)),0)&gt;0," _","")</f>
        <v/>
      </c>
      <c r="AB53" s="30" t="str">
        <f>IF(IFERROR(SEARCH("§",UPPER('ÚHRADOVÝ KATALOG VZP - ZP'!C50)),0)&gt;0," §","")</f>
        <v/>
      </c>
      <c r="AC53" s="30" t="str">
        <f>IF(IFERROR(SEARCH("#",UPPER('ÚHRADOVÝ KATALOG VZP - ZP'!C50)),0)&gt;0," #","")</f>
        <v/>
      </c>
      <c r="AD53" s="30" t="str">
        <f>IF(IFERROR(SEARCH(CHAR(10),UPPER('ÚHRADOVÝ KATALOG VZP - ZP'!C50)),0)&gt;0," ALT+ENTER","")</f>
        <v/>
      </c>
      <c r="AE53" s="31" t="str">
        <f>IF(AND(W53=0, R53="NE"),"Chybí NAZ",IF(LEN(TRIM(X53&amp;Y53&amp;Z53&amp;AA53&amp;AB53&amp;AC53&amp;AD53))&gt;0,"Nepovolený(é) znak(y):   "&amp;X53&amp;Y53&amp;Z53&amp;AA53&amp;AB53&amp;AC53&amp;AD53,TRIM('ÚHRADOVÝ KATALOG VZP - ZP'!C50)))</f>
        <v/>
      </c>
      <c r="AF53" s="30"/>
      <c r="AG53" s="30" t="str">
        <f>IF(IFERROR(SEARCH("""",UPPER('ÚHRADOVÝ KATALOG VZP - ZP'!D50)),0)&gt;0," "&amp;CHAR(34),"")</f>
        <v/>
      </c>
      <c r="AH53" s="30" t="str">
        <f>IF(IFERROR(SEARCH("~?",UPPER('ÚHRADOVÝ KATALOG VZP - ZP'!D50)),0)&gt;0," ?","")</f>
        <v/>
      </c>
      <c r="AI53" s="30" t="str">
        <f>IF(IFERROR(SEARCH("!",UPPER('ÚHRADOVÝ KATALOG VZP - ZP'!D50)),0)&gt;0," !","")</f>
        <v/>
      </c>
      <c r="AJ53" s="30" t="str">
        <f>IF(IFERROR(SEARCH("_",UPPER('ÚHRADOVÝ KATALOG VZP - ZP'!D50)),0)&gt;0," _","")</f>
        <v/>
      </c>
      <c r="AK53" s="30" t="str">
        <f>IF(IFERROR(SEARCH("§",UPPER('ÚHRADOVÝ KATALOG VZP - ZP'!D50)),0)&gt;0," §","")</f>
        <v/>
      </c>
      <c r="AL53" s="30" t="str">
        <f>IF(IFERROR(SEARCH("#",UPPER('ÚHRADOVÝ KATALOG VZP - ZP'!D50)),0)&gt;0," #","")</f>
        <v/>
      </c>
      <c r="AM53" s="30" t="str">
        <f>IF(IFERROR(SEARCH(CHAR(10),UPPER('ÚHRADOVÝ KATALOG VZP - ZP'!D50)),0)&gt;0," ALT+ENTER","")</f>
        <v/>
      </c>
      <c r="AN53" s="31" t="str">
        <f>IF(AND(AF53=0, R53="NE"),"Chybí DOP",IF(LEN(TRIM(AG53&amp;AH53&amp;AI53&amp;AJ53&amp;AK53&amp;AL53&amp;AM53))&gt;0,"Nepovolený(é) znak(y):   "&amp;AG53&amp;AH53&amp;AI53&amp;AJ53&amp;AK53&amp;AL53&amp;AM53,TRIM('ÚHRADOVÝ KATALOG VZP - ZP'!D50)))</f>
        <v/>
      </c>
    </row>
    <row r="54" spans="1:40" ht="30" customHeight="1" x14ac:dyDescent="0.35">
      <c r="A54" s="7">
        <v>49</v>
      </c>
      <c r="B54" s="10" t="str">
        <f>IF(ISBLANK('ÚHRADOVÝ KATALOG VZP - ZP'!B51),"",'ÚHRADOVÝ KATALOG VZP - ZP'!B51)</f>
        <v/>
      </c>
      <c r="C54" s="11" t="str">
        <f>UPPER(IF(AE54="Nepovolený(é) znak(y):   "&amp;X54&amp;Y54&amp;Z54&amp;AA54&amp;AB54&amp;AC54&amp;AD54,"Nepovolený(é) znak(y):   "&amp;X54&amp;Y54&amp;Z54&amp;AA54&amp;AB54&amp;AC54&amp;AD54,IF(S54="NOVÝ",IF(ISBLANK('ÚHRADOVÝ KATALOG VZP - ZP'!C51),"CHYBÍ NAZ",(IF((LEN('ÚHRADOVÝ KATALOG VZP - ZP'!C51)&gt;70),"Překročena délka textu",TRIM('ÚHRADOVÝ KATALOG VZP - ZP'!C51)))),IF(ISBLANK('ÚHRADOVÝ KATALOG VZP - ZP'!C51),"",(IF((LEN('ÚHRADOVÝ KATALOG VZP - ZP'!C51)&gt;70),"Překročena délka textu",TRIM('ÚHRADOVÝ KATALOG VZP - ZP'!C51)))))))</f>
        <v/>
      </c>
      <c r="D54" s="11" t="str">
        <f>IF(ISBLANK('ÚHRADOVÝ KATALOG VZP - ZP'!C51),"",LEN('ÚHRADOVÝ KATALOG VZP - ZP'!C51))</f>
        <v/>
      </c>
      <c r="E54" s="11" t="str">
        <f>UPPER(IF(AN54="Nepovolený(é) znak(y):   "&amp;AG54&amp;AH54&amp;AI54&amp;AJ54&amp;AK54&amp;AL54&amp;AM54,"Nepovolený(é) znak(y):   "&amp;AG54&amp;AH54&amp;AI54&amp;AJ54&amp;AK54&amp;AL54&amp;AM54,IF(S54="NOVÝ",IF(ISBLANK('ÚHRADOVÝ KATALOG VZP - ZP'!D51),"Chybí DOP",(IF((LEN('ÚHRADOVÝ KATALOG VZP - ZP'!D51)&gt;80),"Překročena délka textu",TRIM('ÚHRADOVÝ KATALOG VZP - ZP'!D51)))),IF(ISBLANK('ÚHRADOVÝ KATALOG VZP - ZP'!D51),"",(IF((LEN('ÚHRADOVÝ KATALOG VZP - ZP'!D51)&gt;80),"Překročena délka textu",TRIM('ÚHRADOVÝ KATALOG VZP - ZP'!D51)))))))</f>
        <v/>
      </c>
      <c r="F54" s="11" t="str">
        <f>IF(ISBLANK('ÚHRADOVÝ KATALOG VZP - ZP'!D51),"",LEN('ÚHRADOVÝ KATALOG VZP - ZP'!D51))</f>
        <v/>
      </c>
      <c r="G54" s="12" t="str">
        <f>IF(U54="NOVÝ",IF(LEN(TRIM('ÚHRADOVÝ KATALOG VZP - ZP'!E51))=0,"CHYBÍ TYP",'ÚHRADOVÝ KATALOG VZP - ZP'!E51),IF(LEN(TRIM('ÚHRADOVÝ KATALOG VZP - ZP'!E51))=0,"",'ÚHRADOVÝ KATALOG VZP - ZP'!E51))</f>
        <v/>
      </c>
      <c r="H54" s="12" t="str">
        <f>IF(S54="NOVÝ",IF(LEN(TRIM('ÚHRADOVÝ KATALOG VZP - ZP'!F51))=0,"Chybí",UPPER('ÚHRADOVÝ KATALOG VZP - ZP'!F51)),IF(LEN(TRIM('ÚHRADOVÝ KATALOG VZP - ZP'!F51))=0,"",UPPER('ÚHRADOVÝ KATALOG VZP - ZP'!F51)))</f>
        <v/>
      </c>
      <c r="I54" s="12" t="str">
        <f>IF(U54="NOVÝ",IF(LEN(TRIM('ÚHRADOVÝ KATALOG VZP - ZP'!G51))=0,"CHYBÍ TBAL",'ÚHRADOVÝ KATALOG VZP - ZP'!G51),IF(LEN(TRIM('ÚHRADOVÝ KATALOG VZP - ZP'!G51))=0,"",TRIM('ÚHRADOVÝ KATALOG VZP - ZP'!G51)))</f>
        <v/>
      </c>
      <c r="J54" s="12" t="str">
        <f>IF(U54="NOVÝ",IF(LEN(TRIM(UPPER('ÚHRADOVÝ KATALOG VZP - ZP'!H51)))=0,"CHYBÍ VYR",UPPER('ÚHRADOVÝ KATALOG VZP - ZP'!H51)),IF(LEN(TRIM('ÚHRADOVÝ KATALOG VZP - ZP'!H51))=0,"",TRIM(UPPER('ÚHRADOVÝ KATALOG VZP - ZP'!H51))))</f>
        <v/>
      </c>
      <c r="K54" s="12" t="str">
        <f>IF(U54="NOVÝ",IF(LEN(TRIM(UPPER('ÚHRADOVÝ KATALOG VZP - ZP'!I51)))=0,"CHYBÍ ZEM",UPPER('ÚHRADOVÝ KATALOG VZP - ZP'!I51)),IF(LEN(TRIM('ÚHRADOVÝ KATALOG VZP - ZP'!I51))=0,"",TRIM(UPPER('ÚHRADOVÝ KATALOG VZP - ZP'!I51))))</f>
        <v/>
      </c>
      <c r="L54" s="13" t="str">
        <f>IF(U54="NOVÝ",IF(LEN(TRIM('ÚHRADOVÝ KATALOG VZP - ZP'!J51))=0,"CHYBÍ CENA",'ÚHRADOVÝ KATALOG VZP - ZP'!J51),IF(LEN(TRIM('ÚHRADOVÝ KATALOG VZP - ZP'!J51))=0,"",'ÚHRADOVÝ KATALOG VZP - ZP'!J51))</f>
        <v/>
      </c>
      <c r="M54" s="12" t="str">
        <f>UPPER(IF(U54="NOVÝ",IF(LEN(TRIM('ÚHRADOVÝ KATALOG VZP - ZP'!K51))=0,"Chybí MENA",'ÚHRADOVÝ KATALOG VZP - ZP'!K51),IF(LEN(TRIM('ÚHRADOVÝ KATALOG VZP - ZP'!K51))=0,"",'ÚHRADOVÝ KATALOG VZP - ZP'!K51)))</f>
        <v/>
      </c>
      <c r="N54" s="14" t="str">
        <f>IF(U54="NOVÝ",IF(LEN(TRIM('ÚHRADOVÝ KATALOG VZP - ZP'!L51))=0,"CHYBÍ KURZ",'ÚHRADOVÝ KATALOG VZP - ZP'!L51),IF(LEN(TRIM('ÚHRADOVÝ KATALOG VZP - ZP'!L51))=0,"",'ÚHRADOVÝ KATALOG VZP - ZP'!L51))</f>
        <v/>
      </c>
      <c r="O54" s="15" t="str">
        <f>IF(U54="NOVÝ",IF(LEN(TRIM('ÚHRADOVÝ KATALOG VZP - ZP'!M51))=0,"CHYBÍ DPH",IF(OR('ÚHRADOVÝ KATALOG VZP - ZP'!M51=12,'ÚHRADOVÝ KATALOG VZP - ZP'!M51=21,'ÚHRADOVÝ KATALOG VZP - ZP'!M51=0),'ÚHRADOVÝ KATALOG VZP - ZP'!M51,"CHYBA")),IF(LEN(TRIM('ÚHRADOVÝ KATALOG VZP - ZP'!M51))=0,"",IF(OR('ÚHRADOVÝ KATALOG VZP - ZP'!M51=12,'ÚHRADOVÝ KATALOG VZP - ZP'!M51=21,'ÚHRADOVÝ KATALOG VZP - ZP'!M51=0),'ÚHRADOVÝ KATALOG VZP - ZP'!M51,"CHYBA")))</f>
        <v/>
      </c>
      <c r="P54" s="16" t="str">
        <f>IF(U54="NE",IF(AND(V54&lt;&gt;"X",LEN('ÚHRADOVÝ KATALOG VZP - ZP'!N51)&gt;0),IF(ROUND(L54*N54*(1+(O54/100))*1.1,6)&lt;'ÚHRADOVÝ KATALOG VZP - ZP'!N51,TEXT('ÚHRADOVÝ KATALOG VZP - ZP'!N51,"# ##0,00 Kč") &amp; CHAR(10) &amp; "&gt; " &amp; TEXT('ÚHRADOVÝ KATALOG VZP - ZP'!N51-(L54*N54*(1+(O54/100))*1.1),"# ##0,00 Kč"),TEXT('ÚHRADOVÝ KATALOG VZP - ZP'!N51,"# ##0,00 Kč") &amp; CHAR(10) &amp; "OK"),"CHYBÍ DATA PRO VÝPOČET"),"")</f>
        <v/>
      </c>
      <c r="Q54" s="17" t="str">
        <f>IF(AND(U54="NE",LEN('ÚHRADOVÝ KATALOG VZP - ZP'!O51)&gt;0),'ÚHRADOVÝ KATALOG VZP - ZP'!O51,"")</f>
        <v/>
      </c>
      <c r="R54" s="36" t="str">
        <f>IF(AND(U54="NE",LEN('ÚHRADOVÝ KATALOG VZP - ZP'!P51)&gt;0),'ÚHRADOVÝ KATALOG VZP - ZP'!P51,"")</f>
        <v/>
      </c>
      <c r="S54" s="36" t="str">
        <f>IF(AND(U54="NE",LEN('ÚHRADOVÝ KATALOG VZP - ZP'!Q51)&gt;0),'ÚHRADOVÝ KATALOG VZP - ZP'!Q51,"")</f>
        <v/>
      </c>
      <c r="T54" s="36" t="str">
        <f>IF(AND(U54="NE",LEN('ÚHRADOVÝ KATALOG VZP - ZP'!R51)&gt;0),'ÚHRADOVÝ KATALOG VZP - ZP'!R51,"")</f>
        <v/>
      </c>
      <c r="U54" s="18" t="str">
        <f>IF(LEN(TRIM('ÚHRADOVÝ KATALOG VZP - ZP'!B51)&amp;TRIM('ÚHRADOVÝ KATALOG VZP - ZP'!C51)&amp;TRIM('ÚHRADOVÝ KATALOG VZP - ZP'!D51)&amp;TRIM('ÚHRADOVÝ KATALOG VZP - ZP'!E51)&amp;TRIM('ÚHRADOVÝ KATALOG VZP - ZP'!F51)&amp;TRIM('ÚHRADOVÝ KATALOG VZP - ZP'!G51)&amp;TRIM('ÚHRADOVÝ KATALOG VZP - ZP'!H51)&amp;TRIM('ÚHRADOVÝ KATALOG VZP - ZP'!I51)&amp;TRIM('ÚHRADOVÝ KATALOG VZP - ZP'!J51)&amp;TRIM('ÚHRADOVÝ KATALOG VZP - ZP'!K51)&amp;TRIM('ÚHRADOVÝ KATALOG VZP - ZP'!L51)&amp;TRIM('ÚHRADOVÝ KATALOG VZP - ZP'!M51)&amp;TRIM('ÚHRADOVÝ KATALOG VZP - ZP'!N51)&amp;TRIM('ÚHRADOVÝ KATALOG VZP - ZP'!O51)&amp;TRIM('ÚHRADOVÝ KATALOG VZP - ZP'!P51)&amp;TRIM('ÚHRADOVÝ KATALOG VZP - ZP'!Q51))=0,"ANO","NE")</f>
        <v>ANO</v>
      </c>
      <c r="V54" s="19" t="str">
        <f>IF(U54="NE",IF(LEN(TRIM('ÚHRADOVÝ KATALOG VZP - ZP'!B51))=0,"NOVÝ","OPRAVA"),"")</f>
        <v/>
      </c>
      <c r="X54" s="30" t="str">
        <f>IF(IFERROR(SEARCH("""",UPPER('ÚHRADOVÝ KATALOG VZP - ZP'!C51)),0)&gt;0," "&amp;CHAR(34),"")</f>
        <v/>
      </c>
      <c r="Y54" s="30" t="str">
        <f>IF(IFERROR(SEARCH("~?",UPPER('ÚHRADOVÝ KATALOG VZP - ZP'!C51)),0)&gt;0," ?","")</f>
        <v/>
      </c>
      <c r="Z54" s="30" t="str">
        <f>IF(IFERROR(SEARCH("!",UPPER('ÚHRADOVÝ KATALOG VZP - ZP'!C51)),0)&gt;0," !","")</f>
        <v/>
      </c>
      <c r="AA54" s="30" t="str">
        <f>IF(IFERROR(SEARCH("_",UPPER('ÚHRADOVÝ KATALOG VZP - ZP'!C51)),0)&gt;0," _","")</f>
        <v/>
      </c>
      <c r="AB54" s="30" t="str">
        <f>IF(IFERROR(SEARCH("§",UPPER('ÚHRADOVÝ KATALOG VZP - ZP'!C51)),0)&gt;0," §","")</f>
        <v/>
      </c>
      <c r="AC54" s="30" t="str">
        <f>IF(IFERROR(SEARCH("#",UPPER('ÚHRADOVÝ KATALOG VZP - ZP'!C51)),0)&gt;0," #","")</f>
        <v/>
      </c>
      <c r="AD54" s="30" t="str">
        <f>IF(IFERROR(SEARCH(CHAR(10),UPPER('ÚHRADOVÝ KATALOG VZP - ZP'!C51)),0)&gt;0," ALT+ENTER","")</f>
        <v/>
      </c>
      <c r="AE54" s="31" t="str">
        <f>IF(AND(W54=0, R54="NE"),"Chybí NAZ",IF(LEN(TRIM(X54&amp;Y54&amp;Z54&amp;AA54&amp;AB54&amp;AC54&amp;AD54))&gt;0,"Nepovolený(é) znak(y):   "&amp;X54&amp;Y54&amp;Z54&amp;AA54&amp;AB54&amp;AC54&amp;AD54,TRIM('ÚHRADOVÝ KATALOG VZP - ZP'!C51)))</f>
        <v/>
      </c>
      <c r="AF54" s="30"/>
      <c r="AG54" s="30" t="str">
        <f>IF(IFERROR(SEARCH("""",UPPER('ÚHRADOVÝ KATALOG VZP - ZP'!D51)),0)&gt;0," "&amp;CHAR(34),"")</f>
        <v/>
      </c>
      <c r="AH54" s="30" t="str">
        <f>IF(IFERROR(SEARCH("~?",UPPER('ÚHRADOVÝ KATALOG VZP - ZP'!D51)),0)&gt;0," ?","")</f>
        <v/>
      </c>
      <c r="AI54" s="30" t="str">
        <f>IF(IFERROR(SEARCH("!",UPPER('ÚHRADOVÝ KATALOG VZP - ZP'!D51)),0)&gt;0," !","")</f>
        <v/>
      </c>
      <c r="AJ54" s="30" t="str">
        <f>IF(IFERROR(SEARCH("_",UPPER('ÚHRADOVÝ KATALOG VZP - ZP'!D51)),0)&gt;0," _","")</f>
        <v/>
      </c>
      <c r="AK54" s="30" t="str">
        <f>IF(IFERROR(SEARCH("§",UPPER('ÚHRADOVÝ KATALOG VZP - ZP'!D51)),0)&gt;0," §","")</f>
        <v/>
      </c>
      <c r="AL54" s="30" t="str">
        <f>IF(IFERROR(SEARCH("#",UPPER('ÚHRADOVÝ KATALOG VZP - ZP'!D51)),0)&gt;0," #","")</f>
        <v/>
      </c>
      <c r="AM54" s="30" t="str">
        <f>IF(IFERROR(SEARCH(CHAR(10),UPPER('ÚHRADOVÝ KATALOG VZP - ZP'!D51)),0)&gt;0," ALT+ENTER","")</f>
        <v/>
      </c>
      <c r="AN54" s="31" t="str">
        <f>IF(AND(AF54=0, R54="NE"),"Chybí DOP",IF(LEN(TRIM(AG54&amp;AH54&amp;AI54&amp;AJ54&amp;AK54&amp;AL54&amp;AM54))&gt;0,"Nepovolený(é) znak(y):   "&amp;AG54&amp;AH54&amp;AI54&amp;AJ54&amp;AK54&amp;AL54&amp;AM54,TRIM('ÚHRADOVÝ KATALOG VZP - ZP'!D51)))</f>
        <v/>
      </c>
    </row>
    <row r="55" spans="1:40" ht="30" customHeight="1" x14ac:dyDescent="0.35">
      <c r="A55" s="7">
        <v>50</v>
      </c>
      <c r="B55" s="10" t="str">
        <f>IF(ISBLANK('ÚHRADOVÝ KATALOG VZP - ZP'!B52),"",'ÚHRADOVÝ KATALOG VZP - ZP'!B52)</f>
        <v/>
      </c>
      <c r="C55" s="11" t="str">
        <f>UPPER(IF(AE55="Nepovolený(é) znak(y):   "&amp;X55&amp;Y55&amp;Z55&amp;AA55&amp;AB55&amp;AC55&amp;AD55,"Nepovolený(é) znak(y):   "&amp;X55&amp;Y55&amp;Z55&amp;AA55&amp;AB55&amp;AC55&amp;AD55,IF(S55="NOVÝ",IF(ISBLANK('ÚHRADOVÝ KATALOG VZP - ZP'!C52),"CHYBÍ NAZ",(IF((LEN('ÚHRADOVÝ KATALOG VZP - ZP'!C52)&gt;70),"Překročena délka textu",TRIM('ÚHRADOVÝ KATALOG VZP - ZP'!C52)))),IF(ISBLANK('ÚHRADOVÝ KATALOG VZP - ZP'!C52),"",(IF((LEN('ÚHRADOVÝ KATALOG VZP - ZP'!C52)&gt;70),"Překročena délka textu",TRIM('ÚHRADOVÝ KATALOG VZP - ZP'!C52)))))))</f>
        <v/>
      </c>
      <c r="D55" s="11" t="str">
        <f>IF(ISBLANK('ÚHRADOVÝ KATALOG VZP - ZP'!C52),"",LEN('ÚHRADOVÝ KATALOG VZP - ZP'!C52))</f>
        <v/>
      </c>
      <c r="E55" s="11" t="str">
        <f>UPPER(IF(AN55="Nepovolený(é) znak(y):   "&amp;AG55&amp;AH55&amp;AI55&amp;AJ55&amp;AK55&amp;AL55&amp;AM55,"Nepovolený(é) znak(y):   "&amp;AG55&amp;AH55&amp;AI55&amp;AJ55&amp;AK55&amp;AL55&amp;AM55,IF(S55="NOVÝ",IF(ISBLANK('ÚHRADOVÝ KATALOG VZP - ZP'!D52),"Chybí DOP",(IF((LEN('ÚHRADOVÝ KATALOG VZP - ZP'!D52)&gt;80),"Překročena délka textu",TRIM('ÚHRADOVÝ KATALOG VZP - ZP'!D52)))),IF(ISBLANK('ÚHRADOVÝ KATALOG VZP - ZP'!D52),"",(IF((LEN('ÚHRADOVÝ KATALOG VZP - ZP'!D52)&gt;80),"Překročena délka textu",TRIM('ÚHRADOVÝ KATALOG VZP - ZP'!D52)))))))</f>
        <v/>
      </c>
      <c r="F55" s="11" t="str">
        <f>IF(ISBLANK('ÚHRADOVÝ KATALOG VZP - ZP'!D52),"",LEN('ÚHRADOVÝ KATALOG VZP - ZP'!D52))</f>
        <v/>
      </c>
      <c r="G55" s="12" t="str">
        <f>IF(U55="NOVÝ",IF(LEN(TRIM('ÚHRADOVÝ KATALOG VZP - ZP'!E52))=0,"CHYBÍ TYP",'ÚHRADOVÝ KATALOG VZP - ZP'!E52),IF(LEN(TRIM('ÚHRADOVÝ KATALOG VZP - ZP'!E52))=0,"",'ÚHRADOVÝ KATALOG VZP - ZP'!E52))</f>
        <v/>
      </c>
      <c r="H55" s="12" t="str">
        <f>IF(S55="NOVÝ",IF(LEN(TRIM('ÚHRADOVÝ KATALOG VZP - ZP'!F52))=0,"Chybí",UPPER('ÚHRADOVÝ KATALOG VZP - ZP'!F52)),IF(LEN(TRIM('ÚHRADOVÝ KATALOG VZP - ZP'!F52))=0,"",UPPER('ÚHRADOVÝ KATALOG VZP - ZP'!F52)))</f>
        <v/>
      </c>
      <c r="I55" s="12" t="str">
        <f>IF(U55="NOVÝ",IF(LEN(TRIM('ÚHRADOVÝ KATALOG VZP - ZP'!G52))=0,"CHYBÍ TBAL",'ÚHRADOVÝ KATALOG VZP - ZP'!G52),IF(LEN(TRIM('ÚHRADOVÝ KATALOG VZP - ZP'!G52))=0,"",TRIM('ÚHRADOVÝ KATALOG VZP - ZP'!G52)))</f>
        <v/>
      </c>
      <c r="J55" s="12" t="str">
        <f>IF(U55="NOVÝ",IF(LEN(TRIM(UPPER('ÚHRADOVÝ KATALOG VZP - ZP'!H52)))=0,"CHYBÍ VYR",UPPER('ÚHRADOVÝ KATALOG VZP - ZP'!H52)),IF(LEN(TRIM('ÚHRADOVÝ KATALOG VZP - ZP'!H52))=0,"",TRIM(UPPER('ÚHRADOVÝ KATALOG VZP - ZP'!H52))))</f>
        <v/>
      </c>
      <c r="K55" s="12" t="str">
        <f>IF(U55="NOVÝ",IF(LEN(TRIM(UPPER('ÚHRADOVÝ KATALOG VZP - ZP'!I52)))=0,"CHYBÍ ZEM",UPPER('ÚHRADOVÝ KATALOG VZP - ZP'!I52)),IF(LEN(TRIM('ÚHRADOVÝ KATALOG VZP - ZP'!I52))=0,"",TRIM(UPPER('ÚHRADOVÝ KATALOG VZP - ZP'!I52))))</f>
        <v/>
      </c>
      <c r="L55" s="13" t="str">
        <f>IF(U55="NOVÝ",IF(LEN(TRIM('ÚHRADOVÝ KATALOG VZP - ZP'!J52))=0,"CHYBÍ CENA",'ÚHRADOVÝ KATALOG VZP - ZP'!J52),IF(LEN(TRIM('ÚHRADOVÝ KATALOG VZP - ZP'!J52))=0,"",'ÚHRADOVÝ KATALOG VZP - ZP'!J52))</f>
        <v/>
      </c>
      <c r="M55" s="12" t="str">
        <f>UPPER(IF(U55="NOVÝ",IF(LEN(TRIM('ÚHRADOVÝ KATALOG VZP - ZP'!K52))=0,"Chybí MENA",'ÚHRADOVÝ KATALOG VZP - ZP'!K52),IF(LEN(TRIM('ÚHRADOVÝ KATALOG VZP - ZP'!K52))=0,"",'ÚHRADOVÝ KATALOG VZP - ZP'!K52)))</f>
        <v/>
      </c>
      <c r="N55" s="14" t="str">
        <f>IF(U55="NOVÝ",IF(LEN(TRIM('ÚHRADOVÝ KATALOG VZP - ZP'!L52))=0,"CHYBÍ KURZ",'ÚHRADOVÝ KATALOG VZP - ZP'!L52),IF(LEN(TRIM('ÚHRADOVÝ KATALOG VZP - ZP'!L52))=0,"",'ÚHRADOVÝ KATALOG VZP - ZP'!L52))</f>
        <v/>
      </c>
      <c r="O55" s="15" t="str">
        <f>IF(U55="NOVÝ",IF(LEN(TRIM('ÚHRADOVÝ KATALOG VZP - ZP'!M52))=0,"CHYBÍ DPH",IF(OR('ÚHRADOVÝ KATALOG VZP - ZP'!M52=12,'ÚHRADOVÝ KATALOG VZP - ZP'!M52=21,'ÚHRADOVÝ KATALOG VZP - ZP'!M52=0),'ÚHRADOVÝ KATALOG VZP - ZP'!M52,"CHYBA")),IF(LEN(TRIM('ÚHRADOVÝ KATALOG VZP - ZP'!M52))=0,"",IF(OR('ÚHRADOVÝ KATALOG VZP - ZP'!M52=12,'ÚHRADOVÝ KATALOG VZP - ZP'!M52=21,'ÚHRADOVÝ KATALOG VZP - ZP'!M52=0),'ÚHRADOVÝ KATALOG VZP - ZP'!M52,"CHYBA")))</f>
        <v/>
      </c>
      <c r="P55" s="16" t="str">
        <f>IF(U55="NE",IF(AND(V55&lt;&gt;"X",LEN('ÚHRADOVÝ KATALOG VZP - ZP'!N52)&gt;0),IF(ROUND(L55*N55*(1+(O55/100))*1.1,6)&lt;'ÚHRADOVÝ KATALOG VZP - ZP'!N52,TEXT('ÚHRADOVÝ KATALOG VZP - ZP'!N52,"# ##0,00 Kč") &amp; CHAR(10) &amp; "&gt; " &amp; TEXT('ÚHRADOVÝ KATALOG VZP - ZP'!N52-(L55*N55*(1+(O55/100))*1.1),"# ##0,00 Kč"),TEXT('ÚHRADOVÝ KATALOG VZP - ZP'!N52,"# ##0,00 Kč") &amp; CHAR(10) &amp; "OK"),"CHYBÍ DATA PRO VÝPOČET"),"")</f>
        <v/>
      </c>
      <c r="Q55" s="17" t="str">
        <f>IF(AND(U55="NE",LEN('ÚHRADOVÝ KATALOG VZP - ZP'!O52)&gt;0),'ÚHRADOVÝ KATALOG VZP - ZP'!O52,"")</f>
        <v/>
      </c>
      <c r="R55" s="36" t="str">
        <f>IF(AND(U55="NE",LEN('ÚHRADOVÝ KATALOG VZP - ZP'!P52)&gt;0),'ÚHRADOVÝ KATALOG VZP - ZP'!P52,"")</f>
        <v/>
      </c>
      <c r="S55" s="36" t="str">
        <f>IF(AND(U55="NE",LEN('ÚHRADOVÝ KATALOG VZP - ZP'!Q52)&gt;0),'ÚHRADOVÝ KATALOG VZP - ZP'!Q52,"")</f>
        <v/>
      </c>
      <c r="T55" s="36" t="str">
        <f>IF(AND(U55="NE",LEN('ÚHRADOVÝ KATALOG VZP - ZP'!R52)&gt;0),'ÚHRADOVÝ KATALOG VZP - ZP'!R52,"")</f>
        <v/>
      </c>
      <c r="U55" s="18" t="str">
        <f>IF(LEN(TRIM('ÚHRADOVÝ KATALOG VZP - ZP'!B52)&amp;TRIM('ÚHRADOVÝ KATALOG VZP - ZP'!C52)&amp;TRIM('ÚHRADOVÝ KATALOG VZP - ZP'!D52)&amp;TRIM('ÚHRADOVÝ KATALOG VZP - ZP'!E52)&amp;TRIM('ÚHRADOVÝ KATALOG VZP - ZP'!F52)&amp;TRIM('ÚHRADOVÝ KATALOG VZP - ZP'!G52)&amp;TRIM('ÚHRADOVÝ KATALOG VZP - ZP'!H52)&amp;TRIM('ÚHRADOVÝ KATALOG VZP - ZP'!I52)&amp;TRIM('ÚHRADOVÝ KATALOG VZP - ZP'!J52)&amp;TRIM('ÚHRADOVÝ KATALOG VZP - ZP'!K52)&amp;TRIM('ÚHRADOVÝ KATALOG VZP - ZP'!L52)&amp;TRIM('ÚHRADOVÝ KATALOG VZP - ZP'!M52)&amp;TRIM('ÚHRADOVÝ KATALOG VZP - ZP'!N52)&amp;TRIM('ÚHRADOVÝ KATALOG VZP - ZP'!O52)&amp;TRIM('ÚHRADOVÝ KATALOG VZP - ZP'!P52)&amp;TRIM('ÚHRADOVÝ KATALOG VZP - ZP'!Q52))=0,"ANO","NE")</f>
        <v>ANO</v>
      </c>
      <c r="V55" s="19" t="str">
        <f>IF(U55="NE",IF(LEN(TRIM('ÚHRADOVÝ KATALOG VZP - ZP'!B52))=0,"NOVÝ","OPRAVA"),"")</f>
        <v/>
      </c>
      <c r="X55" s="30" t="str">
        <f>IF(IFERROR(SEARCH("""",UPPER('ÚHRADOVÝ KATALOG VZP - ZP'!C52)),0)&gt;0," "&amp;CHAR(34),"")</f>
        <v/>
      </c>
      <c r="Y55" s="30" t="str">
        <f>IF(IFERROR(SEARCH("~?",UPPER('ÚHRADOVÝ KATALOG VZP - ZP'!C52)),0)&gt;0," ?","")</f>
        <v/>
      </c>
      <c r="Z55" s="30" t="str">
        <f>IF(IFERROR(SEARCH("!",UPPER('ÚHRADOVÝ KATALOG VZP - ZP'!C52)),0)&gt;0," !","")</f>
        <v/>
      </c>
      <c r="AA55" s="30" t="str">
        <f>IF(IFERROR(SEARCH("_",UPPER('ÚHRADOVÝ KATALOG VZP - ZP'!C52)),0)&gt;0," _","")</f>
        <v/>
      </c>
      <c r="AB55" s="30" t="str">
        <f>IF(IFERROR(SEARCH("§",UPPER('ÚHRADOVÝ KATALOG VZP - ZP'!C52)),0)&gt;0," §","")</f>
        <v/>
      </c>
      <c r="AC55" s="30" t="str">
        <f>IF(IFERROR(SEARCH("#",UPPER('ÚHRADOVÝ KATALOG VZP - ZP'!C52)),0)&gt;0," #","")</f>
        <v/>
      </c>
      <c r="AD55" s="30" t="str">
        <f>IF(IFERROR(SEARCH(CHAR(10),UPPER('ÚHRADOVÝ KATALOG VZP - ZP'!C52)),0)&gt;0," ALT+ENTER","")</f>
        <v/>
      </c>
      <c r="AE55" s="31" t="str">
        <f>IF(AND(W55=0, R55="NE"),"Chybí NAZ",IF(LEN(TRIM(X55&amp;Y55&amp;Z55&amp;AA55&amp;AB55&amp;AC55&amp;AD55))&gt;0,"Nepovolený(é) znak(y):   "&amp;X55&amp;Y55&amp;Z55&amp;AA55&amp;AB55&amp;AC55&amp;AD55,TRIM('ÚHRADOVÝ KATALOG VZP - ZP'!C52)))</f>
        <v/>
      </c>
      <c r="AF55" s="30"/>
      <c r="AG55" s="30" t="str">
        <f>IF(IFERROR(SEARCH("""",UPPER('ÚHRADOVÝ KATALOG VZP - ZP'!D52)),0)&gt;0," "&amp;CHAR(34),"")</f>
        <v/>
      </c>
      <c r="AH55" s="30" t="str">
        <f>IF(IFERROR(SEARCH("~?",UPPER('ÚHRADOVÝ KATALOG VZP - ZP'!D52)),0)&gt;0," ?","")</f>
        <v/>
      </c>
      <c r="AI55" s="30" t="str">
        <f>IF(IFERROR(SEARCH("!",UPPER('ÚHRADOVÝ KATALOG VZP - ZP'!D52)),0)&gt;0," !","")</f>
        <v/>
      </c>
      <c r="AJ55" s="30" t="str">
        <f>IF(IFERROR(SEARCH("_",UPPER('ÚHRADOVÝ KATALOG VZP - ZP'!D52)),0)&gt;0," _","")</f>
        <v/>
      </c>
      <c r="AK55" s="30" t="str">
        <f>IF(IFERROR(SEARCH("§",UPPER('ÚHRADOVÝ KATALOG VZP - ZP'!D52)),0)&gt;0," §","")</f>
        <v/>
      </c>
      <c r="AL55" s="30" t="str">
        <f>IF(IFERROR(SEARCH("#",UPPER('ÚHRADOVÝ KATALOG VZP - ZP'!D52)),0)&gt;0," #","")</f>
        <v/>
      </c>
      <c r="AM55" s="30" t="str">
        <f>IF(IFERROR(SEARCH(CHAR(10),UPPER('ÚHRADOVÝ KATALOG VZP - ZP'!D52)),0)&gt;0," ALT+ENTER","")</f>
        <v/>
      </c>
      <c r="AN55" s="31" t="str">
        <f>IF(AND(AF55=0, R55="NE"),"Chybí DOP",IF(LEN(TRIM(AG55&amp;AH55&amp;AI55&amp;AJ55&amp;AK55&amp;AL55&amp;AM55))&gt;0,"Nepovolený(é) znak(y):   "&amp;AG55&amp;AH55&amp;AI55&amp;AJ55&amp;AK55&amp;AL55&amp;AM55,TRIM('ÚHRADOVÝ KATALOG VZP - ZP'!D52)))</f>
        <v/>
      </c>
    </row>
    <row r="56" spans="1:40" x14ac:dyDescent="0.35">
      <c r="A56" s="20"/>
      <c r="B56" s="21"/>
      <c r="C56" s="22"/>
      <c r="D56" s="22"/>
      <c r="E56" s="22"/>
      <c r="F56" s="22"/>
      <c r="G56" s="23"/>
      <c r="H56" s="23"/>
      <c r="I56" s="23"/>
      <c r="J56" s="23"/>
      <c r="K56" s="23"/>
      <c r="L56" s="24"/>
      <c r="M56" s="23"/>
      <c r="N56" s="25"/>
      <c r="O56" s="26"/>
      <c r="P56" s="27"/>
      <c r="Q56" s="28"/>
      <c r="R56" s="28"/>
      <c r="S56" s="18"/>
      <c r="T56" s="18"/>
      <c r="U56" s="18"/>
      <c r="V56" s="19"/>
      <c r="X56" s="30"/>
      <c r="Y56" s="30"/>
      <c r="Z56" s="30"/>
      <c r="AA56" s="30"/>
      <c r="AB56" s="30"/>
      <c r="AC56" s="30"/>
      <c r="AD56" s="30"/>
      <c r="AE56" s="31"/>
      <c r="AF56" s="30"/>
      <c r="AG56" s="30"/>
      <c r="AH56" s="30"/>
      <c r="AI56" s="30"/>
      <c r="AJ56" s="30"/>
      <c r="AK56" s="30"/>
      <c r="AL56" s="30"/>
      <c r="AM56" s="30"/>
      <c r="AN56" s="31"/>
    </row>
    <row r="57" spans="1:40" x14ac:dyDescent="0.35">
      <c r="A57" s="20"/>
      <c r="B57" s="21"/>
      <c r="C57" s="22"/>
      <c r="D57" s="22"/>
      <c r="E57" s="22"/>
      <c r="F57" s="22"/>
      <c r="G57" s="23"/>
      <c r="H57" s="23"/>
      <c r="I57" s="23"/>
      <c r="J57" s="23"/>
      <c r="K57" s="23"/>
      <c r="L57" s="24"/>
      <c r="M57" s="23"/>
      <c r="N57" s="25"/>
      <c r="O57" s="26"/>
      <c r="P57" s="27"/>
      <c r="Q57" s="28"/>
      <c r="R57" s="28"/>
      <c r="S57" s="18"/>
      <c r="T57" s="18"/>
      <c r="U57" s="18"/>
      <c r="V57" s="19"/>
      <c r="X57" s="30"/>
      <c r="Y57" s="30"/>
      <c r="Z57" s="30"/>
      <c r="AA57" s="30"/>
      <c r="AB57" s="30"/>
      <c r="AC57" s="30"/>
      <c r="AD57" s="30"/>
      <c r="AE57" s="31"/>
      <c r="AF57" s="30"/>
      <c r="AG57" s="30"/>
      <c r="AH57" s="30"/>
      <c r="AI57" s="30"/>
      <c r="AJ57" s="30"/>
      <c r="AK57" s="30"/>
      <c r="AL57" s="30"/>
      <c r="AM57" s="30"/>
      <c r="AN57" s="31"/>
    </row>
    <row r="58" spans="1:40" x14ac:dyDescent="0.35">
      <c r="A58" s="20"/>
      <c r="B58" s="21"/>
      <c r="C58" s="22"/>
      <c r="D58" s="22"/>
      <c r="E58" s="22"/>
      <c r="F58" s="22"/>
      <c r="G58" s="23"/>
      <c r="H58" s="23"/>
      <c r="I58" s="23"/>
      <c r="J58" s="23"/>
      <c r="K58" s="23"/>
      <c r="L58" s="24"/>
      <c r="M58" s="23"/>
      <c r="N58" s="25"/>
      <c r="O58" s="26"/>
      <c r="P58" s="27"/>
      <c r="Q58" s="28"/>
      <c r="R58" s="28"/>
      <c r="S58" s="18"/>
      <c r="T58" s="18"/>
      <c r="U58" s="18"/>
      <c r="V58" s="19"/>
      <c r="X58" s="30"/>
      <c r="Y58" s="30"/>
      <c r="Z58" s="30"/>
      <c r="AA58" s="30"/>
      <c r="AB58" s="30"/>
      <c r="AC58" s="30"/>
      <c r="AD58" s="30"/>
      <c r="AE58" s="31"/>
      <c r="AF58" s="30"/>
      <c r="AG58" s="30"/>
      <c r="AH58" s="30"/>
      <c r="AI58" s="30"/>
      <c r="AJ58" s="30"/>
      <c r="AK58" s="30"/>
      <c r="AL58" s="30"/>
      <c r="AM58" s="30"/>
      <c r="AN58" s="31"/>
    </row>
    <row r="59" spans="1:40" x14ac:dyDescent="0.35">
      <c r="A59" s="20"/>
      <c r="B59" s="21"/>
      <c r="C59" s="22"/>
      <c r="D59" s="22"/>
      <c r="E59" s="22"/>
      <c r="F59" s="22"/>
      <c r="G59" s="23"/>
      <c r="H59" s="23"/>
      <c r="I59" s="23"/>
      <c r="J59" s="23"/>
      <c r="K59" s="23"/>
      <c r="L59" s="24"/>
      <c r="M59" s="23"/>
      <c r="N59" s="25"/>
      <c r="O59" s="26"/>
      <c r="P59" s="27"/>
      <c r="Q59" s="28"/>
      <c r="R59" s="28"/>
      <c r="S59" s="18"/>
      <c r="T59" s="18"/>
      <c r="U59" s="18"/>
      <c r="V59" s="19"/>
      <c r="X59" s="30"/>
      <c r="Y59" s="30"/>
      <c r="Z59" s="30"/>
      <c r="AA59" s="30"/>
      <c r="AB59" s="30"/>
      <c r="AC59" s="30"/>
      <c r="AD59" s="30"/>
      <c r="AE59" s="31"/>
      <c r="AF59" s="30"/>
      <c r="AG59" s="30"/>
      <c r="AH59" s="30"/>
      <c r="AI59" s="30"/>
      <c r="AJ59" s="30"/>
      <c r="AK59" s="30"/>
      <c r="AL59" s="30"/>
      <c r="AM59" s="30"/>
      <c r="AN59" s="31"/>
    </row>
    <row r="60" spans="1:40" x14ac:dyDescent="0.35">
      <c r="A60" s="20"/>
      <c r="B60" s="21"/>
      <c r="C60" s="22"/>
      <c r="D60" s="22"/>
      <c r="E60" s="22"/>
      <c r="F60" s="22"/>
      <c r="G60" s="23"/>
      <c r="H60" s="23"/>
      <c r="I60" s="23"/>
      <c r="J60" s="23"/>
      <c r="K60" s="23"/>
      <c r="L60" s="24"/>
      <c r="M60" s="23"/>
      <c r="N60" s="25"/>
      <c r="O60" s="26"/>
      <c r="P60" s="27"/>
      <c r="Q60" s="28"/>
      <c r="R60" s="28"/>
      <c r="S60" s="18"/>
      <c r="T60" s="18"/>
      <c r="U60" s="18"/>
      <c r="V60" s="19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1"/>
    </row>
    <row r="61" spans="1:40" x14ac:dyDescent="0.35">
      <c r="A61" s="20"/>
      <c r="B61" s="21"/>
      <c r="C61" s="22"/>
      <c r="D61" s="22"/>
      <c r="E61" s="22"/>
      <c r="F61" s="22"/>
      <c r="G61" s="23"/>
      <c r="H61" s="23"/>
      <c r="I61" s="23"/>
      <c r="J61" s="23"/>
      <c r="K61" s="23"/>
      <c r="L61" s="24"/>
      <c r="M61" s="23"/>
      <c r="N61" s="25"/>
      <c r="O61" s="26"/>
      <c r="P61" s="27"/>
      <c r="Q61" s="28"/>
      <c r="R61" s="28"/>
      <c r="S61" s="18"/>
      <c r="T61" s="18"/>
      <c r="U61" s="18"/>
      <c r="V61" s="19"/>
      <c r="X61" s="30"/>
      <c r="Y61" s="30"/>
      <c r="Z61" s="30"/>
      <c r="AA61" s="30"/>
      <c r="AB61" s="30"/>
      <c r="AC61" s="30"/>
      <c r="AD61" s="30"/>
      <c r="AE61" s="31"/>
      <c r="AF61" s="30"/>
      <c r="AG61" s="30"/>
      <c r="AH61" s="30"/>
      <c r="AI61" s="30"/>
      <c r="AJ61" s="30"/>
      <c r="AK61" s="30"/>
      <c r="AL61" s="30"/>
      <c r="AM61" s="30"/>
      <c r="AN61" s="31"/>
    </row>
    <row r="62" spans="1:40" x14ac:dyDescent="0.35">
      <c r="A62" s="20"/>
      <c r="B62" s="21"/>
      <c r="C62" s="22"/>
      <c r="D62" s="22"/>
      <c r="E62" s="22"/>
      <c r="F62" s="22"/>
      <c r="G62" s="23"/>
      <c r="H62" s="23"/>
      <c r="I62" s="23"/>
      <c r="J62" s="23"/>
      <c r="K62" s="23"/>
      <c r="L62" s="24"/>
      <c r="M62" s="23"/>
      <c r="N62" s="25"/>
      <c r="O62" s="26"/>
      <c r="P62" s="27"/>
      <c r="Q62" s="28"/>
      <c r="R62" s="28"/>
      <c r="S62" s="18"/>
      <c r="T62" s="18"/>
      <c r="U62" s="18"/>
      <c r="V62" s="19"/>
      <c r="X62" s="30"/>
      <c r="Y62" s="30"/>
      <c r="Z62" s="30"/>
      <c r="AA62" s="30"/>
      <c r="AB62" s="30"/>
      <c r="AC62" s="30"/>
      <c r="AD62" s="30"/>
      <c r="AE62" s="31"/>
      <c r="AF62" s="30"/>
      <c r="AG62" s="30"/>
      <c r="AH62" s="30"/>
      <c r="AI62" s="30"/>
      <c r="AJ62" s="30"/>
      <c r="AK62" s="30"/>
      <c r="AL62" s="30"/>
      <c r="AM62" s="30"/>
      <c r="AN62" s="31"/>
    </row>
    <row r="63" spans="1:40" x14ac:dyDescent="0.35">
      <c r="A63" s="20"/>
      <c r="B63" s="21"/>
      <c r="C63" s="22"/>
      <c r="D63" s="22"/>
      <c r="E63" s="22"/>
      <c r="F63" s="22"/>
      <c r="G63" s="23"/>
      <c r="H63" s="23"/>
      <c r="I63" s="23"/>
      <c r="J63" s="23"/>
      <c r="K63" s="23"/>
      <c r="L63" s="24"/>
      <c r="M63" s="23"/>
      <c r="N63" s="25"/>
      <c r="O63" s="26"/>
      <c r="P63" s="27"/>
      <c r="Q63" s="28"/>
      <c r="R63" s="28"/>
      <c r="S63" s="18"/>
      <c r="T63" s="18"/>
      <c r="U63" s="18"/>
      <c r="V63" s="19"/>
      <c r="X63" s="30"/>
      <c r="Y63" s="30"/>
      <c r="Z63" s="30"/>
      <c r="AA63" s="30"/>
      <c r="AB63" s="30"/>
      <c r="AC63" s="30"/>
      <c r="AD63" s="30"/>
      <c r="AE63" s="31"/>
      <c r="AF63" s="30"/>
      <c r="AG63" s="30"/>
      <c r="AH63" s="30"/>
      <c r="AI63" s="30"/>
      <c r="AJ63" s="30"/>
      <c r="AK63" s="30"/>
      <c r="AL63" s="30"/>
      <c r="AM63" s="30"/>
      <c r="AN63" s="31"/>
    </row>
    <row r="64" spans="1:40" x14ac:dyDescent="0.35">
      <c r="A64" s="20"/>
      <c r="B64" s="21"/>
      <c r="C64" s="22"/>
      <c r="D64" s="22"/>
      <c r="E64" s="22"/>
      <c r="F64" s="22"/>
      <c r="G64" s="23"/>
      <c r="H64" s="23"/>
      <c r="I64" s="23"/>
      <c r="J64" s="23"/>
      <c r="K64" s="23"/>
      <c r="L64" s="24"/>
      <c r="M64" s="23"/>
      <c r="N64" s="25"/>
      <c r="O64" s="26"/>
      <c r="P64" s="27"/>
      <c r="Q64" s="28"/>
      <c r="R64" s="28"/>
      <c r="S64" s="18"/>
      <c r="T64" s="18"/>
      <c r="U64" s="18"/>
      <c r="V64" s="19"/>
      <c r="X64" s="30"/>
      <c r="Y64" s="30"/>
      <c r="Z64" s="30"/>
      <c r="AA64" s="30"/>
      <c r="AB64" s="30"/>
      <c r="AC64" s="30"/>
      <c r="AD64" s="30"/>
      <c r="AE64" s="31"/>
      <c r="AF64" s="30"/>
      <c r="AG64" s="30"/>
      <c r="AH64" s="30"/>
      <c r="AI64" s="30"/>
      <c r="AJ64" s="30"/>
      <c r="AK64" s="30"/>
      <c r="AL64" s="30"/>
      <c r="AM64" s="30"/>
      <c r="AN64" s="31"/>
    </row>
    <row r="65" spans="1:40" x14ac:dyDescent="0.35">
      <c r="A65" s="20"/>
      <c r="B65" s="21"/>
      <c r="C65" s="22"/>
      <c r="D65" s="22"/>
      <c r="E65" s="22"/>
      <c r="F65" s="22"/>
      <c r="G65" s="23"/>
      <c r="H65" s="23"/>
      <c r="I65" s="23"/>
      <c r="J65" s="23"/>
      <c r="K65" s="23"/>
      <c r="L65" s="24"/>
      <c r="M65" s="23"/>
      <c r="N65" s="25"/>
      <c r="O65" s="26"/>
      <c r="P65" s="27"/>
      <c r="Q65" s="28"/>
      <c r="R65" s="28"/>
      <c r="S65" s="18"/>
      <c r="T65" s="18"/>
      <c r="U65" s="18"/>
      <c r="V65" s="19"/>
      <c r="X65" s="30"/>
      <c r="Y65" s="30"/>
      <c r="Z65" s="30"/>
      <c r="AA65" s="30"/>
      <c r="AB65" s="30"/>
      <c r="AC65" s="30"/>
      <c r="AD65" s="30"/>
      <c r="AE65" s="31"/>
      <c r="AF65" s="30"/>
      <c r="AG65" s="30"/>
      <c r="AH65" s="30"/>
      <c r="AI65" s="30"/>
      <c r="AJ65" s="30"/>
      <c r="AK65" s="30"/>
      <c r="AL65" s="30"/>
      <c r="AM65" s="30"/>
      <c r="AN65" s="31"/>
    </row>
    <row r="66" spans="1:40" x14ac:dyDescent="0.35">
      <c r="A66" s="20"/>
      <c r="B66" s="21"/>
      <c r="C66" s="22"/>
      <c r="D66" s="22"/>
      <c r="E66" s="22"/>
      <c r="F66" s="22"/>
      <c r="G66" s="23"/>
      <c r="H66" s="23"/>
      <c r="I66" s="23"/>
      <c r="J66" s="23"/>
      <c r="K66" s="23"/>
      <c r="L66" s="24"/>
      <c r="M66" s="23"/>
      <c r="N66" s="25"/>
      <c r="O66" s="26"/>
      <c r="P66" s="27"/>
      <c r="Q66" s="28"/>
      <c r="R66" s="28"/>
      <c r="S66" s="18"/>
      <c r="T66" s="18"/>
      <c r="U66" s="18"/>
      <c r="V66" s="19"/>
      <c r="X66" s="30"/>
      <c r="Y66" s="30"/>
      <c r="Z66" s="30"/>
      <c r="AA66" s="30"/>
      <c r="AB66" s="30"/>
      <c r="AC66" s="30"/>
      <c r="AD66" s="30"/>
      <c r="AE66" s="31"/>
      <c r="AF66" s="30"/>
      <c r="AG66" s="30"/>
      <c r="AH66" s="30"/>
      <c r="AI66" s="30"/>
      <c r="AJ66" s="30"/>
      <c r="AK66" s="30"/>
      <c r="AL66" s="30"/>
      <c r="AM66" s="30"/>
      <c r="AN66" s="31"/>
    </row>
    <row r="67" spans="1:40" x14ac:dyDescent="0.35">
      <c r="A67" s="20"/>
      <c r="B67" s="21"/>
      <c r="C67" s="22"/>
      <c r="D67" s="22"/>
      <c r="E67" s="22"/>
      <c r="F67" s="22"/>
      <c r="G67" s="23"/>
      <c r="H67" s="23"/>
      <c r="I67" s="23"/>
      <c r="J67" s="23"/>
      <c r="K67" s="23"/>
      <c r="L67" s="24"/>
      <c r="M67" s="23"/>
      <c r="N67" s="25"/>
      <c r="O67" s="26"/>
      <c r="P67" s="27"/>
      <c r="Q67" s="28"/>
      <c r="R67" s="28"/>
      <c r="S67" s="18"/>
      <c r="T67" s="18"/>
      <c r="U67" s="18"/>
      <c r="V67" s="19"/>
      <c r="X67" s="30"/>
      <c r="Y67" s="30"/>
      <c r="Z67" s="30"/>
      <c r="AA67" s="30"/>
      <c r="AB67" s="30"/>
      <c r="AC67" s="30"/>
      <c r="AD67" s="30"/>
      <c r="AE67" s="31"/>
      <c r="AF67" s="30"/>
      <c r="AG67" s="30"/>
      <c r="AH67" s="30"/>
      <c r="AI67" s="30"/>
      <c r="AJ67" s="30"/>
      <c r="AK67" s="30"/>
      <c r="AL67" s="30"/>
      <c r="AM67" s="30"/>
      <c r="AN67" s="31"/>
    </row>
    <row r="68" spans="1:40" x14ac:dyDescent="0.35">
      <c r="A68" s="20"/>
      <c r="B68" s="21"/>
      <c r="C68" s="22"/>
      <c r="D68" s="22"/>
      <c r="E68" s="22"/>
      <c r="F68" s="22"/>
      <c r="G68" s="23"/>
      <c r="H68" s="23"/>
      <c r="I68" s="23"/>
      <c r="J68" s="23"/>
      <c r="K68" s="23"/>
      <c r="L68" s="24"/>
      <c r="M68" s="23"/>
      <c r="N68" s="25"/>
      <c r="O68" s="26"/>
      <c r="P68" s="27"/>
      <c r="Q68" s="28"/>
      <c r="R68" s="28"/>
      <c r="S68" s="18"/>
      <c r="T68" s="18"/>
      <c r="U68" s="18"/>
      <c r="V68" s="19"/>
      <c r="X68" s="30"/>
      <c r="Y68" s="30"/>
      <c r="Z68" s="30"/>
      <c r="AA68" s="30"/>
      <c r="AB68" s="30"/>
      <c r="AC68" s="30"/>
      <c r="AD68" s="30"/>
      <c r="AE68" s="31"/>
      <c r="AF68" s="30"/>
      <c r="AG68" s="30"/>
      <c r="AH68" s="30"/>
      <c r="AI68" s="30"/>
      <c r="AJ68" s="30"/>
      <c r="AK68" s="30"/>
      <c r="AL68" s="30"/>
      <c r="AM68" s="30"/>
      <c r="AN68" s="31"/>
    </row>
    <row r="69" spans="1:40" x14ac:dyDescent="0.35">
      <c r="A69" s="20"/>
      <c r="B69" s="21"/>
      <c r="C69" s="22"/>
      <c r="D69" s="22"/>
      <c r="E69" s="22"/>
      <c r="F69" s="22"/>
      <c r="G69" s="23"/>
      <c r="H69" s="23"/>
      <c r="I69" s="23"/>
      <c r="J69" s="23"/>
      <c r="K69" s="23"/>
      <c r="L69" s="24"/>
      <c r="M69" s="23"/>
      <c r="N69" s="25"/>
      <c r="O69" s="26"/>
      <c r="P69" s="27"/>
      <c r="Q69" s="28"/>
      <c r="R69" s="28"/>
      <c r="S69" s="18"/>
      <c r="T69" s="18"/>
      <c r="U69" s="18"/>
      <c r="V69" s="19"/>
      <c r="X69" s="30"/>
      <c r="Y69" s="30"/>
      <c r="Z69" s="30"/>
      <c r="AA69" s="30"/>
      <c r="AB69" s="30"/>
      <c r="AC69" s="30"/>
      <c r="AD69" s="30"/>
      <c r="AE69" s="31"/>
      <c r="AF69" s="30"/>
      <c r="AG69" s="30"/>
      <c r="AH69" s="30"/>
      <c r="AI69" s="30"/>
      <c r="AJ69" s="30"/>
      <c r="AK69" s="30"/>
      <c r="AL69" s="30"/>
      <c r="AM69" s="30"/>
      <c r="AN69" s="31"/>
    </row>
    <row r="70" spans="1:40" x14ac:dyDescent="0.35">
      <c r="A70" s="20"/>
      <c r="B70" s="21"/>
      <c r="C70" s="22"/>
      <c r="D70" s="22"/>
      <c r="E70" s="22"/>
      <c r="F70" s="22"/>
      <c r="G70" s="23"/>
      <c r="H70" s="23"/>
      <c r="I70" s="23"/>
      <c r="J70" s="23"/>
      <c r="K70" s="23"/>
      <c r="L70" s="24"/>
      <c r="M70" s="23"/>
      <c r="N70" s="25"/>
      <c r="O70" s="26"/>
      <c r="P70" s="27"/>
      <c r="Q70" s="28"/>
      <c r="R70" s="28"/>
      <c r="S70" s="18"/>
      <c r="T70" s="18"/>
      <c r="U70" s="18"/>
      <c r="V70" s="19"/>
      <c r="X70" s="30"/>
      <c r="Y70" s="30"/>
      <c r="Z70" s="30"/>
      <c r="AA70" s="30"/>
      <c r="AB70" s="30"/>
      <c r="AC70" s="30"/>
      <c r="AD70" s="30"/>
      <c r="AE70" s="31"/>
      <c r="AF70" s="30"/>
      <c r="AG70" s="30"/>
      <c r="AH70" s="30"/>
      <c r="AI70" s="30"/>
      <c r="AJ70" s="30"/>
      <c r="AK70" s="30"/>
      <c r="AL70" s="30"/>
      <c r="AM70" s="30"/>
      <c r="AN70" s="31"/>
    </row>
    <row r="71" spans="1:40" x14ac:dyDescent="0.35">
      <c r="A71" s="20"/>
      <c r="B71" s="21"/>
      <c r="C71" s="22"/>
      <c r="D71" s="22"/>
      <c r="E71" s="22"/>
      <c r="F71" s="22"/>
      <c r="G71" s="23"/>
      <c r="H71" s="23"/>
      <c r="I71" s="23"/>
      <c r="J71" s="23"/>
      <c r="K71" s="23"/>
      <c r="L71" s="24"/>
      <c r="M71" s="23"/>
      <c r="N71" s="25"/>
      <c r="O71" s="26"/>
      <c r="P71" s="27"/>
      <c r="Q71" s="28"/>
      <c r="R71" s="28"/>
      <c r="S71" s="18"/>
      <c r="T71" s="18"/>
      <c r="U71" s="18"/>
      <c r="V71" s="19"/>
      <c r="X71" s="30"/>
      <c r="Y71" s="30"/>
      <c r="Z71" s="30"/>
      <c r="AA71" s="30"/>
      <c r="AB71" s="30"/>
      <c r="AC71" s="30"/>
      <c r="AD71" s="30"/>
      <c r="AE71" s="31"/>
      <c r="AF71" s="30"/>
      <c r="AG71" s="30"/>
      <c r="AH71" s="30"/>
      <c r="AI71" s="30"/>
      <c r="AJ71" s="30"/>
      <c r="AK71" s="30"/>
      <c r="AL71" s="30"/>
      <c r="AM71" s="30"/>
      <c r="AN71" s="31"/>
    </row>
    <row r="72" spans="1:40" x14ac:dyDescent="0.35">
      <c r="A72" s="20"/>
      <c r="B72" s="21"/>
      <c r="C72" s="22"/>
      <c r="D72" s="22"/>
      <c r="E72" s="22"/>
      <c r="F72" s="22"/>
      <c r="G72" s="23"/>
      <c r="H72" s="23"/>
      <c r="I72" s="23"/>
      <c r="J72" s="23"/>
      <c r="K72" s="23"/>
      <c r="L72" s="24"/>
      <c r="M72" s="23"/>
      <c r="N72" s="25"/>
      <c r="O72" s="26"/>
      <c r="P72" s="27"/>
      <c r="Q72" s="28"/>
      <c r="R72" s="28"/>
      <c r="S72" s="18"/>
      <c r="T72" s="18"/>
      <c r="U72" s="18"/>
      <c r="V72" s="19"/>
      <c r="X72" s="30"/>
      <c r="Y72" s="30"/>
      <c r="Z72" s="30"/>
      <c r="AA72" s="30"/>
      <c r="AB72" s="30"/>
      <c r="AC72" s="30"/>
      <c r="AD72" s="30"/>
      <c r="AE72" s="31"/>
      <c r="AF72" s="30"/>
      <c r="AG72" s="30"/>
      <c r="AH72" s="30"/>
      <c r="AI72" s="30"/>
      <c r="AJ72" s="30"/>
      <c r="AK72" s="30"/>
      <c r="AL72" s="30"/>
      <c r="AM72" s="30"/>
      <c r="AN72" s="31"/>
    </row>
    <row r="73" spans="1:40" x14ac:dyDescent="0.35">
      <c r="A73" s="20"/>
      <c r="B73" s="21"/>
      <c r="C73" s="22"/>
      <c r="D73" s="22"/>
      <c r="E73" s="22"/>
      <c r="F73" s="22"/>
      <c r="G73" s="23"/>
      <c r="H73" s="23"/>
      <c r="I73" s="23"/>
      <c r="J73" s="23"/>
      <c r="K73" s="23"/>
      <c r="L73" s="24"/>
      <c r="M73" s="23"/>
      <c r="N73" s="25"/>
      <c r="O73" s="26"/>
      <c r="P73" s="27"/>
      <c r="Q73" s="28"/>
      <c r="R73" s="28"/>
      <c r="S73" s="18"/>
      <c r="T73" s="18"/>
      <c r="U73" s="18"/>
      <c r="V73" s="19"/>
      <c r="X73" s="30"/>
      <c r="Y73" s="30"/>
      <c r="Z73" s="30"/>
      <c r="AA73" s="30"/>
      <c r="AB73" s="30"/>
      <c r="AC73" s="30"/>
      <c r="AD73" s="30"/>
      <c r="AE73" s="31"/>
      <c r="AF73" s="30"/>
      <c r="AG73" s="30"/>
      <c r="AH73" s="30"/>
      <c r="AI73" s="30"/>
      <c r="AJ73" s="30"/>
      <c r="AK73" s="30"/>
      <c r="AL73" s="30"/>
      <c r="AM73" s="30"/>
      <c r="AN73" s="31"/>
    </row>
    <row r="74" spans="1:40" x14ac:dyDescent="0.35">
      <c r="A74" s="20"/>
      <c r="B74" s="21"/>
      <c r="C74" s="22"/>
      <c r="D74" s="22"/>
      <c r="E74" s="22"/>
      <c r="F74" s="22"/>
      <c r="G74" s="23"/>
      <c r="H74" s="23"/>
      <c r="I74" s="23"/>
      <c r="J74" s="23"/>
      <c r="K74" s="23"/>
      <c r="L74" s="24"/>
      <c r="M74" s="23"/>
      <c r="N74" s="25"/>
      <c r="O74" s="26"/>
      <c r="P74" s="27"/>
      <c r="Q74" s="28"/>
      <c r="R74" s="28"/>
      <c r="S74" s="18"/>
      <c r="T74" s="18"/>
      <c r="U74" s="18"/>
      <c r="V74" s="19"/>
      <c r="X74" s="30"/>
      <c r="Y74" s="30"/>
      <c r="Z74" s="30"/>
      <c r="AA74" s="30"/>
      <c r="AB74" s="30"/>
      <c r="AC74" s="30"/>
      <c r="AD74" s="30"/>
      <c r="AE74" s="31"/>
      <c r="AF74" s="30"/>
      <c r="AG74" s="30"/>
      <c r="AH74" s="30"/>
      <c r="AI74" s="30"/>
      <c r="AJ74" s="30"/>
      <c r="AK74" s="30"/>
      <c r="AL74" s="30"/>
      <c r="AM74" s="30"/>
      <c r="AN74" s="31"/>
    </row>
    <row r="75" spans="1:40" x14ac:dyDescent="0.35">
      <c r="A75" s="20"/>
      <c r="B75" s="21"/>
      <c r="C75" s="22"/>
      <c r="D75" s="22"/>
      <c r="E75" s="22"/>
      <c r="F75" s="22"/>
      <c r="G75" s="23"/>
      <c r="H75" s="23"/>
      <c r="I75" s="23"/>
      <c r="J75" s="23"/>
      <c r="K75" s="23"/>
      <c r="L75" s="24"/>
      <c r="M75" s="23"/>
      <c r="N75" s="25"/>
      <c r="O75" s="26"/>
      <c r="P75" s="27"/>
      <c r="Q75" s="28"/>
      <c r="R75" s="28"/>
      <c r="S75" s="18"/>
      <c r="T75" s="18"/>
      <c r="U75" s="18"/>
      <c r="V75" s="19"/>
      <c r="X75" s="30"/>
      <c r="Y75" s="30"/>
      <c r="Z75" s="30"/>
      <c r="AA75" s="30"/>
      <c r="AB75" s="30"/>
      <c r="AC75" s="30"/>
      <c r="AD75" s="30"/>
      <c r="AE75" s="31"/>
      <c r="AF75" s="30"/>
      <c r="AG75" s="30"/>
      <c r="AH75" s="30"/>
      <c r="AI75" s="30"/>
      <c r="AJ75" s="30"/>
      <c r="AK75" s="30"/>
      <c r="AL75" s="30"/>
      <c r="AM75" s="30"/>
      <c r="AN75" s="31"/>
    </row>
    <row r="76" spans="1:40" x14ac:dyDescent="0.35">
      <c r="A76" s="20"/>
      <c r="B76" s="21"/>
      <c r="C76" s="22"/>
      <c r="D76" s="22"/>
      <c r="E76" s="22"/>
      <c r="F76" s="22"/>
      <c r="G76" s="23"/>
      <c r="H76" s="23"/>
      <c r="I76" s="23"/>
      <c r="J76" s="23"/>
      <c r="K76" s="23"/>
      <c r="L76" s="24"/>
      <c r="M76" s="23"/>
      <c r="N76" s="25"/>
      <c r="O76" s="26"/>
      <c r="P76" s="27"/>
      <c r="Q76" s="28"/>
      <c r="R76" s="28"/>
      <c r="S76" s="18"/>
      <c r="T76" s="18"/>
      <c r="U76" s="18"/>
      <c r="V76" s="19"/>
      <c r="X76" s="30"/>
      <c r="Y76" s="30"/>
      <c r="Z76" s="30"/>
      <c r="AA76" s="30"/>
      <c r="AB76" s="30"/>
      <c r="AC76" s="30"/>
      <c r="AD76" s="30"/>
      <c r="AE76" s="31"/>
      <c r="AF76" s="30"/>
      <c r="AG76" s="30"/>
      <c r="AH76" s="30"/>
      <c r="AI76" s="30"/>
      <c r="AJ76" s="30"/>
      <c r="AK76" s="30"/>
      <c r="AL76" s="30"/>
      <c r="AM76" s="30"/>
      <c r="AN76" s="31"/>
    </row>
    <row r="77" spans="1:40" x14ac:dyDescent="0.35">
      <c r="A77" s="20"/>
      <c r="B77" s="21"/>
      <c r="C77" s="22"/>
      <c r="D77" s="22"/>
      <c r="E77" s="22"/>
      <c r="F77" s="22"/>
      <c r="G77" s="23"/>
      <c r="H77" s="23"/>
      <c r="I77" s="23"/>
      <c r="J77" s="23"/>
      <c r="K77" s="23"/>
      <c r="L77" s="24"/>
      <c r="M77" s="23"/>
      <c r="N77" s="25"/>
      <c r="O77" s="26"/>
      <c r="P77" s="27"/>
      <c r="Q77" s="28"/>
      <c r="R77" s="28"/>
      <c r="S77" s="18"/>
      <c r="T77" s="18"/>
      <c r="U77" s="18"/>
      <c r="V77" s="19"/>
      <c r="X77" s="30"/>
      <c r="Y77" s="30"/>
      <c r="Z77" s="30"/>
      <c r="AA77" s="30"/>
      <c r="AB77" s="30"/>
      <c r="AC77" s="30"/>
      <c r="AD77" s="30"/>
      <c r="AE77" s="31"/>
      <c r="AF77" s="30"/>
      <c r="AG77" s="30"/>
      <c r="AH77" s="30"/>
      <c r="AI77" s="30"/>
      <c r="AJ77" s="30"/>
      <c r="AK77" s="30"/>
      <c r="AL77" s="30"/>
      <c r="AM77" s="30"/>
      <c r="AN77" s="31"/>
    </row>
    <row r="78" spans="1:40" x14ac:dyDescent="0.35">
      <c r="A78" s="20"/>
      <c r="B78" s="21"/>
      <c r="C78" s="22"/>
      <c r="D78" s="22"/>
      <c r="E78" s="22"/>
      <c r="F78" s="22"/>
      <c r="G78" s="23"/>
      <c r="H78" s="23"/>
      <c r="I78" s="23"/>
      <c r="J78" s="23"/>
      <c r="K78" s="23"/>
      <c r="L78" s="24"/>
      <c r="M78" s="23"/>
      <c r="N78" s="25"/>
      <c r="O78" s="26"/>
      <c r="P78" s="27"/>
      <c r="Q78" s="28"/>
      <c r="R78" s="28"/>
      <c r="S78" s="18"/>
      <c r="T78" s="18"/>
      <c r="U78" s="18"/>
      <c r="V78" s="19"/>
      <c r="X78" s="30"/>
      <c r="Y78" s="30"/>
      <c r="Z78" s="30"/>
      <c r="AA78" s="30"/>
      <c r="AB78" s="30"/>
      <c r="AC78" s="30"/>
      <c r="AD78" s="30"/>
      <c r="AE78" s="31"/>
      <c r="AF78" s="30"/>
      <c r="AG78" s="30"/>
      <c r="AH78" s="30"/>
      <c r="AI78" s="30"/>
      <c r="AJ78" s="30"/>
      <c r="AK78" s="30"/>
      <c r="AL78" s="30"/>
      <c r="AM78" s="30"/>
      <c r="AN78" s="31"/>
    </row>
    <row r="79" spans="1:40" x14ac:dyDescent="0.35">
      <c r="A79" s="20"/>
      <c r="B79" s="21"/>
      <c r="C79" s="22"/>
      <c r="D79" s="22"/>
      <c r="E79" s="22"/>
      <c r="F79" s="22"/>
      <c r="G79" s="23"/>
      <c r="H79" s="23"/>
      <c r="I79" s="23"/>
      <c r="J79" s="23"/>
      <c r="K79" s="23"/>
      <c r="L79" s="24"/>
      <c r="M79" s="23"/>
      <c r="N79" s="25"/>
      <c r="O79" s="26"/>
      <c r="P79" s="27"/>
      <c r="Q79" s="28"/>
      <c r="R79" s="28"/>
      <c r="S79" s="18"/>
      <c r="T79" s="18"/>
      <c r="U79" s="18"/>
      <c r="V79" s="19"/>
      <c r="X79" s="30"/>
      <c r="Y79" s="30"/>
      <c r="Z79" s="30"/>
      <c r="AA79" s="30"/>
      <c r="AB79" s="30"/>
      <c r="AC79" s="30"/>
      <c r="AD79" s="30"/>
      <c r="AE79" s="31"/>
      <c r="AF79" s="30"/>
      <c r="AG79" s="30"/>
      <c r="AH79" s="30"/>
      <c r="AI79" s="30"/>
      <c r="AJ79" s="30"/>
      <c r="AK79" s="30"/>
      <c r="AL79" s="30"/>
      <c r="AM79" s="30"/>
      <c r="AN79" s="31"/>
    </row>
    <row r="80" spans="1:40" x14ac:dyDescent="0.35">
      <c r="A80" s="20"/>
      <c r="B80" s="21"/>
      <c r="C80" s="22"/>
      <c r="D80" s="22"/>
      <c r="E80" s="22"/>
      <c r="F80" s="22"/>
      <c r="G80" s="23"/>
      <c r="H80" s="23"/>
      <c r="I80" s="23"/>
      <c r="J80" s="23"/>
      <c r="K80" s="23"/>
      <c r="L80" s="24"/>
      <c r="M80" s="23"/>
      <c r="N80" s="25"/>
      <c r="O80" s="26"/>
      <c r="P80" s="27"/>
      <c r="Q80" s="28"/>
      <c r="R80" s="28"/>
      <c r="S80" s="18"/>
      <c r="T80" s="18"/>
      <c r="U80" s="18"/>
      <c r="V80" s="19"/>
      <c r="X80" s="30"/>
      <c r="Y80" s="30"/>
      <c r="Z80" s="30"/>
      <c r="AA80" s="30"/>
      <c r="AB80" s="30"/>
      <c r="AC80" s="30"/>
      <c r="AD80" s="30"/>
      <c r="AE80" s="31"/>
      <c r="AF80" s="30"/>
      <c r="AG80" s="30"/>
      <c r="AH80" s="30"/>
      <c r="AI80" s="30"/>
      <c r="AJ80" s="30"/>
      <c r="AK80" s="30"/>
      <c r="AL80" s="30"/>
      <c r="AM80" s="30"/>
      <c r="AN80" s="31"/>
    </row>
    <row r="81" spans="1:40" x14ac:dyDescent="0.35">
      <c r="A81" s="20"/>
      <c r="B81" s="21"/>
      <c r="C81" s="22"/>
      <c r="D81" s="22"/>
      <c r="E81" s="22"/>
      <c r="F81" s="22"/>
      <c r="G81" s="23"/>
      <c r="H81" s="23"/>
      <c r="I81" s="23"/>
      <c r="J81" s="23"/>
      <c r="K81" s="23"/>
      <c r="L81" s="24"/>
      <c r="M81" s="23"/>
      <c r="N81" s="25"/>
      <c r="O81" s="26"/>
      <c r="P81" s="27"/>
      <c r="Q81" s="28"/>
      <c r="R81" s="28"/>
      <c r="S81" s="18"/>
      <c r="T81" s="18"/>
      <c r="U81" s="18"/>
      <c r="V81" s="19"/>
      <c r="X81" s="30"/>
      <c r="Y81" s="30"/>
      <c r="Z81" s="30"/>
      <c r="AA81" s="30"/>
      <c r="AB81" s="30"/>
      <c r="AC81" s="30"/>
      <c r="AD81" s="30"/>
      <c r="AE81" s="31"/>
      <c r="AF81" s="30"/>
      <c r="AG81" s="30"/>
      <c r="AH81" s="30"/>
      <c r="AI81" s="30"/>
      <c r="AJ81" s="30"/>
      <c r="AK81" s="30"/>
      <c r="AL81" s="30"/>
      <c r="AM81" s="30"/>
      <c r="AN81" s="31"/>
    </row>
    <row r="82" spans="1:40" x14ac:dyDescent="0.35">
      <c r="A82" s="20"/>
      <c r="B82" s="21"/>
      <c r="C82" s="22"/>
      <c r="D82" s="22"/>
      <c r="E82" s="22"/>
      <c r="F82" s="22"/>
      <c r="G82" s="23"/>
      <c r="H82" s="23"/>
      <c r="I82" s="23"/>
      <c r="J82" s="23"/>
      <c r="K82" s="23"/>
      <c r="L82" s="24"/>
      <c r="M82" s="23"/>
      <c r="N82" s="25"/>
      <c r="O82" s="26"/>
      <c r="P82" s="27"/>
      <c r="Q82" s="28"/>
      <c r="R82" s="28"/>
      <c r="S82" s="18"/>
      <c r="T82" s="18"/>
      <c r="U82" s="18"/>
      <c r="V82" s="19"/>
      <c r="X82" s="30"/>
      <c r="Y82" s="30"/>
      <c r="Z82" s="30"/>
      <c r="AA82" s="30"/>
      <c r="AB82" s="30"/>
      <c r="AC82" s="30"/>
      <c r="AD82" s="30"/>
      <c r="AE82" s="31"/>
      <c r="AF82" s="30"/>
      <c r="AG82" s="30"/>
      <c r="AH82" s="30"/>
      <c r="AI82" s="30"/>
      <c r="AJ82" s="30"/>
      <c r="AK82" s="30"/>
      <c r="AL82" s="30"/>
      <c r="AM82" s="30"/>
      <c r="AN82" s="31"/>
    </row>
    <row r="83" spans="1:40" x14ac:dyDescent="0.35">
      <c r="A83" s="20"/>
      <c r="B83" s="21"/>
      <c r="C83" s="22"/>
      <c r="D83" s="22"/>
      <c r="E83" s="22"/>
      <c r="F83" s="22"/>
      <c r="G83" s="23"/>
      <c r="H83" s="23"/>
      <c r="I83" s="23"/>
      <c r="J83" s="23"/>
      <c r="K83" s="23"/>
      <c r="L83" s="24"/>
      <c r="M83" s="23"/>
      <c r="N83" s="25"/>
      <c r="O83" s="26"/>
      <c r="P83" s="27"/>
      <c r="Q83" s="28"/>
      <c r="R83" s="28"/>
      <c r="S83" s="18"/>
      <c r="T83" s="18"/>
      <c r="U83" s="18"/>
      <c r="V83" s="19"/>
      <c r="X83" s="30"/>
      <c r="Y83" s="30"/>
      <c r="Z83" s="30"/>
      <c r="AA83" s="30"/>
      <c r="AB83" s="30"/>
      <c r="AC83" s="30"/>
      <c r="AD83" s="30"/>
      <c r="AE83" s="31"/>
      <c r="AF83" s="30"/>
      <c r="AG83" s="30"/>
      <c r="AH83" s="30"/>
      <c r="AI83" s="30"/>
      <c r="AJ83" s="30"/>
      <c r="AK83" s="30"/>
      <c r="AL83" s="30"/>
      <c r="AM83" s="30"/>
      <c r="AN83" s="31"/>
    </row>
    <row r="84" spans="1:40" x14ac:dyDescent="0.35">
      <c r="A84" s="20"/>
      <c r="B84" s="21"/>
      <c r="C84" s="22"/>
      <c r="D84" s="22"/>
      <c r="E84" s="22"/>
      <c r="F84" s="22"/>
      <c r="G84" s="23"/>
      <c r="H84" s="23"/>
      <c r="I84" s="23"/>
      <c r="J84" s="23"/>
      <c r="K84" s="23"/>
      <c r="L84" s="24"/>
      <c r="M84" s="23"/>
      <c r="N84" s="25"/>
      <c r="O84" s="26"/>
      <c r="P84" s="27"/>
      <c r="Q84" s="28"/>
      <c r="R84" s="28"/>
      <c r="S84" s="18"/>
      <c r="T84" s="18"/>
      <c r="U84" s="18"/>
      <c r="V84" s="19"/>
      <c r="X84" s="30"/>
      <c r="Y84" s="30"/>
      <c r="Z84" s="30"/>
      <c r="AA84" s="30"/>
      <c r="AB84" s="30"/>
      <c r="AC84" s="30"/>
      <c r="AD84" s="30"/>
      <c r="AE84" s="31"/>
      <c r="AF84" s="30"/>
      <c r="AG84" s="30"/>
      <c r="AH84" s="30"/>
      <c r="AI84" s="30"/>
      <c r="AJ84" s="30"/>
      <c r="AK84" s="30"/>
      <c r="AL84" s="30"/>
      <c r="AM84" s="30"/>
      <c r="AN84" s="31"/>
    </row>
    <row r="85" spans="1:40" x14ac:dyDescent="0.35">
      <c r="A85" s="20"/>
      <c r="B85" s="21"/>
      <c r="C85" s="22"/>
      <c r="D85" s="22"/>
      <c r="E85" s="22"/>
      <c r="F85" s="22"/>
      <c r="G85" s="23"/>
      <c r="H85" s="23"/>
      <c r="I85" s="23"/>
      <c r="J85" s="23"/>
      <c r="K85" s="23"/>
      <c r="L85" s="24"/>
      <c r="M85" s="23"/>
      <c r="N85" s="25"/>
      <c r="O85" s="26"/>
      <c r="P85" s="27"/>
      <c r="Q85" s="28"/>
      <c r="R85" s="28"/>
      <c r="S85" s="18"/>
      <c r="T85" s="18"/>
      <c r="U85" s="18"/>
      <c r="V85" s="19"/>
      <c r="X85" s="30"/>
      <c r="Y85" s="30"/>
      <c r="Z85" s="30"/>
      <c r="AA85" s="30"/>
      <c r="AB85" s="30"/>
      <c r="AC85" s="30"/>
      <c r="AD85" s="30"/>
      <c r="AE85" s="31"/>
      <c r="AF85" s="30"/>
      <c r="AG85" s="30"/>
      <c r="AH85" s="30"/>
      <c r="AI85" s="30"/>
      <c r="AJ85" s="30"/>
      <c r="AK85" s="30"/>
      <c r="AL85" s="30"/>
      <c r="AM85" s="30"/>
      <c r="AN85" s="31"/>
    </row>
    <row r="86" spans="1:40" x14ac:dyDescent="0.35">
      <c r="A86" s="20"/>
      <c r="B86" s="21"/>
      <c r="C86" s="22"/>
      <c r="D86" s="22"/>
      <c r="E86" s="22"/>
      <c r="F86" s="22"/>
      <c r="G86" s="23"/>
      <c r="H86" s="23"/>
      <c r="I86" s="23"/>
      <c r="J86" s="23"/>
      <c r="K86" s="23"/>
      <c r="L86" s="24"/>
      <c r="M86" s="23"/>
      <c r="N86" s="25"/>
      <c r="O86" s="26"/>
      <c r="P86" s="27"/>
      <c r="Q86" s="28"/>
      <c r="R86" s="28"/>
      <c r="S86" s="18"/>
      <c r="T86" s="18"/>
      <c r="U86" s="18"/>
      <c r="V86" s="19"/>
      <c r="X86" s="30"/>
      <c r="Y86" s="30"/>
      <c r="Z86" s="30"/>
      <c r="AA86" s="30"/>
      <c r="AB86" s="30"/>
      <c r="AC86" s="30"/>
      <c r="AD86" s="30"/>
      <c r="AE86" s="31"/>
      <c r="AF86" s="30"/>
      <c r="AG86" s="30"/>
      <c r="AH86" s="30"/>
      <c r="AI86" s="30"/>
      <c r="AJ86" s="30"/>
      <c r="AK86" s="30"/>
      <c r="AL86" s="30"/>
      <c r="AM86" s="30"/>
      <c r="AN86" s="31"/>
    </row>
    <row r="87" spans="1:40" x14ac:dyDescent="0.35">
      <c r="A87" s="20"/>
      <c r="B87" s="21"/>
      <c r="C87" s="22"/>
      <c r="D87" s="22"/>
      <c r="E87" s="22"/>
      <c r="F87" s="22"/>
      <c r="G87" s="23"/>
      <c r="H87" s="23"/>
      <c r="I87" s="23"/>
      <c r="J87" s="23"/>
      <c r="K87" s="23"/>
      <c r="L87" s="24"/>
      <c r="M87" s="23"/>
      <c r="N87" s="25"/>
      <c r="O87" s="26"/>
      <c r="P87" s="27"/>
      <c r="Q87" s="28"/>
      <c r="R87" s="28"/>
      <c r="S87" s="18"/>
      <c r="T87" s="18"/>
      <c r="U87" s="18"/>
      <c r="V87" s="19"/>
      <c r="X87" s="30"/>
      <c r="Y87" s="30"/>
      <c r="Z87" s="30"/>
      <c r="AA87" s="30"/>
      <c r="AB87" s="30"/>
      <c r="AC87" s="30"/>
      <c r="AD87" s="30"/>
      <c r="AE87" s="31"/>
      <c r="AF87" s="30"/>
      <c r="AG87" s="30"/>
      <c r="AH87" s="30"/>
      <c r="AI87" s="30"/>
      <c r="AJ87" s="30"/>
      <c r="AK87" s="30"/>
      <c r="AL87" s="30"/>
      <c r="AM87" s="30"/>
      <c r="AN87" s="31"/>
    </row>
    <row r="88" spans="1:40" x14ac:dyDescent="0.35">
      <c r="A88" s="20"/>
      <c r="B88" s="21"/>
      <c r="C88" s="22"/>
      <c r="D88" s="22"/>
      <c r="E88" s="22"/>
      <c r="F88" s="22"/>
      <c r="G88" s="23"/>
      <c r="H88" s="23"/>
      <c r="I88" s="23"/>
      <c r="J88" s="23"/>
      <c r="K88" s="23"/>
      <c r="L88" s="24"/>
      <c r="M88" s="23"/>
      <c r="N88" s="25"/>
      <c r="O88" s="26"/>
      <c r="P88" s="27"/>
      <c r="Q88" s="28"/>
      <c r="R88" s="28"/>
      <c r="S88" s="18"/>
      <c r="T88" s="18"/>
      <c r="U88" s="18"/>
      <c r="V88" s="19"/>
      <c r="X88" s="30"/>
      <c r="Y88" s="30"/>
      <c r="Z88" s="30"/>
      <c r="AA88" s="30"/>
      <c r="AB88" s="30"/>
      <c r="AC88" s="30"/>
      <c r="AD88" s="30"/>
      <c r="AE88" s="31"/>
      <c r="AF88" s="30"/>
      <c r="AG88" s="30"/>
      <c r="AH88" s="30"/>
      <c r="AI88" s="30"/>
      <c r="AJ88" s="30"/>
      <c r="AK88" s="30"/>
      <c r="AL88" s="30"/>
      <c r="AM88" s="30"/>
      <c r="AN88" s="31"/>
    </row>
    <row r="89" spans="1:40" x14ac:dyDescent="0.35">
      <c r="A89" s="20"/>
      <c r="B89" s="21"/>
      <c r="C89" s="22"/>
      <c r="D89" s="22"/>
      <c r="E89" s="22"/>
      <c r="F89" s="22"/>
      <c r="G89" s="23"/>
      <c r="H89" s="23"/>
      <c r="I89" s="23"/>
      <c r="J89" s="23"/>
      <c r="K89" s="23"/>
      <c r="L89" s="24"/>
      <c r="M89" s="23"/>
      <c r="N89" s="25"/>
      <c r="O89" s="26"/>
      <c r="P89" s="27"/>
      <c r="Q89" s="28"/>
      <c r="R89" s="28"/>
      <c r="S89" s="18"/>
      <c r="T89" s="18"/>
      <c r="U89" s="18"/>
      <c r="V89" s="19"/>
      <c r="X89" s="30"/>
      <c r="Y89" s="30"/>
      <c r="Z89" s="30"/>
      <c r="AA89" s="30"/>
      <c r="AB89" s="30"/>
      <c r="AC89" s="30"/>
      <c r="AD89" s="30"/>
      <c r="AE89" s="31"/>
      <c r="AF89" s="30"/>
      <c r="AG89" s="30"/>
      <c r="AH89" s="30"/>
      <c r="AI89" s="30"/>
      <c r="AJ89" s="30"/>
      <c r="AK89" s="30"/>
      <c r="AL89" s="30"/>
      <c r="AM89" s="30"/>
      <c r="AN89" s="31"/>
    </row>
    <row r="90" spans="1:40" x14ac:dyDescent="0.35">
      <c r="A90" s="20"/>
      <c r="B90" s="21"/>
      <c r="C90" s="22"/>
      <c r="D90" s="22"/>
      <c r="E90" s="22"/>
      <c r="F90" s="22"/>
      <c r="G90" s="23"/>
      <c r="H90" s="23"/>
      <c r="I90" s="23"/>
      <c r="J90" s="23"/>
      <c r="K90" s="23"/>
      <c r="L90" s="24"/>
      <c r="M90" s="23"/>
      <c r="N90" s="25"/>
      <c r="O90" s="26"/>
      <c r="P90" s="27"/>
      <c r="Q90" s="28"/>
      <c r="R90" s="28"/>
      <c r="S90" s="18"/>
      <c r="T90" s="18"/>
      <c r="U90" s="18"/>
      <c r="V90" s="19"/>
      <c r="X90" s="30"/>
      <c r="Y90" s="30"/>
      <c r="Z90" s="30"/>
      <c r="AA90" s="30"/>
      <c r="AB90" s="30"/>
      <c r="AC90" s="30"/>
      <c r="AD90" s="30"/>
      <c r="AE90" s="31"/>
      <c r="AF90" s="30"/>
      <c r="AG90" s="30"/>
      <c r="AH90" s="30"/>
      <c r="AI90" s="30"/>
      <c r="AJ90" s="30"/>
      <c r="AK90" s="30"/>
      <c r="AL90" s="30"/>
      <c r="AM90" s="30"/>
      <c r="AN90" s="31"/>
    </row>
    <row r="91" spans="1:40" x14ac:dyDescent="0.35">
      <c r="A91" s="20"/>
      <c r="B91" s="21"/>
      <c r="C91" s="22"/>
      <c r="D91" s="22"/>
      <c r="E91" s="22"/>
      <c r="F91" s="22"/>
      <c r="G91" s="23"/>
      <c r="H91" s="23"/>
      <c r="I91" s="23"/>
      <c r="J91" s="23"/>
      <c r="K91" s="23"/>
      <c r="L91" s="24"/>
      <c r="M91" s="23"/>
      <c r="N91" s="25"/>
      <c r="O91" s="26"/>
      <c r="P91" s="27"/>
      <c r="Q91" s="28"/>
      <c r="R91" s="28"/>
      <c r="S91" s="18"/>
      <c r="T91" s="18"/>
      <c r="U91" s="18"/>
      <c r="V91" s="19"/>
      <c r="X91" s="30"/>
      <c r="Y91" s="30"/>
      <c r="Z91" s="30"/>
      <c r="AA91" s="30"/>
      <c r="AB91" s="30"/>
      <c r="AC91" s="30"/>
      <c r="AD91" s="30"/>
      <c r="AE91" s="31"/>
      <c r="AF91" s="30"/>
      <c r="AG91" s="30"/>
      <c r="AH91" s="30"/>
      <c r="AI91" s="30"/>
      <c r="AJ91" s="30"/>
      <c r="AK91" s="30"/>
      <c r="AL91" s="30"/>
      <c r="AM91" s="30"/>
      <c r="AN91" s="31"/>
    </row>
    <row r="92" spans="1:40" x14ac:dyDescent="0.35">
      <c r="A92" s="20"/>
      <c r="B92" s="21"/>
      <c r="C92" s="22"/>
      <c r="D92" s="22"/>
      <c r="E92" s="22"/>
      <c r="F92" s="22"/>
      <c r="G92" s="23"/>
      <c r="H92" s="23"/>
      <c r="I92" s="23"/>
      <c r="J92" s="23"/>
      <c r="K92" s="23"/>
      <c r="L92" s="24"/>
      <c r="M92" s="23"/>
      <c r="N92" s="25"/>
      <c r="O92" s="26"/>
      <c r="P92" s="27"/>
      <c r="Q92" s="28"/>
      <c r="R92" s="28"/>
      <c r="S92" s="18"/>
      <c r="T92" s="18"/>
      <c r="U92" s="18"/>
      <c r="V92" s="19"/>
      <c r="X92" s="30"/>
      <c r="Y92" s="30"/>
      <c r="Z92" s="30"/>
      <c r="AA92" s="30"/>
      <c r="AB92" s="30"/>
      <c r="AC92" s="30"/>
      <c r="AD92" s="30"/>
      <c r="AE92" s="31"/>
      <c r="AF92" s="30"/>
      <c r="AG92" s="30"/>
      <c r="AH92" s="30"/>
      <c r="AI92" s="30"/>
      <c r="AJ92" s="30"/>
      <c r="AK92" s="30"/>
      <c r="AL92" s="30"/>
      <c r="AM92" s="30"/>
      <c r="AN92" s="31"/>
    </row>
    <row r="93" spans="1:40" x14ac:dyDescent="0.35">
      <c r="A93" s="20"/>
      <c r="B93" s="21"/>
      <c r="C93" s="22"/>
      <c r="D93" s="22"/>
      <c r="E93" s="22"/>
      <c r="F93" s="22"/>
      <c r="G93" s="23"/>
      <c r="H93" s="23"/>
      <c r="I93" s="23"/>
      <c r="J93" s="23"/>
      <c r="K93" s="23"/>
      <c r="L93" s="24"/>
      <c r="M93" s="23"/>
      <c r="N93" s="25"/>
      <c r="O93" s="26"/>
      <c r="P93" s="27"/>
      <c r="Q93" s="28"/>
      <c r="R93" s="28"/>
      <c r="S93" s="18"/>
      <c r="T93" s="18"/>
      <c r="U93" s="18"/>
      <c r="V93" s="19"/>
      <c r="X93" s="30"/>
      <c r="Y93" s="30"/>
      <c r="Z93" s="30"/>
      <c r="AA93" s="30"/>
      <c r="AB93" s="30"/>
      <c r="AC93" s="30"/>
      <c r="AD93" s="30"/>
      <c r="AE93" s="31"/>
      <c r="AF93" s="30"/>
      <c r="AG93" s="30"/>
      <c r="AH93" s="30"/>
      <c r="AI93" s="30"/>
      <c r="AJ93" s="30"/>
      <c r="AK93" s="30"/>
      <c r="AL93" s="30"/>
      <c r="AM93" s="30"/>
      <c r="AN93" s="31"/>
    </row>
    <row r="94" spans="1:40" x14ac:dyDescent="0.35">
      <c r="A94" s="20"/>
      <c r="B94" s="21"/>
      <c r="C94" s="22"/>
      <c r="D94" s="22"/>
      <c r="E94" s="22"/>
      <c r="F94" s="22"/>
      <c r="G94" s="23"/>
      <c r="H94" s="23"/>
      <c r="I94" s="23"/>
      <c r="J94" s="23"/>
      <c r="K94" s="23"/>
      <c r="L94" s="24"/>
      <c r="M94" s="23"/>
      <c r="N94" s="25"/>
      <c r="O94" s="26"/>
      <c r="P94" s="27"/>
      <c r="Q94" s="28"/>
      <c r="R94" s="28"/>
      <c r="S94" s="18"/>
      <c r="T94" s="18"/>
      <c r="U94" s="18"/>
      <c r="V94" s="19"/>
      <c r="X94" s="30"/>
      <c r="Y94" s="30"/>
      <c r="Z94" s="30"/>
      <c r="AA94" s="30"/>
      <c r="AB94" s="30"/>
      <c r="AC94" s="30"/>
      <c r="AD94" s="30"/>
      <c r="AE94" s="31"/>
      <c r="AF94" s="30"/>
      <c r="AG94" s="30"/>
      <c r="AH94" s="30"/>
      <c r="AI94" s="30"/>
      <c r="AJ94" s="30"/>
      <c r="AK94" s="30"/>
      <c r="AL94" s="30"/>
      <c r="AM94" s="30"/>
      <c r="AN94" s="31"/>
    </row>
    <row r="95" spans="1:40" x14ac:dyDescent="0.35">
      <c r="A95" s="20"/>
      <c r="B95" s="21"/>
      <c r="C95" s="22"/>
      <c r="D95" s="22"/>
      <c r="E95" s="22"/>
      <c r="F95" s="22"/>
      <c r="G95" s="23"/>
      <c r="H95" s="23"/>
      <c r="I95" s="23"/>
      <c r="J95" s="23"/>
      <c r="K95" s="23"/>
      <c r="L95" s="24"/>
      <c r="M95" s="23"/>
      <c r="N95" s="25"/>
      <c r="O95" s="26"/>
      <c r="P95" s="27"/>
      <c r="Q95" s="28"/>
      <c r="R95" s="28"/>
      <c r="S95" s="18"/>
      <c r="T95" s="18"/>
      <c r="U95" s="18"/>
      <c r="V95" s="19"/>
      <c r="X95" s="30"/>
      <c r="Y95" s="30"/>
      <c r="Z95" s="30"/>
      <c r="AA95" s="30"/>
      <c r="AB95" s="30"/>
      <c r="AC95" s="30"/>
      <c r="AD95" s="30"/>
      <c r="AE95" s="31"/>
      <c r="AF95" s="30"/>
      <c r="AG95" s="30"/>
      <c r="AH95" s="30"/>
      <c r="AI95" s="30"/>
      <c r="AJ95" s="30"/>
      <c r="AK95" s="30"/>
      <c r="AL95" s="30"/>
      <c r="AM95" s="30"/>
      <c r="AN95" s="31"/>
    </row>
    <row r="96" spans="1:40" x14ac:dyDescent="0.35">
      <c r="A96" s="20"/>
      <c r="B96" s="21"/>
      <c r="C96" s="22"/>
      <c r="D96" s="22"/>
      <c r="E96" s="22"/>
      <c r="F96" s="22"/>
      <c r="G96" s="23"/>
      <c r="H96" s="23"/>
      <c r="I96" s="23"/>
      <c r="J96" s="23"/>
      <c r="K96" s="23"/>
      <c r="L96" s="24"/>
      <c r="M96" s="23"/>
      <c r="N96" s="25"/>
      <c r="O96" s="26"/>
      <c r="P96" s="27"/>
      <c r="Q96" s="28"/>
      <c r="R96" s="28"/>
      <c r="S96" s="18"/>
      <c r="T96" s="18"/>
      <c r="U96" s="18"/>
      <c r="V96" s="19"/>
      <c r="X96" s="30"/>
      <c r="Y96" s="30"/>
      <c r="Z96" s="30"/>
      <c r="AA96" s="30"/>
      <c r="AB96" s="30"/>
      <c r="AC96" s="30"/>
      <c r="AD96" s="30"/>
      <c r="AE96" s="31"/>
      <c r="AF96" s="30"/>
      <c r="AG96" s="30"/>
      <c r="AH96" s="30"/>
      <c r="AI96" s="30"/>
      <c r="AJ96" s="30"/>
      <c r="AK96" s="30"/>
      <c r="AL96" s="30"/>
      <c r="AM96" s="30"/>
      <c r="AN96" s="31"/>
    </row>
    <row r="97" spans="1:40" x14ac:dyDescent="0.35">
      <c r="A97" s="20"/>
      <c r="B97" s="21"/>
      <c r="C97" s="22"/>
      <c r="D97" s="22"/>
      <c r="E97" s="22"/>
      <c r="F97" s="22"/>
      <c r="G97" s="23"/>
      <c r="H97" s="23"/>
      <c r="I97" s="23"/>
      <c r="J97" s="23"/>
      <c r="K97" s="23"/>
      <c r="L97" s="24"/>
      <c r="M97" s="23"/>
      <c r="N97" s="25"/>
      <c r="O97" s="26"/>
      <c r="P97" s="27"/>
      <c r="Q97" s="28"/>
      <c r="R97" s="28"/>
      <c r="S97" s="18"/>
      <c r="T97" s="18"/>
      <c r="U97" s="18"/>
      <c r="V97" s="19"/>
      <c r="X97" s="30"/>
      <c r="Y97" s="30"/>
      <c r="Z97" s="30"/>
      <c r="AA97" s="30"/>
      <c r="AB97" s="30"/>
      <c r="AC97" s="30"/>
      <c r="AD97" s="30"/>
      <c r="AE97" s="31"/>
      <c r="AF97" s="30"/>
      <c r="AG97" s="30"/>
      <c r="AH97" s="30"/>
      <c r="AI97" s="30"/>
      <c r="AJ97" s="30"/>
      <c r="AK97" s="30"/>
      <c r="AL97" s="30"/>
      <c r="AM97" s="30"/>
      <c r="AN97" s="31"/>
    </row>
    <row r="98" spans="1:40" x14ac:dyDescent="0.35">
      <c r="A98" s="20"/>
      <c r="B98" s="21"/>
      <c r="C98" s="22"/>
      <c r="D98" s="22"/>
      <c r="E98" s="22"/>
      <c r="F98" s="22"/>
      <c r="G98" s="23"/>
      <c r="H98" s="23"/>
      <c r="I98" s="23"/>
      <c r="J98" s="23"/>
      <c r="K98" s="23"/>
      <c r="L98" s="24"/>
      <c r="M98" s="23"/>
      <c r="N98" s="25"/>
      <c r="O98" s="26"/>
      <c r="P98" s="27"/>
      <c r="Q98" s="28"/>
      <c r="R98" s="28"/>
      <c r="S98" s="18"/>
      <c r="T98" s="18"/>
      <c r="U98" s="18"/>
      <c r="V98" s="19"/>
      <c r="X98" s="30"/>
      <c r="Y98" s="30"/>
      <c r="Z98" s="30"/>
      <c r="AA98" s="30"/>
      <c r="AB98" s="30"/>
      <c r="AC98" s="30"/>
      <c r="AD98" s="30"/>
      <c r="AE98" s="31"/>
      <c r="AF98" s="30"/>
      <c r="AG98" s="30"/>
      <c r="AH98" s="30"/>
      <c r="AI98" s="30"/>
      <c r="AJ98" s="30"/>
      <c r="AK98" s="30"/>
      <c r="AL98" s="30"/>
      <c r="AM98" s="30"/>
      <c r="AN98" s="31"/>
    </row>
    <row r="99" spans="1:40" x14ac:dyDescent="0.35">
      <c r="A99" s="20"/>
      <c r="B99" s="21"/>
      <c r="C99" s="22"/>
      <c r="D99" s="22"/>
      <c r="E99" s="22"/>
      <c r="F99" s="22"/>
      <c r="G99" s="23"/>
      <c r="H99" s="23"/>
      <c r="I99" s="23"/>
      <c r="J99" s="23"/>
      <c r="K99" s="23"/>
      <c r="L99" s="24"/>
      <c r="M99" s="23"/>
      <c r="N99" s="25"/>
      <c r="O99" s="26"/>
      <c r="P99" s="27"/>
      <c r="Q99" s="28"/>
      <c r="R99" s="28"/>
      <c r="S99" s="18"/>
      <c r="T99" s="18"/>
      <c r="U99" s="18"/>
      <c r="V99" s="19"/>
      <c r="X99" s="30"/>
      <c r="Y99" s="30"/>
      <c r="Z99" s="30"/>
      <c r="AA99" s="30"/>
      <c r="AB99" s="30"/>
      <c r="AC99" s="30"/>
      <c r="AD99" s="30"/>
      <c r="AE99" s="31"/>
      <c r="AF99" s="30"/>
      <c r="AG99" s="30"/>
      <c r="AH99" s="30"/>
      <c r="AI99" s="30"/>
      <c r="AJ99" s="30"/>
      <c r="AK99" s="30"/>
      <c r="AL99" s="30"/>
      <c r="AM99" s="30"/>
      <c r="AN99" s="31"/>
    </row>
    <row r="100" spans="1:40" x14ac:dyDescent="0.35">
      <c r="A100" s="20"/>
      <c r="B100" s="21"/>
      <c r="C100" s="22"/>
      <c r="D100" s="22"/>
      <c r="E100" s="22"/>
      <c r="F100" s="22"/>
      <c r="G100" s="23"/>
      <c r="H100" s="23"/>
      <c r="I100" s="23"/>
      <c r="J100" s="23"/>
      <c r="K100" s="23"/>
      <c r="L100" s="24"/>
      <c r="M100" s="23"/>
      <c r="N100" s="25"/>
      <c r="O100" s="26"/>
      <c r="P100" s="27"/>
      <c r="Q100" s="28"/>
      <c r="R100" s="28"/>
      <c r="S100" s="18"/>
      <c r="T100" s="18"/>
      <c r="U100" s="18"/>
      <c r="V100" s="19"/>
      <c r="X100" s="30"/>
      <c r="Y100" s="30"/>
      <c r="Z100" s="30"/>
      <c r="AA100" s="30"/>
      <c r="AB100" s="30"/>
      <c r="AC100" s="30"/>
      <c r="AD100" s="30"/>
      <c r="AE100" s="31"/>
      <c r="AF100" s="30"/>
      <c r="AG100" s="30"/>
      <c r="AH100" s="30"/>
      <c r="AI100" s="30"/>
      <c r="AJ100" s="30"/>
      <c r="AK100" s="30"/>
      <c r="AL100" s="30"/>
      <c r="AM100" s="30"/>
      <c r="AN100" s="31"/>
    </row>
    <row r="101" spans="1:40" x14ac:dyDescent="0.35">
      <c r="A101" s="20"/>
      <c r="B101" s="21"/>
      <c r="C101" s="22"/>
      <c r="D101" s="22"/>
      <c r="E101" s="22"/>
      <c r="F101" s="22"/>
      <c r="G101" s="23"/>
      <c r="H101" s="23"/>
      <c r="I101" s="23"/>
      <c r="J101" s="23"/>
      <c r="K101" s="23"/>
      <c r="L101" s="24"/>
      <c r="M101" s="23"/>
      <c r="N101" s="25"/>
      <c r="O101" s="26"/>
      <c r="P101" s="27"/>
      <c r="Q101" s="28"/>
      <c r="R101" s="28"/>
      <c r="S101" s="18"/>
      <c r="T101" s="18"/>
      <c r="U101" s="18"/>
      <c r="V101" s="19"/>
      <c r="X101" s="30"/>
      <c r="Y101" s="30"/>
      <c r="Z101" s="30"/>
      <c r="AA101" s="30"/>
      <c r="AB101" s="30"/>
      <c r="AC101" s="30"/>
      <c r="AD101" s="30"/>
      <c r="AE101" s="31"/>
      <c r="AF101" s="30"/>
      <c r="AG101" s="30"/>
      <c r="AH101" s="30"/>
      <c r="AI101" s="30"/>
      <c r="AJ101" s="30"/>
      <c r="AK101" s="30"/>
      <c r="AL101" s="30"/>
      <c r="AM101" s="30"/>
      <c r="AN101" s="31"/>
    </row>
    <row r="102" spans="1:40" x14ac:dyDescent="0.35">
      <c r="A102" s="20"/>
      <c r="B102" s="21"/>
      <c r="C102" s="22"/>
      <c r="D102" s="22"/>
      <c r="E102" s="22"/>
      <c r="F102" s="22"/>
      <c r="G102" s="23"/>
      <c r="H102" s="23"/>
      <c r="I102" s="23"/>
      <c r="J102" s="23"/>
      <c r="K102" s="23"/>
      <c r="L102" s="24"/>
      <c r="M102" s="23"/>
      <c r="N102" s="25"/>
      <c r="O102" s="26"/>
      <c r="P102" s="27"/>
      <c r="Q102" s="28"/>
      <c r="R102" s="28"/>
      <c r="S102" s="18"/>
      <c r="T102" s="18"/>
      <c r="U102" s="18"/>
      <c r="V102" s="19"/>
      <c r="X102" s="30"/>
      <c r="Y102" s="30"/>
      <c r="Z102" s="30"/>
      <c r="AA102" s="30"/>
      <c r="AB102" s="30"/>
      <c r="AC102" s="30"/>
      <c r="AD102" s="30"/>
      <c r="AE102" s="31"/>
      <c r="AF102" s="30"/>
      <c r="AG102" s="30"/>
      <c r="AH102" s="30"/>
      <c r="AI102" s="30"/>
      <c r="AJ102" s="30"/>
      <c r="AK102" s="30"/>
      <c r="AL102" s="30"/>
      <c r="AM102" s="30"/>
      <c r="AN102" s="31"/>
    </row>
    <row r="103" spans="1:40" x14ac:dyDescent="0.35">
      <c r="A103" s="20"/>
      <c r="B103" s="21"/>
      <c r="C103" s="22"/>
      <c r="D103" s="22"/>
      <c r="E103" s="22"/>
      <c r="F103" s="22"/>
      <c r="G103" s="23"/>
      <c r="H103" s="23"/>
      <c r="I103" s="23"/>
      <c r="J103" s="23"/>
      <c r="K103" s="23"/>
      <c r="L103" s="24"/>
      <c r="M103" s="23"/>
      <c r="N103" s="25"/>
      <c r="O103" s="26"/>
      <c r="P103" s="27"/>
      <c r="Q103" s="28"/>
      <c r="R103" s="28"/>
      <c r="S103" s="18"/>
      <c r="T103" s="18"/>
      <c r="U103" s="18"/>
      <c r="V103" s="19"/>
      <c r="X103" s="30"/>
      <c r="Y103" s="30"/>
      <c r="Z103" s="30"/>
      <c r="AA103" s="30"/>
      <c r="AB103" s="30"/>
      <c r="AC103" s="30"/>
      <c r="AD103" s="30"/>
      <c r="AE103" s="31"/>
      <c r="AF103" s="30"/>
      <c r="AG103" s="30"/>
      <c r="AH103" s="30"/>
      <c r="AI103" s="30"/>
      <c r="AJ103" s="30"/>
      <c r="AK103" s="30"/>
      <c r="AL103" s="30"/>
      <c r="AM103" s="30"/>
      <c r="AN103" s="31"/>
    </row>
    <row r="104" spans="1:40" x14ac:dyDescent="0.35">
      <c r="A104" s="20"/>
      <c r="B104" s="21"/>
      <c r="C104" s="22"/>
      <c r="D104" s="22"/>
      <c r="E104" s="22"/>
      <c r="F104" s="22"/>
      <c r="G104" s="23"/>
      <c r="H104" s="23"/>
      <c r="I104" s="23"/>
      <c r="J104" s="23"/>
      <c r="K104" s="23"/>
      <c r="L104" s="24"/>
      <c r="M104" s="23"/>
      <c r="N104" s="25"/>
      <c r="O104" s="26"/>
      <c r="P104" s="27"/>
      <c r="Q104" s="28"/>
      <c r="R104" s="28"/>
      <c r="S104" s="18"/>
      <c r="T104" s="18"/>
      <c r="U104" s="18"/>
      <c r="V104" s="19"/>
      <c r="X104" s="30"/>
      <c r="Y104" s="30"/>
      <c r="Z104" s="30"/>
      <c r="AA104" s="30"/>
      <c r="AB104" s="30"/>
      <c r="AC104" s="30"/>
      <c r="AD104" s="30"/>
      <c r="AE104" s="31"/>
      <c r="AF104" s="30"/>
      <c r="AG104" s="30"/>
      <c r="AH104" s="30"/>
      <c r="AI104" s="30"/>
      <c r="AJ104" s="30"/>
      <c r="AK104" s="30"/>
      <c r="AL104" s="30"/>
      <c r="AM104" s="30"/>
      <c r="AN104" s="31"/>
    </row>
    <row r="105" spans="1:40" x14ac:dyDescent="0.35">
      <c r="A105" s="20"/>
      <c r="B105" s="21"/>
      <c r="C105" s="22"/>
      <c r="D105" s="22"/>
      <c r="E105" s="22"/>
      <c r="F105" s="22"/>
      <c r="G105" s="23"/>
      <c r="H105" s="23"/>
      <c r="I105" s="23"/>
      <c r="J105" s="23"/>
      <c r="K105" s="23"/>
      <c r="L105" s="24"/>
      <c r="M105" s="23"/>
      <c r="N105" s="25"/>
      <c r="O105" s="26"/>
      <c r="P105" s="27"/>
      <c r="Q105" s="28"/>
      <c r="R105" s="28"/>
      <c r="S105" s="18"/>
      <c r="T105" s="18"/>
      <c r="U105" s="18"/>
      <c r="V105" s="19"/>
      <c r="X105" s="30"/>
      <c r="Y105" s="30"/>
      <c r="Z105" s="30"/>
      <c r="AA105" s="30"/>
      <c r="AB105" s="30"/>
      <c r="AC105" s="30"/>
      <c r="AD105" s="30"/>
      <c r="AE105" s="31"/>
      <c r="AF105" s="30"/>
      <c r="AG105" s="30"/>
      <c r="AH105" s="30"/>
      <c r="AI105" s="30"/>
      <c r="AJ105" s="30"/>
      <c r="AK105" s="30"/>
      <c r="AL105" s="30"/>
      <c r="AM105" s="30"/>
      <c r="AN105" s="31"/>
    </row>
    <row r="106" spans="1:40" x14ac:dyDescent="0.35">
      <c r="A106" s="20"/>
      <c r="B106" s="21"/>
      <c r="C106" s="22"/>
      <c r="D106" s="22"/>
      <c r="E106" s="22"/>
      <c r="F106" s="22"/>
      <c r="G106" s="23"/>
      <c r="H106" s="23"/>
      <c r="I106" s="23"/>
      <c r="J106" s="23"/>
      <c r="K106" s="23"/>
      <c r="L106" s="24"/>
      <c r="M106" s="23"/>
      <c r="N106" s="25"/>
      <c r="O106" s="26"/>
      <c r="P106" s="27"/>
      <c r="Q106" s="28"/>
      <c r="R106" s="28"/>
      <c r="S106" s="18"/>
      <c r="T106" s="18"/>
      <c r="U106" s="18"/>
      <c r="V106" s="19"/>
      <c r="X106" s="30"/>
      <c r="Y106" s="30"/>
      <c r="Z106" s="30"/>
      <c r="AA106" s="30"/>
      <c r="AB106" s="30"/>
      <c r="AC106" s="30"/>
      <c r="AD106" s="30"/>
      <c r="AE106" s="31"/>
      <c r="AF106" s="30"/>
      <c r="AG106" s="30"/>
      <c r="AH106" s="30"/>
      <c r="AI106" s="30"/>
      <c r="AJ106" s="30"/>
      <c r="AK106" s="30"/>
      <c r="AL106" s="30"/>
      <c r="AM106" s="30"/>
      <c r="AN106" s="31"/>
    </row>
    <row r="107" spans="1:40" x14ac:dyDescent="0.35">
      <c r="A107" s="20"/>
      <c r="B107" s="21"/>
      <c r="C107" s="22"/>
      <c r="D107" s="22"/>
      <c r="E107" s="22"/>
      <c r="F107" s="22"/>
      <c r="G107" s="23"/>
      <c r="H107" s="23"/>
      <c r="I107" s="23"/>
      <c r="J107" s="23"/>
      <c r="K107" s="23"/>
      <c r="L107" s="24"/>
      <c r="M107" s="23"/>
      <c r="N107" s="25"/>
      <c r="O107" s="26"/>
      <c r="P107" s="27"/>
      <c r="Q107" s="28"/>
      <c r="R107" s="28"/>
      <c r="S107" s="18"/>
      <c r="T107" s="18"/>
      <c r="U107" s="18"/>
      <c r="V107" s="19"/>
      <c r="X107" s="30"/>
      <c r="Y107" s="30"/>
      <c r="Z107" s="30"/>
      <c r="AA107" s="30"/>
      <c r="AB107" s="30"/>
      <c r="AC107" s="30"/>
      <c r="AD107" s="30"/>
      <c r="AE107" s="31"/>
      <c r="AF107" s="30"/>
      <c r="AG107" s="30"/>
      <c r="AH107" s="30"/>
      <c r="AI107" s="30"/>
      <c r="AJ107" s="30"/>
      <c r="AK107" s="30"/>
      <c r="AL107" s="30"/>
      <c r="AM107" s="30"/>
      <c r="AN107" s="31"/>
    </row>
    <row r="108" spans="1:40" x14ac:dyDescent="0.35">
      <c r="A108" s="20"/>
      <c r="B108" s="21"/>
      <c r="C108" s="22"/>
      <c r="D108" s="22"/>
      <c r="E108" s="22"/>
      <c r="F108" s="22"/>
      <c r="G108" s="23"/>
      <c r="H108" s="23"/>
      <c r="I108" s="23"/>
      <c r="J108" s="23"/>
      <c r="K108" s="23"/>
      <c r="L108" s="24"/>
      <c r="M108" s="23"/>
      <c r="N108" s="25"/>
      <c r="O108" s="26"/>
      <c r="P108" s="27"/>
      <c r="Q108" s="28"/>
      <c r="R108" s="28"/>
      <c r="S108" s="18"/>
      <c r="T108" s="18"/>
      <c r="U108" s="18"/>
      <c r="V108" s="19"/>
      <c r="X108" s="30"/>
      <c r="Y108" s="30"/>
      <c r="Z108" s="30"/>
      <c r="AA108" s="30"/>
      <c r="AB108" s="30"/>
      <c r="AC108" s="30"/>
      <c r="AD108" s="30"/>
      <c r="AE108" s="31"/>
      <c r="AF108" s="30"/>
      <c r="AG108" s="30"/>
      <c r="AH108" s="30"/>
      <c r="AI108" s="30"/>
      <c r="AJ108" s="30"/>
      <c r="AK108" s="30"/>
      <c r="AL108" s="30"/>
      <c r="AM108" s="30"/>
      <c r="AN108" s="31"/>
    </row>
    <row r="109" spans="1:40" x14ac:dyDescent="0.35">
      <c r="A109" s="20"/>
      <c r="B109" s="21"/>
      <c r="C109" s="22"/>
      <c r="D109" s="22"/>
      <c r="E109" s="22"/>
      <c r="F109" s="22"/>
      <c r="G109" s="23"/>
      <c r="H109" s="23"/>
      <c r="I109" s="23"/>
      <c r="J109" s="23"/>
      <c r="K109" s="23"/>
      <c r="L109" s="24"/>
      <c r="M109" s="23"/>
      <c r="N109" s="25"/>
      <c r="O109" s="26"/>
      <c r="P109" s="27"/>
      <c r="Q109" s="28"/>
      <c r="R109" s="28"/>
      <c r="S109" s="18"/>
      <c r="T109" s="18"/>
      <c r="U109" s="18"/>
      <c r="V109" s="19"/>
      <c r="X109" s="30"/>
      <c r="Y109" s="30"/>
      <c r="Z109" s="30"/>
      <c r="AA109" s="30"/>
      <c r="AB109" s="30"/>
      <c r="AC109" s="30"/>
      <c r="AD109" s="30"/>
      <c r="AE109" s="31"/>
      <c r="AF109" s="30"/>
      <c r="AG109" s="30"/>
      <c r="AH109" s="30"/>
      <c r="AI109" s="30"/>
      <c r="AJ109" s="30"/>
      <c r="AK109" s="30"/>
      <c r="AL109" s="30"/>
      <c r="AM109" s="30"/>
      <c r="AN109" s="31"/>
    </row>
    <row r="110" spans="1:40" x14ac:dyDescent="0.35">
      <c r="A110" s="20"/>
      <c r="B110" s="21"/>
      <c r="C110" s="22"/>
      <c r="D110" s="22"/>
      <c r="E110" s="22"/>
      <c r="F110" s="22"/>
      <c r="G110" s="23"/>
      <c r="H110" s="23"/>
      <c r="I110" s="23"/>
      <c r="J110" s="23"/>
      <c r="K110" s="23"/>
      <c r="L110" s="24"/>
      <c r="M110" s="23"/>
      <c r="N110" s="25"/>
      <c r="O110" s="26"/>
      <c r="P110" s="27"/>
      <c r="Q110" s="28"/>
      <c r="R110" s="28"/>
      <c r="S110" s="18"/>
      <c r="T110" s="18"/>
      <c r="U110" s="18"/>
      <c r="V110" s="19"/>
      <c r="X110" s="30"/>
      <c r="Y110" s="30"/>
      <c r="Z110" s="30"/>
      <c r="AA110" s="30"/>
      <c r="AB110" s="30"/>
      <c r="AC110" s="30"/>
      <c r="AD110" s="30"/>
      <c r="AE110" s="31"/>
      <c r="AF110" s="30"/>
      <c r="AG110" s="30"/>
      <c r="AH110" s="30"/>
      <c r="AI110" s="30"/>
      <c r="AJ110" s="30"/>
      <c r="AK110" s="30"/>
      <c r="AL110" s="30"/>
      <c r="AM110" s="30"/>
      <c r="AN110" s="31"/>
    </row>
    <row r="111" spans="1:40" x14ac:dyDescent="0.35">
      <c r="A111" s="20"/>
      <c r="B111" s="21"/>
      <c r="C111" s="22"/>
      <c r="D111" s="22"/>
      <c r="E111" s="22"/>
      <c r="F111" s="22"/>
      <c r="G111" s="23"/>
      <c r="H111" s="23"/>
      <c r="I111" s="23"/>
      <c r="J111" s="23"/>
      <c r="K111" s="23"/>
      <c r="L111" s="24"/>
      <c r="M111" s="23"/>
      <c r="N111" s="25"/>
      <c r="O111" s="26"/>
      <c r="P111" s="27"/>
      <c r="Q111" s="28"/>
      <c r="R111" s="28"/>
      <c r="S111" s="18"/>
      <c r="T111" s="18"/>
      <c r="U111" s="18"/>
      <c r="V111" s="19"/>
      <c r="X111" s="30"/>
      <c r="Y111" s="30"/>
      <c r="Z111" s="30"/>
      <c r="AA111" s="30"/>
      <c r="AB111" s="30"/>
      <c r="AC111" s="30"/>
      <c r="AD111" s="30"/>
      <c r="AE111" s="31"/>
      <c r="AF111" s="30"/>
      <c r="AG111" s="30"/>
      <c r="AH111" s="30"/>
      <c r="AI111" s="30"/>
      <c r="AJ111" s="30"/>
      <c r="AK111" s="30"/>
      <c r="AL111" s="30"/>
      <c r="AM111" s="30"/>
      <c r="AN111" s="31"/>
    </row>
    <row r="112" spans="1:40" x14ac:dyDescent="0.35">
      <c r="A112" s="20"/>
      <c r="B112" s="21"/>
      <c r="C112" s="22"/>
      <c r="D112" s="22"/>
      <c r="E112" s="22"/>
      <c r="F112" s="22"/>
      <c r="G112" s="23"/>
      <c r="H112" s="23"/>
      <c r="I112" s="23"/>
      <c r="J112" s="23"/>
      <c r="K112" s="23"/>
      <c r="L112" s="24"/>
      <c r="M112" s="23"/>
      <c r="N112" s="25"/>
      <c r="O112" s="26"/>
      <c r="P112" s="27"/>
      <c r="Q112" s="28"/>
      <c r="R112" s="28"/>
      <c r="S112" s="18"/>
      <c r="T112" s="18"/>
      <c r="U112" s="18"/>
      <c r="V112" s="19"/>
      <c r="X112" s="30"/>
      <c r="Y112" s="30"/>
      <c r="Z112" s="30"/>
      <c r="AA112" s="30"/>
      <c r="AB112" s="30"/>
      <c r="AC112" s="30"/>
      <c r="AD112" s="30"/>
      <c r="AE112" s="31"/>
      <c r="AF112" s="30"/>
      <c r="AG112" s="30"/>
      <c r="AH112" s="30"/>
      <c r="AI112" s="30"/>
      <c r="AJ112" s="30"/>
      <c r="AK112" s="30"/>
      <c r="AL112" s="30"/>
      <c r="AM112" s="30"/>
      <c r="AN112" s="31"/>
    </row>
    <row r="113" spans="1:40" x14ac:dyDescent="0.35">
      <c r="A113" s="20"/>
      <c r="B113" s="21"/>
      <c r="C113" s="22"/>
      <c r="D113" s="22"/>
      <c r="E113" s="22"/>
      <c r="F113" s="22"/>
      <c r="G113" s="23"/>
      <c r="H113" s="23"/>
      <c r="I113" s="23"/>
      <c r="J113" s="23"/>
      <c r="K113" s="23"/>
      <c r="L113" s="24"/>
      <c r="M113" s="23"/>
      <c r="N113" s="25"/>
      <c r="O113" s="26"/>
      <c r="P113" s="27"/>
      <c r="Q113" s="28"/>
      <c r="R113" s="28"/>
      <c r="S113" s="18"/>
      <c r="T113" s="18"/>
      <c r="U113" s="18"/>
      <c r="V113" s="19"/>
      <c r="X113" s="30"/>
      <c r="Y113" s="30"/>
      <c r="Z113" s="30"/>
      <c r="AA113" s="30"/>
      <c r="AB113" s="30"/>
      <c r="AC113" s="30"/>
      <c r="AD113" s="30"/>
      <c r="AE113" s="31"/>
      <c r="AF113" s="30"/>
      <c r="AG113" s="30"/>
      <c r="AH113" s="30"/>
      <c r="AI113" s="30"/>
      <c r="AJ113" s="30"/>
      <c r="AK113" s="30"/>
      <c r="AL113" s="30"/>
      <c r="AM113" s="30"/>
      <c r="AN113" s="31"/>
    </row>
    <row r="114" spans="1:40" x14ac:dyDescent="0.35">
      <c r="A114" s="20"/>
      <c r="B114" s="21"/>
      <c r="C114" s="22"/>
      <c r="D114" s="22"/>
      <c r="E114" s="22"/>
      <c r="F114" s="22"/>
      <c r="G114" s="23"/>
      <c r="H114" s="23"/>
      <c r="I114" s="23"/>
      <c r="J114" s="23"/>
      <c r="K114" s="23"/>
      <c r="L114" s="24"/>
      <c r="M114" s="23"/>
      <c r="N114" s="25"/>
      <c r="O114" s="26"/>
      <c r="P114" s="27"/>
      <c r="Q114" s="28"/>
      <c r="R114" s="28"/>
      <c r="S114" s="18"/>
      <c r="T114" s="18"/>
      <c r="U114" s="18"/>
      <c r="V114" s="19"/>
      <c r="X114" s="30"/>
      <c r="Y114" s="30"/>
      <c r="Z114" s="30"/>
      <c r="AA114" s="30"/>
      <c r="AB114" s="30"/>
      <c r="AC114" s="30"/>
      <c r="AD114" s="30"/>
      <c r="AE114" s="31"/>
      <c r="AF114" s="30"/>
      <c r="AG114" s="30"/>
      <c r="AH114" s="30"/>
      <c r="AI114" s="30"/>
      <c r="AJ114" s="30"/>
      <c r="AK114" s="30"/>
      <c r="AL114" s="30"/>
      <c r="AM114" s="30"/>
      <c r="AN114" s="31"/>
    </row>
    <row r="115" spans="1:40" x14ac:dyDescent="0.35">
      <c r="A115" s="20"/>
      <c r="B115" s="21"/>
      <c r="C115" s="22"/>
      <c r="D115" s="22"/>
      <c r="E115" s="22"/>
      <c r="F115" s="22"/>
      <c r="G115" s="23"/>
      <c r="H115" s="23"/>
      <c r="I115" s="23"/>
      <c r="J115" s="23"/>
      <c r="K115" s="23"/>
      <c r="L115" s="24"/>
      <c r="M115" s="23"/>
      <c r="N115" s="25"/>
      <c r="O115" s="26"/>
      <c r="P115" s="27"/>
      <c r="Q115" s="28"/>
      <c r="R115" s="28"/>
      <c r="S115" s="18"/>
      <c r="T115" s="18"/>
      <c r="U115" s="18"/>
      <c r="V115" s="19"/>
      <c r="X115" s="30"/>
      <c r="Y115" s="30"/>
      <c r="Z115" s="30"/>
      <c r="AA115" s="30"/>
      <c r="AB115" s="30"/>
      <c r="AC115" s="30"/>
      <c r="AD115" s="30"/>
      <c r="AE115" s="31"/>
      <c r="AF115" s="30"/>
      <c r="AG115" s="30"/>
      <c r="AH115" s="30"/>
      <c r="AI115" s="30"/>
      <c r="AJ115" s="30"/>
      <c r="AK115" s="30"/>
      <c r="AL115" s="30"/>
      <c r="AM115" s="30"/>
      <c r="AN115" s="31"/>
    </row>
    <row r="116" spans="1:40" x14ac:dyDescent="0.35">
      <c r="A116" s="20"/>
      <c r="B116" s="21"/>
      <c r="C116" s="22"/>
      <c r="D116" s="22"/>
      <c r="E116" s="22"/>
      <c r="F116" s="22"/>
      <c r="G116" s="23"/>
      <c r="H116" s="23"/>
      <c r="I116" s="23"/>
      <c r="J116" s="23"/>
      <c r="K116" s="23"/>
      <c r="L116" s="24"/>
      <c r="M116" s="23"/>
      <c r="N116" s="25"/>
      <c r="O116" s="26"/>
      <c r="P116" s="27"/>
      <c r="Q116" s="28"/>
      <c r="R116" s="28"/>
      <c r="S116" s="18"/>
      <c r="T116" s="18"/>
      <c r="U116" s="18"/>
      <c r="V116" s="19"/>
      <c r="X116" s="30"/>
      <c r="Y116" s="30"/>
      <c r="Z116" s="30"/>
      <c r="AA116" s="30"/>
      <c r="AB116" s="30"/>
      <c r="AC116" s="30"/>
      <c r="AD116" s="30"/>
      <c r="AE116" s="31"/>
      <c r="AF116" s="30"/>
      <c r="AG116" s="30"/>
      <c r="AH116" s="30"/>
      <c r="AI116" s="30"/>
      <c r="AJ116" s="30"/>
      <c r="AK116" s="30"/>
      <c r="AL116" s="30"/>
      <c r="AM116" s="30"/>
      <c r="AN116" s="31"/>
    </row>
    <row r="117" spans="1:40" x14ac:dyDescent="0.35">
      <c r="A117" s="20"/>
      <c r="B117" s="21"/>
      <c r="C117" s="22"/>
      <c r="D117" s="22"/>
      <c r="E117" s="22"/>
      <c r="F117" s="22"/>
      <c r="G117" s="23"/>
      <c r="H117" s="23"/>
      <c r="I117" s="23"/>
      <c r="J117" s="23"/>
      <c r="K117" s="23"/>
      <c r="L117" s="24"/>
      <c r="M117" s="23"/>
      <c r="N117" s="25"/>
      <c r="O117" s="26"/>
      <c r="P117" s="27"/>
      <c r="Q117" s="28"/>
      <c r="R117" s="28"/>
      <c r="S117" s="18"/>
      <c r="T117" s="18"/>
      <c r="U117" s="18"/>
      <c r="V117" s="19"/>
      <c r="X117" s="30"/>
      <c r="Y117" s="30"/>
      <c r="Z117" s="30"/>
      <c r="AA117" s="30"/>
      <c r="AB117" s="30"/>
      <c r="AC117" s="30"/>
      <c r="AD117" s="30"/>
      <c r="AE117" s="31"/>
      <c r="AF117" s="30"/>
      <c r="AG117" s="30"/>
      <c r="AH117" s="30"/>
      <c r="AI117" s="30"/>
      <c r="AJ117" s="30"/>
      <c r="AK117" s="30"/>
      <c r="AL117" s="30"/>
      <c r="AM117" s="30"/>
      <c r="AN117" s="31"/>
    </row>
    <row r="118" spans="1:40" x14ac:dyDescent="0.35">
      <c r="A118" s="20"/>
      <c r="B118" s="21"/>
      <c r="C118" s="22"/>
      <c r="D118" s="22"/>
      <c r="E118" s="22"/>
      <c r="F118" s="22"/>
      <c r="G118" s="23"/>
      <c r="H118" s="23"/>
      <c r="I118" s="23"/>
      <c r="J118" s="23"/>
      <c r="K118" s="23"/>
      <c r="L118" s="24"/>
      <c r="M118" s="23"/>
      <c r="N118" s="25"/>
      <c r="O118" s="26"/>
      <c r="P118" s="27"/>
      <c r="Q118" s="28"/>
      <c r="R118" s="28"/>
      <c r="S118" s="18"/>
      <c r="T118" s="18"/>
      <c r="U118" s="18"/>
      <c r="V118" s="19"/>
      <c r="X118" s="30"/>
      <c r="Y118" s="30"/>
      <c r="Z118" s="30"/>
      <c r="AA118" s="30"/>
      <c r="AB118" s="30"/>
      <c r="AC118" s="30"/>
      <c r="AD118" s="30"/>
      <c r="AE118" s="31"/>
      <c r="AF118" s="30"/>
      <c r="AG118" s="30"/>
      <c r="AH118" s="30"/>
      <c r="AI118" s="30"/>
      <c r="AJ118" s="30"/>
      <c r="AK118" s="30"/>
      <c r="AL118" s="30"/>
      <c r="AM118" s="30"/>
      <c r="AN118" s="31"/>
    </row>
    <row r="119" spans="1:40" x14ac:dyDescent="0.35">
      <c r="A119" s="20"/>
      <c r="B119" s="21"/>
      <c r="C119" s="22"/>
      <c r="D119" s="22"/>
      <c r="E119" s="22"/>
      <c r="F119" s="22"/>
      <c r="G119" s="23"/>
      <c r="H119" s="23"/>
      <c r="I119" s="23"/>
      <c r="J119" s="23"/>
      <c r="K119" s="23"/>
      <c r="L119" s="24"/>
      <c r="M119" s="23"/>
      <c r="N119" s="25"/>
      <c r="O119" s="26"/>
      <c r="P119" s="27"/>
      <c r="Q119" s="28"/>
      <c r="R119" s="28"/>
      <c r="S119" s="18"/>
      <c r="T119" s="18"/>
      <c r="U119" s="18"/>
      <c r="V119" s="19"/>
      <c r="X119" s="30"/>
      <c r="Y119" s="30"/>
      <c r="Z119" s="30"/>
      <c r="AA119" s="30"/>
      <c r="AB119" s="30"/>
      <c r="AC119" s="30"/>
      <c r="AD119" s="30"/>
      <c r="AE119" s="31"/>
      <c r="AF119" s="30"/>
      <c r="AG119" s="30"/>
      <c r="AH119" s="30"/>
      <c r="AI119" s="30"/>
      <c r="AJ119" s="30"/>
      <c r="AK119" s="30"/>
      <c r="AL119" s="30"/>
      <c r="AM119" s="30"/>
      <c r="AN119" s="31"/>
    </row>
    <row r="120" spans="1:40" x14ac:dyDescent="0.35">
      <c r="A120" s="20"/>
      <c r="B120" s="21"/>
      <c r="C120" s="22"/>
      <c r="D120" s="22"/>
      <c r="E120" s="22"/>
      <c r="F120" s="22"/>
      <c r="G120" s="23"/>
      <c r="H120" s="23"/>
      <c r="I120" s="23"/>
      <c r="J120" s="23"/>
      <c r="K120" s="23"/>
      <c r="L120" s="24"/>
      <c r="M120" s="23"/>
      <c r="N120" s="25"/>
      <c r="O120" s="26"/>
      <c r="P120" s="27"/>
      <c r="Q120" s="28"/>
      <c r="R120" s="28"/>
      <c r="S120" s="18"/>
      <c r="T120" s="18"/>
      <c r="U120" s="18"/>
      <c r="V120" s="19"/>
      <c r="X120" s="30"/>
      <c r="Y120" s="30"/>
      <c r="Z120" s="30"/>
      <c r="AA120" s="30"/>
      <c r="AB120" s="30"/>
      <c r="AC120" s="30"/>
      <c r="AD120" s="30"/>
      <c r="AE120" s="31"/>
      <c r="AF120" s="30"/>
      <c r="AG120" s="30"/>
      <c r="AH120" s="30"/>
      <c r="AI120" s="30"/>
      <c r="AJ120" s="30"/>
      <c r="AK120" s="30"/>
      <c r="AL120" s="30"/>
      <c r="AM120" s="30"/>
      <c r="AN120" s="31"/>
    </row>
    <row r="121" spans="1:40" x14ac:dyDescent="0.35">
      <c r="A121" s="20"/>
      <c r="B121" s="21"/>
      <c r="C121" s="22"/>
      <c r="D121" s="22"/>
      <c r="E121" s="22"/>
      <c r="F121" s="22"/>
      <c r="G121" s="23"/>
      <c r="H121" s="23"/>
      <c r="I121" s="23"/>
      <c r="J121" s="23"/>
      <c r="K121" s="23"/>
      <c r="L121" s="24"/>
      <c r="M121" s="23"/>
      <c r="N121" s="25"/>
      <c r="O121" s="26"/>
      <c r="P121" s="27"/>
      <c r="Q121" s="28"/>
      <c r="R121" s="28"/>
      <c r="S121" s="18"/>
      <c r="T121" s="18"/>
      <c r="U121" s="18"/>
      <c r="V121" s="19"/>
      <c r="X121" s="30"/>
      <c r="Y121" s="30"/>
      <c r="Z121" s="30"/>
      <c r="AA121" s="30"/>
      <c r="AB121" s="30"/>
      <c r="AC121" s="30"/>
      <c r="AD121" s="30"/>
      <c r="AE121" s="31"/>
      <c r="AF121" s="30"/>
      <c r="AG121" s="30"/>
      <c r="AH121" s="30"/>
      <c r="AI121" s="30"/>
      <c r="AJ121" s="30"/>
      <c r="AK121" s="30"/>
      <c r="AL121" s="30"/>
      <c r="AM121" s="30"/>
      <c r="AN121" s="31"/>
    </row>
    <row r="122" spans="1:40" x14ac:dyDescent="0.35">
      <c r="A122" s="20"/>
      <c r="B122" s="21"/>
      <c r="C122" s="22"/>
      <c r="D122" s="22"/>
      <c r="E122" s="22"/>
      <c r="F122" s="22"/>
      <c r="G122" s="23"/>
      <c r="H122" s="23"/>
      <c r="I122" s="23"/>
      <c r="J122" s="23"/>
      <c r="K122" s="23"/>
      <c r="L122" s="24"/>
      <c r="M122" s="23"/>
      <c r="N122" s="25"/>
      <c r="O122" s="26"/>
      <c r="P122" s="27"/>
      <c r="Q122" s="28"/>
      <c r="R122" s="28"/>
      <c r="S122" s="18"/>
      <c r="T122" s="18"/>
      <c r="U122" s="18"/>
      <c r="V122" s="19"/>
      <c r="X122" s="30"/>
      <c r="Y122" s="30"/>
      <c r="Z122" s="30"/>
      <c r="AA122" s="30"/>
      <c r="AB122" s="30"/>
      <c r="AC122" s="30"/>
      <c r="AD122" s="30"/>
      <c r="AE122" s="31"/>
      <c r="AF122" s="30"/>
      <c r="AG122" s="30"/>
      <c r="AH122" s="30"/>
      <c r="AI122" s="30"/>
      <c r="AJ122" s="30"/>
      <c r="AK122" s="30"/>
      <c r="AL122" s="30"/>
      <c r="AM122" s="30"/>
      <c r="AN122" s="31"/>
    </row>
    <row r="123" spans="1:40" x14ac:dyDescent="0.35">
      <c r="A123" s="20"/>
      <c r="B123" s="21"/>
      <c r="C123" s="22"/>
      <c r="D123" s="22"/>
      <c r="E123" s="22"/>
      <c r="F123" s="22"/>
      <c r="G123" s="23"/>
      <c r="H123" s="23"/>
      <c r="I123" s="23"/>
      <c r="J123" s="23"/>
      <c r="K123" s="23"/>
      <c r="L123" s="24"/>
      <c r="M123" s="23"/>
      <c r="N123" s="25"/>
      <c r="O123" s="26"/>
      <c r="P123" s="27"/>
      <c r="Q123" s="28"/>
      <c r="R123" s="28"/>
      <c r="S123" s="18"/>
      <c r="T123" s="18"/>
      <c r="U123" s="18"/>
      <c r="V123" s="19"/>
      <c r="X123" s="30"/>
      <c r="Y123" s="30"/>
      <c r="Z123" s="30"/>
      <c r="AA123" s="30"/>
      <c r="AB123" s="30"/>
      <c r="AC123" s="30"/>
      <c r="AD123" s="30"/>
      <c r="AE123" s="31"/>
      <c r="AF123" s="30"/>
      <c r="AG123" s="30"/>
      <c r="AH123" s="30"/>
      <c r="AI123" s="30"/>
      <c r="AJ123" s="30"/>
      <c r="AK123" s="30"/>
      <c r="AL123" s="30"/>
      <c r="AM123" s="30"/>
      <c r="AN123" s="31"/>
    </row>
    <row r="124" spans="1:40" x14ac:dyDescent="0.35">
      <c r="A124" s="20"/>
      <c r="B124" s="21"/>
      <c r="C124" s="22"/>
      <c r="D124" s="22"/>
      <c r="E124" s="22"/>
      <c r="F124" s="22"/>
      <c r="G124" s="23"/>
      <c r="H124" s="23"/>
      <c r="I124" s="23"/>
      <c r="J124" s="23"/>
      <c r="K124" s="23"/>
      <c r="L124" s="24"/>
      <c r="M124" s="23"/>
      <c r="N124" s="25"/>
      <c r="O124" s="26"/>
      <c r="P124" s="27"/>
      <c r="Q124" s="28"/>
      <c r="R124" s="28"/>
      <c r="S124" s="18"/>
      <c r="T124" s="18"/>
      <c r="U124" s="18"/>
      <c r="V124" s="19"/>
      <c r="X124" s="30"/>
      <c r="Y124" s="30"/>
      <c r="Z124" s="30"/>
      <c r="AA124" s="30"/>
      <c r="AB124" s="30"/>
      <c r="AC124" s="30"/>
      <c r="AD124" s="30"/>
      <c r="AE124" s="31"/>
      <c r="AF124" s="30"/>
      <c r="AG124" s="30"/>
      <c r="AH124" s="30"/>
      <c r="AI124" s="30"/>
      <c r="AJ124" s="30"/>
      <c r="AK124" s="30"/>
      <c r="AL124" s="30"/>
      <c r="AM124" s="30"/>
      <c r="AN124" s="31"/>
    </row>
    <row r="125" spans="1:40" x14ac:dyDescent="0.35">
      <c r="A125" s="20"/>
      <c r="B125" s="21"/>
      <c r="C125" s="22"/>
      <c r="D125" s="22"/>
      <c r="E125" s="22"/>
      <c r="F125" s="22"/>
      <c r="G125" s="23"/>
      <c r="H125" s="23"/>
      <c r="I125" s="23"/>
      <c r="J125" s="23"/>
      <c r="K125" s="23"/>
      <c r="L125" s="24"/>
      <c r="M125" s="23"/>
      <c r="N125" s="25"/>
      <c r="O125" s="26"/>
      <c r="P125" s="27"/>
      <c r="Q125" s="28"/>
      <c r="R125" s="28"/>
      <c r="S125" s="18"/>
      <c r="T125" s="18"/>
      <c r="U125" s="18"/>
      <c r="V125" s="19"/>
      <c r="X125" s="30"/>
      <c r="Y125" s="30"/>
      <c r="Z125" s="30"/>
      <c r="AA125" s="30"/>
      <c r="AB125" s="30"/>
      <c r="AC125" s="30"/>
      <c r="AD125" s="30"/>
      <c r="AE125" s="31"/>
      <c r="AF125" s="30"/>
      <c r="AG125" s="30"/>
      <c r="AH125" s="30"/>
      <c r="AI125" s="30"/>
      <c r="AJ125" s="30"/>
      <c r="AK125" s="30"/>
      <c r="AL125" s="30"/>
      <c r="AM125" s="30"/>
      <c r="AN125" s="31"/>
    </row>
    <row r="126" spans="1:40" x14ac:dyDescent="0.35">
      <c r="A126" s="20"/>
      <c r="B126" s="21"/>
      <c r="C126" s="22"/>
      <c r="D126" s="22"/>
      <c r="E126" s="22"/>
      <c r="F126" s="22"/>
      <c r="G126" s="23"/>
      <c r="H126" s="23"/>
      <c r="I126" s="23"/>
      <c r="J126" s="23"/>
      <c r="K126" s="23"/>
      <c r="L126" s="24"/>
      <c r="M126" s="23"/>
      <c r="N126" s="25"/>
      <c r="O126" s="26"/>
      <c r="P126" s="27"/>
      <c r="Q126" s="28"/>
      <c r="R126" s="28"/>
      <c r="S126" s="18"/>
      <c r="T126" s="18"/>
      <c r="U126" s="18"/>
      <c r="V126" s="19"/>
      <c r="X126" s="30"/>
      <c r="Y126" s="30"/>
      <c r="Z126" s="30"/>
      <c r="AA126" s="30"/>
      <c r="AB126" s="30"/>
      <c r="AC126" s="30"/>
      <c r="AD126" s="30"/>
      <c r="AE126" s="31"/>
      <c r="AF126" s="30"/>
      <c r="AG126" s="30"/>
      <c r="AH126" s="30"/>
      <c r="AI126" s="30"/>
      <c r="AJ126" s="30"/>
      <c r="AK126" s="30"/>
      <c r="AL126" s="30"/>
      <c r="AM126" s="30"/>
      <c r="AN126" s="31"/>
    </row>
    <row r="127" spans="1:40" x14ac:dyDescent="0.35">
      <c r="A127" s="20"/>
      <c r="B127" s="21"/>
      <c r="C127" s="22"/>
      <c r="D127" s="22"/>
      <c r="E127" s="22"/>
      <c r="F127" s="22"/>
      <c r="G127" s="23"/>
      <c r="H127" s="23"/>
      <c r="I127" s="23"/>
      <c r="J127" s="23"/>
      <c r="K127" s="23"/>
      <c r="L127" s="24"/>
      <c r="M127" s="23"/>
      <c r="N127" s="25"/>
      <c r="O127" s="26"/>
      <c r="P127" s="27"/>
      <c r="Q127" s="28"/>
      <c r="R127" s="28"/>
      <c r="S127" s="18"/>
      <c r="T127" s="18"/>
      <c r="U127" s="18"/>
      <c r="V127" s="19"/>
      <c r="X127" s="30"/>
      <c r="Y127" s="30"/>
      <c r="Z127" s="30"/>
      <c r="AA127" s="30"/>
      <c r="AB127" s="30"/>
      <c r="AC127" s="30"/>
      <c r="AD127" s="30"/>
      <c r="AE127" s="31"/>
      <c r="AF127" s="30"/>
      <c r="AG127" s="30"/>
      <c r="AH127" s="30"/>
      <c r="AI127" s="30"/>
      <c r="AJ127" s="30"/>
      <c r="AK127" s="30"/>
      <c r="AL127" s="30"/>
      <c r="AM127" s="30"/>
      <c r="AN127" s="31"/>
    </row>
    <row r="128" spans="1:40" x14ac:dyDescent="0.35">
      <c r="A128" s="20"/>
      <c r="B128" s="21"/>
      <c r="C128" s="22"/>
      <c r="D128" s="22"/>
      <c r="E128" s="22"/>
      <c r="F128" s="22"/>
      <c r="G128" s="23"/>
      <c r="H128" s="23"/>
      <c r="I128" s="23"/>
      <c r="J128" s="23"/>
      <c r="K128" s="23"/>
      <c r="L128" s="24"/>
      <c r="M128" s="23"/>
      <c r="N128" s="25"/>
      <c r="O128" s="26"/>
      <c r="P128" s="27"/>
      <c r="Q128" s="28"/>
      <c r="R128" s="28"/>
      <c r="S128" s="18"/>
      <c r="T128" s="18"/>
      <c r="U128" s="18"/>
      <c r="V128" s="19"/>
      <c r="X128" s="30"/>
      <c r="Y128" s="30"/>
      <c r="Z128" s="30"/>
      <c r="AA128" s="30"/>
      <c r="AB128" s="30"/>
      <c r="AC128" s="30"/>
      <c r="AD128" s="30"/>
      <c r="AE128" s="31"/>
      <c r="AF128" s="30"/>
      <c r="AG128" s="30"/>
      <c r="AH128" s="30"/>
      <c r="AI128" s="30"/>
      <c r="AJ128" s="30"/>
      <c r="AK128" s="30"/>
      <c r="AL128" s="30"/>
      <c r="AM128" s="30"/>
      <c r="AN128" s="31"/>
    </row>
    <row r="129" spans="1:40" x14ac:dyDescent="0.35">
      <c r="A129" s="20"/>
      <c r="B129" s="21"/>
      <c r="C129" s="22"/>
      <c r="D129" s="22"/>
      <c r="E129" s="22"/>
      <c r="F129" s="22"/>
      <c r="G129" s="23"/>
      <c r="H129" s="23"/>
      <c r="I129" s="23"/>
      <c r="J129" s="23"/>
      <c r="K129" s="23"/>
      <c r="L129" s="24"/>
      <c r="M129" s="23"/>
      <c r="N129" s="25"/>
      <c r="O129" s="26"/>
      <c r="P129" s="27"/>
      <c r="Q129" s="28"/>
      <c r="R129" s="28"/>
      <c r="S129" s="18"/>
      <c r="T129" s="18"/>
      <c r="U129" s="18"/>
      <c r="V129" s="19"/>
      <c r="X129" s="30"/>
      <c r="Y129" s="30"/>
      <c r="Z129" s="30"/>
      <c r="AA129" s="30"/>
      <c r="AB129" s="30"/>
      <c r="AC129" s="30"/>
      <c r="AD129" s="30"/>
      <c r="AE129" s="31"/>
      <c r="AF129" s="30"/>
      <c r="AG129" s="30"/>
      <c r="AH129" s="30"/>
      <c r="AI129" s="30"/>
      <c r="AJ129" s="30"/>
      <c r="AK129" s="30"/>
      <c r="AL129" s="30"/>
      <c r="AM129" s="30"/>
      <c r="AN129" s="31"/>
    </row>
    <row r="130" spans="1:40" x14ac:dyDescent="0.35">
      <c r="A130" s="20"/>
      <c r="B130" s="21"/>
      <c r="C130" s="22"/>
      <c r="D130" s="22"/>
      <c r="E130" s="22"/>
      <c r="F130" s="22"/>
      <c r="G130" s="23"/>
      <c r="H130" s="23"/>
      <c r="I130" s="23"/>
      <c r="J130" s="23"/>
      <c r="K130" s="23"/>
      <c r="L130" s="24"/>
      <c r="M130" s="23"/>
      <c r="N130" s="25"/>
      <c r="O130" s="26"/>
      <c r="P130" s="27"/>
      <c r="Q130" s="28"/>
      <c r="R130" s="28"/>
      <c r="S130" s="18"/>
      <c r="T130" s="18"/>
      <c r="U130" s="18"/>
      <c r="V130" s="19"/>
      <c r="X130" s="30"/>
      <c r="Y130" s="30"/>
      <c r="Z130" s="30"/>
      <c r="AA130" s="30"/>
      <c r="AB130" s="30"/>
      <c r="AC130" s="30"/>
      <c r="AD130" s="30"/>
      <c r="AE130" s="31"/>
      <c r="AF130" s="30"/>
      <c r="AG130" s="30"/>
      <c r="AH130" s="30"/>
      <c r="AI130" s="30"/>
      <c r="AJ130" s="30"/>
      <c r="AK130" s="30"/>
      <c r="AL130" s="30"/>
      <c r="AM130" s="30"/>
      <c r="AN130" s="31"/>
    </row>
    <row r="131" spans="1:40" x14ac:dyDescent="0.35">
      <c r="A131" s="20"/>
      <c r="B131" s="21"/>
      <c r="C131" s="22"/>
      <c r="D131" s="22"/>
      <c r="E131" s="22"/>
      <c r="F131" s="22"/>
      <c r="G131" s="23"/>
      <c r="H131" s="23"/>
      <c r="I131" s="23"/>
      <c r="J131" s="23"/>
      <c r="K131" s="23"/>
      <c r="L131" s="24"/>
      <c r="M131" s="23"/>
      <c r="N131" s="25"/>
      <c r="O131" s="26"/>
      <c r="P131" s="27"/>
      <c r="Q131" s="28"/>
      <c r="R131" s="28"/>
      <c r="S131" s="18"/>
      <c r="T131" s="18"/>
      <c r="U131" s="18"/>
      <c r="V131" s="19"/>
      <c r="X131" s="30"/>
      <c r="Y131" s="30"/>
      <c r="Z131" s="30"/>
      <c r="AA131" s="30"/>
      <c r="AB131" s="30"/>
      <c r="AC131" s="30"/>
      <c r="AD131" s="30"/>
      <c r="AE131" s="31"/>
      <c r="AF131" s="30"/>
      <c r="AG131" s="30"/>
      <c r="AH131" s="30"/>
      <c r="AI131" s="30"/>
      <c r="AJ131" s="30"/>
      <c r="AK131" s="30"/>
      <c r="AL131" s="30"/>
      <c r="AM131" s="30"/>
      <c r="AN131" s="31"/>
    </row>
    <row r="132" spans="1:40" x14ac:dyDescent="0.35">
      <c r="A132" s="20"/>
      <c r="B132" s="21"/>
      <c r="C132" s="22"/>
      <c r="D132" s="22"/>
      <c r="E132" s="22"/>
      <c r="F132" s="22"/>
      <c r="G132" s="23"/>
      <c r="H132" s="23"/>
      <c r="I132" s="23"/>
      <c r="J132" s="23"/>
      <c r="K132" s="23"/>
      <c r="L132" s="24"/>
      <c r="M132" s="23"/>
      <c r="N132" s="25"/>
      <c r="O132" s="26"/>
      <c r="P132" s="27"/>
      <c r="Q132" s="28"/>
      <c r="R132" s="28"/>
      <c r="S132" s="18"/>
      <c r="T132" s="18"/>
      <c r="U132" s="18"/>
      <c r="V132" s="19"/>
      <c r="X132" s="30"/>
      <c r="Y132" s="30"/>
      <c r="Z132" s="30"/>
      <c r="AA132" s="30"/>
      <c r="AB132" s="30"/>
      <c r="AC132" s="30"/>
      <c r="AD132" s="30"/>
      <c r="AE132" s="31"/>
      <c r="AF132" s="30"/>
      <c r="AG132" s="30"/>
      <c r="AH132" s="30"/>
      <c r="AI132" s="30"/>
      <c r="AJ132" s="30"/>
      <c r="AK132" s="30"/>
      <c r="AL132" s="30"/>
      <c r="AM132" s="30"/>
      <c r="AN132" s="31"/>
    </row>
    <row r="133" spans="1:40" x14ac:dyDescent="0.35">
      <c r="A133" s="20"/>
      <c r="B133" s="21"/>
      <c r="C133" s="22"/>
      <c r="D133" s="22"/>
      <c r="E133" s="22"/>
      <c r="F133" s="22"/>
      <c r="G133" s="23"/>
      <c r="H133" s="23"/>
      <c r="I133" s="23"/>
      <c r="J133" s="23"/>
      <c r="K133" s="23"/>
      <c r="L133" s="24"/>
      <c r="M133" s="23"/>
      <c r="N133" s="25"/>
      <c r="O133" s="26"/>
      <c r="P133" s="27"/>
      <c r="Q133" s="28"/>
      <c r="R133" s="28"/>
      <c r="S133" s="18"/>
      <c r="T133" s="18"/>
      <c r="U133" s="18"/>
      <c r="V133" s="19"/>
      <c r="X133" s="30"/>
      <c r="Y133" s="30"/>
      <c r="Z133" s="30"/>
      <c r="AA133" s="30"/>
      <c r="AB133" s="30"/>
      <c r="AC133" s="30"/>
      <c r="AD133" s="30"/>
      <c r="AE133" s="31"/>
      <c r="AF133" s="30"/>
      <c r="AG133" s="30"/>
      <c r="AH133" s="30"/>
      <c r="AI133" s="30"/>
      <c r="AJ133" s="30"/>
      <c r="AK133" s="30"/>
      <c r="AL133" s="30"/>
      <c r="AM133" s="30"/>
      <c r="AN133" s="31"/>
    </row>
    <row r="134" spans="1:40" x14ac:dyDescent="0.35">
      <c r="A134" s="20"/>
      <c r="B134" s="21"/>
      <c r="C134" s="22"/>
      <c r="D134" s="22"/>
      <c r="E134" s="22"/>
      <c r="F134" s="22"/>
      <c r="G134" s="23"/>
      <c r="H134" s="23"/>
      <c r="I134" s="23"/>
      <c r="J134" s="23"/>
      <c r="K134" s="23"/>
      <c r="L134" s="24"/>
      <c r="M134" s="23"/>
      <c r="N134" s="25"/>
      <c r="O134" s="26"/>
      <c r="P134" s="27"/>
      <c r="Q134" s="28"/>
      <c r="R134" s="28"/>
      <c r="S134" s="18"/>
      <c r="T134" s="18"/>
      <c r="U134" s="18"/>
      <c r="V134" s="19"/>
      <c r="X134" s="30"/>
      <c r="Y134" s="30"/>
      <c r="Z134" s="30"/>
      <c r="AA134" s="30"/>
      <c r="AB134" s="30"/>
      <c r="AC134" s="30"/>
      <c r="AD134" s="30"/>
      <c r="AE134" s="31"/>
      <c r="AF134" s="30"/>
      <c r="AG134" s="30"/>
      <c r="AH134" s="30"/>
      <c r="AI134" s="30"/>
      <c r="AJ134" s="30"/>
      <c r="AK134" s="30"/>
      <c r="AL134" s="30"/>
      <c r="AM134" s="30"/>
      <c r="AN134" s="31"/>
    </row>
    <row r="135" spans="1:40" x14ac:dyDescent="0.35">
      <c r="A135" s="20"/>
      <c r="B135" s="21"/>
      <c r="C135" s="22"/>
      <c r="D135" s="22"/>
      <c r="E135" s="22"/>
      <c r="F135" s="22"/>
      <c r="G135" s="23"/>
      <c r="H135" s="23"/>
      <c r="I135" s="23"/>
      <c r="J135" s="23"/>
      <c r="K135" s="23"/>
      <c r="L135" s="24"/>
      <c r="M135" s="23"/>
      <c r="N135" s="25"/>
      <c r="O135" s="26"/>
      <c r="P135" s="27"/>
      <c r="Q135" s="28"/>
      <c r="R135" s="28"/>
      <c r="S135" s="18"/>
      <c r="T135" s="18"/>
      <c r="U135" s="18"/>
      <c r="V135" s="19"/>
      <c r="X135" s="30"/>
      <c r="Y135" s="30"/>
      <c r="Z135" s="30"/>
      <c r="AA135" s="30"/>
      <c r="AB135" s="30"/>
      <c r="AC135" s="30"/>
      <c r="AD135" s="30"/>
      <c r="AE135" s="31"/>
      <c r="AF135" s="30"/>
      <c r="AG135" s="30"/>
      <c r="AH135" s="30"/>
      <c r="AI135" s="30"/>
      <c r="AJ135" s="30"/>
      <c r="AK135" s="30"/>
      <c r="AL135" s="30"/>
      <c r="AM135" s="30"/>
      <c r="AN135" s="31"/>
    </row>
    <row r="136" spans="1:40" x14ac:dyDescent="0.35">
      <c r="A136" s="20"/>
      <c r="B136" s="21"/>
      <c r="C136" s="22"/>
      <c r="D136" s="22"/>
      <c r="E136" s="22"/>
      <c r="F136" s="22"/>
      <c r="G136" s="23"/>
      <c r="H136" s="23"/>
      <c r="I136" s="23"/>
      <c r="J136" s="23"/>
      <c r="K136" s="23"/>
      <c r="L136" s="24"/>
      <c r="M136" s="23"/>
      <c r="N136" s="25"/>
      <c r="O136" s="26"/>
      <c r="P136" s="27"/>
      <c r="Q136" s="28"/>
      <c r="R136" s="28"/>
      <c r="S136" s="18"/>
      <c r="T136" s="18"/>
      <c r="U136" s="18"/>
      <c r="V136" s="19"/>
      <c r="X136" s="30"/>
      <c r="Y136" s="30"/>
      <c r="Z136" s="30"/>
      <c r="AA136" s="30"/>
      <c r="AB136" s="30"/>
      <c r="AC136" s="30"/>
      <c r="AD136" s="30"/>
      <c r="AE136" s="31"/>
      <c r="AF136" s="30"/>
      <c r="AG136" s="30"/>
      <c r="AH136" s="30"/>
      <c r="AI136" s="30"/>
      <c r="AJ136" s="30"/>
      <c r="AK136" s="30"/>
      <c r="AL136" s="30"/>
      <c r="AM136" s="30"/>
      <c r="AN136" s="31"/>
    </row>
    <row r="137" spans="1:40" x14ac:dyDescent="0.35">
      <c r="A137" s="20"/>
      <c r="B137" s="21"/>
      <c r="C137" s="22"/>
      <c r="D137" s="22"/>
      <c r="E137" s="22"/>
      <c r="F137" s="22"/>
      <c r="G137" s="23"/>
      <c r="H137" s="23"/>
      <c r="I137" s="23"/>
      <c r="J137" s="23"/>
      <c r="K137" s="23"/>
      <c r="L137" s="24"/>
      <c r="M137" s="23"/>
      <c r="N137" s="25"/>
      <c r="O137" s="26"/>
      <c r="P137" s="27"/>
      <c r="Q137" s="28"/>
      <c r="R137" s="28"/>
      <c r="S137" s="18"/>
      <c r="T137" s="18"/>
      <c r="U137" s="18"/>
      <c r="V137" s="19"/>
      <c r="X137" s="30"/>
      <c r="Y137" s="30"/>
      <c r="Z137" s="30"/>
      <c r="AA137" s="30"/>
      <c r="AB137" s="30"/>
      <c r="AC137" s="30"/>
      <c r="AD137" s="30"/>
      <c r="AE137" s="31"/>
      <c r="AF137" s="30"/>
      <c r="AG137" s="30"/>
      <c r="AH137" s="30"/>
      <c r="AI137" s="30"/>
      <c r="AJ137" s="30"/>
      <c r="AK137" s="30"/>
      <c r="AL137" s="30"/>
      <c r="AM137" s="30"/>
      <c r="AN137" s="31"/>
    </row>
    <row r="138" spans="1:40" x14ac:dyDescent="0.35">
      <c r="A138" s="20"/>
      <c r="B138" s="21"/>
      <c r="C138" s="22"/>
      <c r="D138" s="22"/>
      <c r="E138" s="22"/>
      <c r="F138" s="22"/>
      <c r="G138" s="23"/>
      <c r="H138" s="23"/>
      <c r="I138" s="23"/>
      <c r="J138" s="23"/>
      <c r="K138" s="23"/>
      <c r="L138" s="24"/>
      <c r="M138" s="23"/>
      <c r="N138" s="25"/>
      <c r="O138" s="26"/>
      <c r="P138" s="27"/>
      <c r="Q138" s="28"/>
      <c r="R138" s="28"/>
      <c r="S138" s="18"/>
      <c r="T138" s="18"/>
      <c r="U138" s="18"/>
      <c r="V138" s="19"/>
      <c r="X138" s="30"/>
      <c r="Y138" s="30"/>
      <c r="Z138" s="30"/>
      <c r="AA138" s="30"/>
      <c r="AB138" s="30"/>
      <c r="AC138" s="30"/>
      <c r="AD138" s="30"/>
      <c r="AE138" s="31"/>
      <c r="AF138" s="30"/>
      <c r="AG138" s="30"/>
      <c r="AH138" s="30"/>
      <c r="AI138" s="30"/>
      <c r="AJ138" s="30"/>
      <c r="AK138" s="30"/>
      <c r="AL138" s="30"/>
      <c r="AM138" s="30"/>
      <c r="AN138" s="31"/>
    </row>
    <row r="139" spans="1:40" x14ac:dyDescent="0.35">
      <c r="A139" s="20"/>
      <c r="B139" s="21"/>
      <c r="C139" s="22"/>
      <c r="D139" s="22"/>
      <c r="E139" s="22"/>
      <c r="F139" s="22"/>
      <c r="G139" s="23"/>
      <c r="H139" s="23"/>
      <c r="I139" s="23"/>
      <c r="J139" s="23"/>
      <c r="K139" s="23"/>
      <c r="L139" s="24"/>
      <c r="M139" s="23"/>
      <c r="N139" s="25"/>
      <c r="O139" s="26"/>
      <c r="P139" s="27"/>
      <c r="Q139" s="28"/>
      <c r="R139" s="28"/>
      <c r="S139" s="18"/>
      <c r="T139" s="18"/>
      <c r="U139" s="18"/>
      <c r="V139" s="19"/>
      <c r="X139" s="30"/>
      <c r="Y139" s="30"/>
      <c r="Z139" s="30"/>
      <c r="AA139" s="30"/>
      <c r="AB139" s="30"/>
      <c r="AC139" s="30"/>
      <c r="AD139" s="30"/>
      <c r="AE139" s="31"/>
      <c r="AF139" s="30"/>
      <c r="AG139" s="30"/>
      <c r="AH139" s="30"/>
      <c r="AI139" s="30"/>
      <c r="AJ139" s="30"/>
      <c r="AK139" s="30"/>
      <c r="AL139" s="30"/>
      <c r="AM139" s="30"/>
      <c r="AN139" s="31"/>
    </row>
    <row r="140" spans="1:40" x14ac:dyDescent="0.35">
      <c r="A140" s="20"/>
      <c r="B140" s="21"/>
      <c r="C140" s="22"/>
      <c r="D140" s="22"/>
      <c r="E140" s="22"/>
      <c r="F140" s="22"/>
      <c r="G140" s="23"/>
      <c r="H140" s="23"/>
      <c r="I140" s="23"/>
      <c r="J140" s="23"/>
      <c r="K140" s="23"/>
      <c r="L140" s="24"/>
      <c r="M140" s="23"/>
      <c r="N140" s="25"/>
      <c r="O140" s="26"/>
      <c r="P140" s="27"/>
      <c r="Q140" s="28"/>
      <c r="R140" s="28"/>
      <c r="S140" s="18"/>
      <c r="T140" s="18"/>
      <c r="U140" s="18"/>
      <c r="V140" s="19"/>
      <c r="X140" s="30"/>
      <c r="Y140" s="30"/>
      <c r="Z140" s="30"/>
      <c r="AA140" s="30"/>
      <c r="AB140" s="30"/>
      <c r="AC140" s="30"/>
      <c r="AD140" s="30"/>
      <c r="AE140" s="31"/>
      <c r="AF140" s="30"/>
      <c r="AG140" s="30"/>
      <c r="AH140" s="30"/>
      <c r="AI140" s="30"/>
      <c r="AJ140" s="30"/>
      <c r="AK140" s="30"/>
      <c r="AL140" s="30"/>
      <c r="AM140" s="30"/>
      <c r="AN140" s="31"/>
    </row>
    <row r="141" spans="1:40" x14ac:dyDescent="0.35">
      <c r="A141" s="20"/>
      <c r="B141" s="21"/>
      <c r="C141" s="22"/>
      <c r="D141" s="22"/>
      <c r="E141" s="22"/>
      <c r="F141" s="22"/>
      <c r="G141" s="23"/>
      <c r="H141" s="23"/>
      <c r="I141" s="23"/>
      <c r="J141" s="23"/>
      <c r="K141" s="23"/>
      <c r="L141" s="24"/>
      <c r="M141" s="23"/>
      <c r="N141" s="25"/>
      <c r="O141" s="26"/>
      <c r="P141" s="27"/>
      <c r="Q141" s="28"/>
      <c r="R141" s="28"/>
      <c r="S141" s="18"/>
      <c r="T141" s="18"/>
      <c r="U141" s="18"/>
      <c r="V141" s="19"/>
      <c r="X141" s="30"/>
      <c r="Y141" s="30"/>
      <c r="Z141" s="30"/>
      <c r="AA141" s="30"/>
      <c r="AB141" s="30"/>
      <c r="AC141" s="30"/>
      <c r="AD141" s="30"/>
      <c r="AE141" s="31"/>
      <c r="AF141" s="30"/>
      <c r="AG141" s="30"/>
      <c r="AH141" s="30"/>
      <c r="AI141" s="30"/>
      <c r="AJ141" s="30"/>
      <c r="AK141" s="30"/>
      <c r="AL141" s="30"/>
      <c r="AM141" s="30"/>
      <c r="AN141" s="31"/>
    </row>
    <row r="142" spans="1:40" x14ac:dyDescent="0.35">
      <c r="A142" s="20"/>
      <c r="B142" s="21"/>
      <c r="C142" s="22"/>
      <c r="D142" s="22"/>
      <c r="E142" s="22"/>
      <c r="F142" s="22"/>
      <c r="G142" s="23"/>
      <c r="H142" s="23"/>
      <c r="I142" s="23"/>
      <c r="J142" s="23"/>
      <c r="K142" s="23"/>
      <c r="L142" s="24"/>
      <c r="M142" s="23"/>
      <c r="N142" s="25"/>
      <c r="O142" s="26"/>
      <c r="P142" s="27"/>
      <c r="Q142" s="28"/>
      <c r="R142" s="28"/>
      <c r="S142" s="18"/>
      <c r="T142" s="18"/>
      <c r="U142" s="18"/>
      <c r="V142" s="19"/>
      <c r="X142" s="30"/>
      <c r="Y142" s="30"/>
      <c r="Z142" s="30"/>
      <c r="AA142" s="30"/>
      <c r="AB142" s="30"/>
      <c r="AC142" s="30"/>
      <c r="AD142" s="30"/>
      <c r="AE142" s="31"/>
      <c r="AF142" s="30"/>
      <c r="AG142" s="30"/>
      <c r="AH142" s="30"/>
      <c r="AI142" s="30"/>
      <c r="AJ142" s="30"/>
      <c r="AK142" s="30"/>
      <c r="AL142" s="30"/>
      <c r="AM142" s="30"/>
      <c r="AN142" s="31"/>
    </row>
    <row r="143" spans="1:40" x14ac:dyDescent="0.35">
      <c r="A143" s="20"/>
      <c r="B143" s="21"/>
      <c r="C143" s="22"/>
      <c r="D143" s="22"/>
      <c r="E143" s="22"/>
      <c r="F143" s="22"/>
      <c r="G143" s="23"/>
      <c r="H143" s="23"/>
      <c r="I143" s="23"/>
      <c r="J143" s="23"/>
      <c r="K143" s="23"/>
      <c r="L143" s="24"/>
      <c r="M143" s="23"/>
      <c r="N143" s="25"/>
      <c r="O143" s="26"/>
      <c r="P143" s="27"/>
      <c r="Q143" s="28"/>
      <c r="R143" s="28"/>
      <c r="S143" s="18"/>
      <c r="T143" s="18"/>
      <c r="U143" s="18"/>
      <c r="V143" s="19"/>
      <c r="X143" s="30"/>
      <c r="Y143" s="30"/>
      <c r="Z143" s="30"/>
      <c r="AA143" s="30"/>
      <c r="AB143" s="30"/>
      <c r="AC143" s="30"/>
      <c r="AD143" s="30"/>
      <c r="AE143" s="31"/>
      <c r="AF143" s="30"/>
      <c r="AG143" s="30"/>
      <c r="AH143" s="30"/>
      <c r="AI143" s="30"/>
      <c r="AJ143" s="30"/>
      <c r="AK143" s="30"/>
      <c r="AL143" s="30"/>
      <c r="AM143" s="30"/>
      <c r="AN143" s="31"/>
    </row>
    <row r="144" spans="1:40" x14ac:dyDescent="0.35">
      <c r="A144" s="20"/>
      <c r="B144" s="21"/>
      <c r="C144" s="22"/>
      <c r="D144" s="22"/>
      <c r="E144" s="22"/>
      <c r="F144" s="22"/>
      <c r="G144" s="23"/>
      <c r="H144" s="23"/>
      <c r="I144" s="23"/>
      <c r="J144" s="23"/>
      <c r="K144" s="23"/>
      <c r="L144" s="24"/>
      <c r="M144" s="23"/>
      <c r="N144" s="25"/>
      <c r="O144" s="26"/>
      <c r="P144" s="27"/>
      <c r="Q144" s="28"/>
      <c r="R144" s="28"/>
      <c r="S144" s="18"/>
      <c r="T144" s="18"/>
      <c r="U144" s="18"/>
      <c r="V144" s="19"/>
      <c r="X144" s="30"/>
      <c r="Y144" s="30"/>
      <c r="Z144" s="30"/>
      <c r="AA144" s="30"/>
      <c r="AB144" s="30"/>
      <c r="AC144" s="30"/>
      <c r="AD144" s="30"/>
      <c r="AE144" s="31"/>
      <c r="AF144" s="30"/>
      <c r="AG144" s="30"/>
      <c r="AH144" s="30"/>
      <c r="AI144" s="30"/>
      <c r="AJ144" s="30"/>
      <c r="AK144" s="30"/>
      <c r="AL144" s="30"/>
      <c r="AM144" s="30"/>
      <c r="AN144" s="31"/>
    </row>
    <row r="145" spans="1:40" x14ac:dyDescent="0.35">
      <c r="A145" s="20"/>
      <c r="B145" s="21"/>
      <c r="C145" s="22"/>
      <c r="D145" s="22"/>
      <c r="E145" s="22"/>
      <c r="F145" s="22"/>
      <c r="G145" s="23"/>
      <c r="H145" s="23"/>
      <c r="I145" s="23"/>
      <c r="J145" s="23"/>
      <c r="K145" s="23"/>
      <c r="L145" s="24"/>
      <c r="M145" s="23"/>
      <c r="N145" s="25"/>
      <c r="O145" s="26"/>
      <c r="P145" s="27"/>
      <c r="Q145" s="28"/>
      <c r="R145" s="28"/>
      <c r="S145" s="18"/>
      <c r="T145" s="18"/>
      <c r="U145" s="18"/>
      <c r="V145" s="19"/>
      <c r="X145" s="30"/>
      <c r="Y145" s="30"/>
      <c r="Z145" s="30"/>
      <c r="AA145" s="30"/>
      <c r="AB145" s="30"/>
      <c r="AC145" s="30"/>
      <c r="AD145" s="30"/>
      <c r="AE145" s="31"/>
      <c r="AF145" s="30"/>
      <c r="AG145" s="30"/>
      <c r="AH145" s="30"/>
      <c r="AI145" s="30"/>
      <c r="AJ145" s="30"/>
      <c r="AK145" s="30"/>
      <c r="AL145" s="30"/>
      <c r="AM145" s="30"/>
      <c r="AN145" s="31"/>
    </row>
    <row r="146" spans="1:40" x14ac:dyDescent="0.35">
      <c r="A146" s="20"/>
      <c r="B146" s="21"/>
      <c r="C146" s="22"/>
      <c r="D146" s="22"/>
      <c r="E146" s="22"/>
      <c r="F146" s="22"/>
      <c r="G146" s="23"/>
      <c r="H146" s="23"/>
      <c r="I146" s="23"/>
      <c r="J146" s="23"/>
      <c r="K146" s="23"/>
      <c r="L146" s="24"/>
      <c r="M146" s="23"/>
      <c r="N146" s="25"/>
      <c r="O146" s="26"/>
      <c r="P146" s="27"/>
      <c r="Q146" s="28"/>
      <c r="R146" s="28"/>
      <c r="S146" s="18"/>
      <c r="T146" s="18"/>
      <c r="U146" s="18"/>
      <c r="V146" s="19"/>
      <c r="X146" s="30"/>
      <c r="Y146" s="30"/>
      <c r="Z146" s="30"/>
      <c r="AA146" s="30"/>
      <c r="AB146" s="30"/>
      <c r="AC146" s="30"/>
      <c r="AD146" s="30"/>
      <c r="AE146" s="31"/>
      <c r="AF146" s="30"/>
      <c r="AG146" s="30"/>
      <c r="AH146" s="30"/>
      <c r="AI146" s="30"/>
      <c r="AJ146" s="30"/>
      <c r="AK146" s="30"/>
      <c r="AL146" s="30"/>
      <c r="AM146" s="30"/>
      <c r="AN146" s="31"/>
    </row>
    <row r="147" spans="1:40" x14ac:dyDescent="0.35">
      <c r="A147" s="20"/>
      <c r="B147" s="21"/>
      <c r="C147" s="22"/>
      <c r="D147" s="22"/>
      <c r="E147" s="22"/>
      <c r="F147" s="22"/>
      <c r="G147" s="23"/>
      <c r="H147" s="23"/>
      <c r="I147" s="23"/>
      <c r="J147" s="23"/>
      <c r="K147" s="23"/>
      <c r="L147" s="24"/>
      <c r="M147" s="23"/>
      <c r="N147" s="25"/>
      <c r="O147" s="26"/>
      <c r="P147" s="27"/>
      <c r="Q147" s="28"/>
      <c r="R147" s="28"/>
      <c r="S147" s="18"/>
      <c r="T147" s="18"/>
      <c r="U147" s="18"/>
      <c r="V147" s="19"/>
      <c r="X147" s="30"/>
      <c r="Y147" s="30"/>
      <c r="Z147" s="30"/>
      <c r="AA147" s="30"/>
      <c r="AB147" s="30"/>
      <c r="AC147" s="30"/>
      <c r="AD147" s="30"/>
      <c r="AE147" s="31"/>
      <c r="AF147" s="30"/>
      <c r="AG147" s="30"/>
      <c r="AH147" s="30"/>
      <c r="AI147" s="30"/>
      <c r="AJ147" s="30"/>
      <c r="AK147" s="30"/>
      <c r="AL147" s="30"/>
      <c r="AM147" s="30"/>
      <c r="AN147" s="31"/>
    </row>
    <row r="148" spans="1:40" x14ac:dyDescent="0.35">
      <c r="A148" s="20"/>
      <c r="B148" s="21"/>
      <c r="C148" s="22"/>
      <c r="D148" s="22"/>
      <c r="E148" s="22"/>
      <c r="F148" s="22"/>
      <c r="G148" s="23"/>
      <c r="H148" s="23"/>
      <c r="I148" s="23"/>
      <c r="J148" s="23"/>
      <c r="K148" s="23"/>
      <c r="L148" s="24"/>
      <c r="M148" s="23"/>
      <c r="N148" s="25"/>
      <c r="O148" s="26"/>
      <c r="P148" s="27"/>
      <c r="Q148" s="28"/>
      <c r="R148" s="28"/>
      <c r="S148" s="18"/>
      <c r="T148" s="18"/>
      <c r="U148" s="18"/>
      <c r="V148" s="19"/>
      <c r="X148" s="30"/>
      <c r="Y148" s="30"/>
      <c r="Z148" s="30"/>
      <c r="AA148" s="30"/>
      <c r="AB148" s="30"/>
      <c r="AC148" s="30"/>
      <c r="AD148" s="30"/>
      <c r="AE148" s="31"/>
      <c r="AF148" s="30"/>
      <c r="AG148" s="30"/>
      <c r="AH148" s="30"/>
      <c r="AI148" s="30"/>
      <c r="AJ148" s="30"/>
      <c r="AK148" s="30"/>
      <c r="AL148" s="30"/>
      <c r="AM148" s="30"/>
      <c r="AN148" s="31"/>
    </row>
    <row r="149" spans="1:40" x14ac:dyDescent="0.35">
      <c r="A149" s="20"/>
      <c r="B149" s="21"/>
      <c r="C149" s="22"/>
      <c r="D149" s="22"/>
      <c r="E149" s="22"/>
      <c r="F149" s="22"/>
      <c r="G149" s="23"/>
      <c r="H149" s="23"/>
      <c r="I149" s="23"/>
      <c r="J149" s="23"/>
      <c r="K149" s="23"/>
      <c r="L149" s="24"/>
      <c r="M149" s="23"/>
      <c r="N149" s="25"/>
      <c r="O149" s="26"/>
      <c r="P149" s="27"/>
      <c r="Q149" s="28"/>
      <c r="R149" s="28"/>
      <c r="S149" s="18"/>
      <c r="T149" s="18"/>
      <c r="U149" s="18"/>
      <c r="V149" s="19"/>
      <c r="X149" s="30"/>
      <c r="Y149" s="30"/>
      <c r="Z149" s="30"/>
      <c r="AA149" s="30"/>
      <c r="AB149" s="30"/>
      <c r="AC149" s="30"/>
      <c r="AD149" s="30"/>
      <c r="AE149" s="31"/>
      <c r="AF149" s="30"/>
      <c r="AG149" s="30"/>
      <c r="AH149" s="30"/>
      <c r="AI149" s="30"/>
      <c r="AJ149" s="30"/>
      <c r="AK149" s="30"/>
      <c r="AL149" s="30"/>
      <c r="AM149" s="30"/>
      <c r="AN149" s="31"/>
    </row>
    <row r="150" spans="1:40" x14ac:dyDescent="0.35">
      <c r="A150" s="20"/>
      <c r="B150" s="21"/>
      <c r="C150" s="22"/>
      <c r="D150" s="22"/>
      <c r="E150" s="22"/>
      <c r="F150" s="22"/>
      <c r="G150" s="23"/>
      <c r="H150" s="23"/>
      <c r="I150" s="23"/>
      <c r="J150" s="23"/>
      <c r="K150" s="23"/>
      <c r="L150" s="24"/>
      <c r="M150" s="23"/>
      <c r="N150" s="25"/>
      <c r="O150" s="26"/>
      <c r="P150" s="27"/>
      <c r="Q150" s="28"/>
      <c r="R150" s="28"/>
      <c r="S150" s="18"/>
      <c r="T150" s="18"/>
      <c r="U150" s="18"/>
      <c r="V150" s="19"/>
      <c r="X150" s="30"/>
      <c r="Y150" s="30"/>
      <c r="Z150" s="30"/>
      <c r="AA150" s="30"/>
      <c r="AB150" s="30"/>
      <c r="AC150" s="30"/>
      <c r="AD150" s="30"/>
      <c r="AE150" s="31"/>
      <c r="AF150" s="30"/>
      <c r="AG150" s="30"/>
      <c r="AH150" s="30"/>
      <c r="AI150" s="30"/>
      <c r="AJ150" s="30"/>
      <c r="AK150" s="30"/>
      <c r="AL150" s="30"/>
      <c r="AM150" s="30"/>
      <c r="AN150" s="31"/>
    </row>
    <row r="151" spans="1:40" x14ac:dyDescent="0.35">
      <c r="A151" s="20"/>
      <c r="B151" s="21"/>
      <c r="C151" s="22"/>
      <c r="D151" s="22"/>
      <c r="E151" s="22"/>
      <c r="F151" s="22"/>
      <c r="G151" s="23"/>
      <c r="H151" s="23"/>
      <c r="I151" s="23"/>
      <c r="J151" s="23"/>
      <c r="K151" s="23"/>
      <c r="L151" s="24"/>
      <c r="M151" s="23"/>
      <c r="N151" s="25"/>
      <c r="O151" s="26"/>
      <c r="P151" s="27"/>
      <c r="Q151" s="28"/>
      <c r="R151" s="28"/>
      <c r="S151" s="18"/>
      <c r="T151" s="18"/>
      <c r="U151" s="18"/>
      <c r="V151" s="19"/>
      <c r="X151" s="30"/>
      <c r="Y151" s="30"/>
      <c r="Z151" s="30"/>
      <c r="AA151" s="30"/>
      <c r="AB151" s="30"/>
      <c r="AC151" s="30"/>
      <c r="AD151" s="30"/>
      <c r="AE151" s="31"/>
      <c r="AF151" s="30"/>
      <c r="AG151" s="30"/>
      <c r="AH151" s="30"/>
      <c r="AI151" s="30"/>
      <c r="AJ151" s="30"/>
      <c r="AK151" s="30"/>
      <c r="AL151" s="30"/>
      <c r="AM151" s="30"/>
      <c r="AN151" s="31"/>
    </row>
    <row r="152" spans="1:40" x14ac:dyDescent="0.35">
      <c r="A152" s="20"/>
      <c r="B152" s="21"/>
      <c r="C152" s="22"/>
      <c r="D152" s="22"/>
      <c r="E152" s="22"/>
      <c r="F152" s="22"/>
      <c r="G152" s="23"/>
      <c r="H152" s="23"/>
      <c r="I152" s="23"/>
      <c r="J152" s="23"/>
      <c r="K152" s="23"/>
      <c r="L152" s="24"/>
      <c r="M152" s="23"/>
      <c r="N152" s="25"/>
      <c r="O152" s="26"/>
      <c r="P152" s="27"/>
      <c r="Q152" s="28"/>
      <c r="R152" s="28"/>
      <c r="S152" s="18"/>
      <c r="T152" s="18"/>
      <c r="U152" s="18"/>
      <c r="V152" s="19"/>
      <c r="X152" s="30"/>
      <c r="Y152" s="30"/>
      <c r="Z152" s="30"/>
      <c r="AA152" s="30"/>
      <c r="AB152" s="30"/>
      <c r="AC152" s="30"/>
      <c r="AD152" s="30"/>
      <c r="AE152" s="31"/>
      <c r="AF152" s="30"/>
      <c r="AG152" s="30"/>
      <c r="AH152" s="30"/>
      <c r="AI152" s="30"/>
      <c r="AJ152" s="30"/>
      <c r="AK152" s="30"/>
      <c r="AL152" s="30"/>
      <c r="AM152" s="30"/>
      <c r="AN152" s="31"/>
    </row>
    <row r="153" spans="1:40" x14ac:dyDescent="0.35">
      <c r="A153" s="20"/>
      <c r="B153" s="21"/>
      <c r="C153" s="22"/>
      <c r="D153" s="22"/>
      <c r="E153" s="22"/>
      <c r="F153" s="22"/>
      <c r="G153" s="23"/>
      <c r="H153" s="23"/>
      <c r="I153" s="23"/>
      <c r="J153" s="23"/>
      <c r="K153" s="23"/>
      <c r="L153" s="24"/>
      <c r="M153" s="23"/>
      <c r="N153" s="25"/>
      <c r="O153" s="26"/>
      <c r="P153" s="27"/>
      <c r="Q153" s="28"/>
      <c r="R153" s="28"/>
      <c r="S153" s="18"/>
      <c r="T153" s="18"/>
      <c r="U153" s="18"/>
      <c r="V153" s="19"/>
      <c r="X153" s="30"/>
      <c r="Y153" s="30"/>
      <c r="Z153" s="30"/>
      <c r="AA153" s="30"/>
      <c r="AB153" s="30"/>
      <c r="AC153" s="30"/>
      <c r="AD153" s="30"/>
      <c r="AE153" s="31"/>
      <c r="AF153" s="30"/>
      <c r="AG153" s="30"/>
      <c r="AH153" s="30"/>
      <c r="AI153" s="30"/>
      <c r="AJ153" s="30"/>
      <c r="AK153" s="30"/>
      <c r="AL153" s="30"/>
      <c r="AM153" s="30"/>
      <c r="AN153" s="31"/>
    </row>
    <row r="154" spans="1:40" x14ac:dyDescent="0.35">
      <c r="A154" s="20"/>
      <c r="B154" s="21"/>
      <c r="C154" s="22"/>
      <c r="D154" s="22"/>
      <c r="E154" s="22"/>
      <c r="F154" s="22"/>
      <c r="G154" s="23"/>
      <c r="H154" s="23"/>
      <c r="I154" s="23"/>
      <c r="J154" s="23"/>
      <c r="K154" s="23"/>
      <c r="L154" s="24"/>
      <c r="M154" s="23"/>
      <c r="N154" s="25"/>
      <c r="O154" s="26"/>
      <c r="P154" s="27"/>
      <c r="Q154" s="28"/>
      <c r="R154" s="28"/>
      <c r="S154" s="18"/>
      <c r="T154" s="18"/>
      <c r="U154" s="18"/>
      <c r="V154" s="19"/>
      <c r="X154" s="30"/>
      <c r="Y154" s="30"/>
      <c r="Z154" s="30"/>
      <c r="AA154" s="30"/>
      <c r="AB154" s="30"/>
      <c r="AC154" s="30"/>
      <c r="AD154" s="30"/>
      <c r="AE154" s="31"/>
      <c r="AF154" s="30"/>
      <c r="AG154" s="30"/>
      <c r="AH154" s="30"/>
      <c r="AI154" s="30"/>
      <c r="AJ154" s="30"/>
      <c r="AK154" s="30"/>
      <c r="AL154" s="30"/>
      <c r="AM154" s="30"/>
      <c r="AN154" s="31"/>
    </row>
    <row r="155" spans="1:40" x14ac:dyDescent="0.35">
      <c r="A155" s="20"/>
      <c r="B155" s="21"/>
      <c r="C155" s="22"/>
      <c r="D155" s="22"/>
      <c r="E155" s="22"/>
      <c r="F155" s="22"/>
      <c r="G155" s="23"/>
      <c r="H155" s="23"/>
      <c r="I155" s="23"/>
      <c r="J155" s="23"/>
      <c r="K155" s="23"/>
      <c r="L155" s="24"/>
      <c r="M155" s="23"/>
      <c r="N155" s="25"/>
      <c r="O155" s="26"/>
      <c r="P155" s="27"/>
      <c r="Q155" s="28"/>
      <c r="R155" s="28"/>
      <c r="S155" s="18"/>
      <c r="T155" s="18"/>
      <c r="U155" s="18"/>
      <c r="V155" s="19"/>
      <c r="X155" s="30"/>
      <c r="Y155" s="30"/>
      <c r="Z155" s="30"/>
      <c r="AA155" s="30"/>
      <c r="AB155" s="30"/>
      <c r="AC155" s="30"/>
      <c r="AD155" s="30"/>
      <c r="AE155" s="31"/>
      <c r="AF155" s="30"/>
      <c r="AG155" s="30"/>
      <c r="AH155" s="30"/>
      <c r="AI155" s="30"/>
      <c r="AJ155" s="30"/>
      <c r="AK155" s="30"/>
      <c r="AL155" s="30"/>
      <c r="AM155" s="30"/>
      <c r="AN155" s="31"/>
    </row>
    <row r="156" spans="1:40" x14ac:dyDescent="0.35">
      <c r="A156" s="20"/>
      <c r="B156" s="21"/>
      <c r="C156" s="22"/>
      <c r="D156" s="22"/>
      <c r="E156" s="22"/>
      <c r="F156" s="22"/>
      <c r="G156" s="23"/>
      <c r="H156" s="23"/>
      <c r="I156" s="23"/>
      <c r="J156" s="23"/>
      <c r="K156" s="23"/>
      <c r="L156" s="24"/>
      <c r="M156" s="23"/>
      <c r="N156" s="25"/>
      <c r="O156" s="26"/>
      <c r="P156" s="27"/>
      <c r="Q156" s="28"/>
      <c r="R156" s="28"/>
      <c r="S156" s="18"/>
      <c r="T156" s="18"/>
      <c r="U156" s="18"/>
      <c r="V156" s="19"/>
      <c r="X156" s="30"/>
      <c r="Y156" s="30"/>
      <c r="Z156" s="30"/>
      <c r="AA156" s="30"/>
      <c r="AB156" s="30"/>
      <c r="AC156" s="30"/>
      <c r="AD156" s="30"/>
      <c r="AE156" s="31"/>
      <c r="AF156" s="30"/>
      <c r="AG156" s="30"/>
      <c r="AH156" s="30"/>
      <c r="AI156" s="30"/>
      <c r="AJ156" s="30"/>
      <c r="AK156" s="30"/>
      <c r="AL156" s="30"/>
      <c r="AM156" s="30"/>
      <c r="AN156" s="31"/>
    </row>
    <row r="157" spans="1:40" x14ac:dyDescent="0.35">
      <c r="A157" s="20"/>
      <c r="B157" s="21"/>
      <c r="C157" s="22"/>
      <c r="D157" s="22"/>
      <c r="E157" s="22"/>
      <c r="F157" s="22"/>
      <c r="G157" s="23"/>
      <c r="H157" s="23"/>
      <c r="I157" s="23"/>
      <c r="J157" s="23"/>
      <c r="K157" s="23"/>
      <c r="L157" s="24"/>
      <c r="M157" s="23"/>
      <c r="N157" s="25"/>
      <c r="O157" s="26"/>
      <c r="P157" s="27"/>
      <c r="Q157" s="28"/>
      <c r="R157" s="28"/>
      <c r="S157" s="18"/>
      <c r="T157" s="18"/>
      <c r="U157" s="18"/>
      <c r="V157" s="19"/>
      <c r="X157" s="30"/>
      <c r="Y157" s="30"/>
      <c r="Z157" s="30"/>
      <c r="AA157" s="30"/>
      <c r="AB157" s="30"/>
      <c r="AC157" s="30"/>
      <c r="AD157" s="30"/>
      <c r="AE157" s="31"/>
      <c r="AF157" s="30"/>
      <c r="AG157" s="30"/>
      <c r="AH157" s="30"/>
      <c r="AI157" s="30"/>
      <c r="AJ157" s="30"/>
      <c r="AK157" s="30"/>
      <c r="AL157" s="30"/>
      <c r="AM157" s="30"/>
      <c r="AN157" s="31"/>
    </row>
    <row r="158" spans="1:40" x14ac:dyDescent="0.35">
      <c r="A158" s="20"/>
      <c r="B158" s="21"/>
      <c r="C158" s="22"/>
      <c r="D158" s="22"/>
      <c r="E158" s="22"/>
      <c r="F158" s="22"/>
      <c r="G158" s="23"/>
      <c r="H158" s="23"/>
      <c r="I158" s="23"/>
      <c r="J158" s="23"/>
      <c r="K158" s="23"/>
      <c r="L158" s="24"/>
      <c r="M158" s="23"/>
      <c r="N158" s="25"/>
      <c r="O158" s="26"/>
      <c r="P158" s="27"/>
      <c r="Q158" s="28"/>
      <c r="R158" s="28"/>
      <c r="S158" s="18"/>
      <c r="T158" s="18"/>
      <c r="U158" s="18"/>
      <c r="V158" s="19"/>
      <c r="X158" s="30"/>
      <c r="Y158" s="30"/>
      <c r="Z158" s="30"/>
      <c r="AA158" s="30"/>
      <c r="AB158" s="30"/>
      <c r="AC158" s="30"/>
      <c r="AD158" s="30"/>
      <c r="AE158" s="31"/>
      <c r="AF158" s="30"/>
      <c r="AG158" s="30"/>
      <c r="AH158" s="30"/>
      <c r="AI158" s="30"/>
      <c r="AJ158" s="30"/>
      <c r="AK158" s="30"/>
      <c r="AL158" s="30"/>
      <c r="AM158" s="30"/>
      <c r="AN158" s="31"/>
    </row>
    <row r="159" spans="1:40" x14ac:dyDescent="0.35">
      <c r="A159" s="20"/>
      <c r="B159" s="21"/>
      <c r="C159" s="22"/>
      <c r="D159" s="22"/>
      <c r="E159" s="22"/>
      <c r="F159" s="22"/>
      <c r="G159" s="23"/>
      <c r="H159" s="23"/>
      <c r="I159" s="23"/>
      <c r="J159" s="23"/>
      <c r="K159" s="23"/>
      <c r="L159" s="24"/>
      <c r="M159" s="23"/>
      <c r="N159" s="25"/>
      <c r="O159" s="26"/>
      <c r="P159" s="27"/>
      <c r="Q159" s="28"/>
      <c r="R159" s="28"/>
      <c r="S159" s="18"/>
      <c r="T159" s="18"/>
      <c r="U159" s="18"/>
      <c r="V159" s="19"/>
      <c r="X159" s="30"/>
      <c r="Y159" s="30"/>
      <c r="Z159" s="30"/>
      <c r="AA159" s="30"/>
      <c r="AB159" s="30"/>
      <c r="AC159" s="30"/>
      <c r="AD159" s="30"/>
      <c r="AE159" s="31"/>
      <c r="AF159" s="30"/>
      <c r="AG159" s="30"/>
      <c r="AH159" s="30"/>
      <c r="AI159" s="30"/>
      <c r="AJ159" s="30"/>
      <c r="AK159" s="30"/>
      <c r="AL159" s="30"/>
      <c r="AM159" s="30"/>
      <c r="AN159" s="31"/>
    </row>
    <row r="160" spans="1:40" x14ac:dyDescent="0.35">
      <c r="A160" s="20"/>
      <c r="B160" s="21"/>
      <c r="C160" s="22"/>
      <c r="D160" s="22"/>
      <c r="E160" s="22"/>
      <c r="F160" s="22"/>
      <c r="G160" s="23"/>
      <c r="H160" s="23"/>
      <c r="I160" s="23"/>
      <c r="J160" s="23"/>
      <c r="K160" s="23"/>
      <c r="L160" s="24"/>
      <c r="M160" s="23"/>
      <c r="N160" s="25"/>
      <c r="O160" s="26"/>
      <c r="P160" s="27"/>
      <c r="Q160" s="28"/>
      <c r="R160" s="28"/>
      <c r="S160" s="18"/>
      <c r="T160" s="18"/>
      <c r="U160" s="18"/>
      <c r="V160" s="19"/>
      <c r="X160" s="30"/>
      <c r="Y160" s="30"/>
      <c r="Z160" s="30"/>
      <c r="AA160" s="30"/>
      <c r="AB160" s="30"/>
      <c r="AC160" s="30"/>
      <c r="AD160" s="30"/>
      <c r="AE160" s="31"/>
      <c r="AF160" s="30"/>
      <c r="AG160" s="30"/>
      <c r="AH160" s="30"/>
      <c r="AI160" s="30"/>
      <c r="AJ160" s="30"/>
      <c r="AK160" s="30"/>
      <c r="AL160" s="30"/>
      <c r="AM160" s="30"/>
      <c r="AN160" s="31"/>
    </row>
    <row r="161" spans="1:40" x14ac:dyDescent="0.35">
      <c r="A161" s="20"/>
      <c r="B161" s="21"/>
      <c r="C161" s="22"/>
      <c r="D161" s="22"/>
      <c r="E161" s="22"/>
      <c r="F161" s="22"/>
      <c r="G161" s="23"/>
      <c r="H161" s="23"/>
      <c r="I161" s="23"/>
      <c r="J161" s="23"/>
      <c r="K161" s="23"/>
      <c r="L161" s="24"/>
      <c r="M161" s="23"/>
      <c r="N161" s="25"/>
      <c r="O161" s="26"/>
      <c r="P161" s="27"/>
      <c r="Q161" s="28"/>
      <c r="R161" s="28"/>
      <c r="S161" s="18"/>
      <c r="T161" s="18"/>
      <c r="U161" s="18"/>
      <c r="V161" s="19"/>
      <c r="X161" s="30"/>
      <c r="Y161" s="30"/>
      <c r="Z161" s="30"/>
      <c r="AA161" s="30"/>
      <c r="AB161" s="30"/>
      <c r="AC161" s="30"/>
      <c r="AD161" s="30"/>
      <c r="AE161" s="31"/>
      <c r="AF161" s="30"/>
      <c r="AG161" s="30"/>
      <c r="AH161" s="30"/>
      <c r="AI161" s="30"/>
      <c r="AJ161" s="30"/>
      <c r="AK161" s="30"/>
      <c r="AL161" s="30"/>
      <c r="AM161" s="30"/>
      <c r="AN161" s="31"/>
    </row>
    <row r="162" spans="1:40" x14ac:dyDescent="0.35">
      <c r="A162" s="20"/>
      <c r="B162" s="21"/>
      <c r="C162" s="22"/>
      <c r="D162" s="22"/>
      <c r="E162" s="22"/>
      <c r="F162" s="22"/>
      <c r="G162" s="23"/>
      <c r="H162" s="23"/>
      <c r="I162" s="23"/>
      <c r="J162" s="23"/>
      <c r="K162" s="23"/>
      <c r="L162" s="24"/>
      <c r="M162" s="23"/>
      <c r="N162" s="25"/>
      <c r="O162" s="26"/>
      <c r="P162" s="27"/>
      <c r="Q162" s="28"/>
      <c r="R162" s="28"/>
      <c r="S162" s="18"/>
      <c r="T162" s="18"/>
      <c r="U162" s="18"/>
      <c r="V162" s="19"/>
      <c r="X162" s="30"/>
      <c r="Y162" s="30"/>
      <c r="Z162" s="30"/>
      <c r="AA162" s="30"/>
      <c r="AB162" s="30"/>
      <c r="AC162" s="30"/>
      <c r="AD162" s="30"/>
      <c r="AE162" s="31"/>
      <c r="AF162" s="30"/>
      <c r="AG162" s="30"/>
      <c r="AH162" s="30"/>
      <c r="AI162" s="30"/>
      <c r="AJ162" s="30"/>
      <c r="AK162" s="30"/>
      <c r="AL162" s="30"/>
      <c r="AM162" s="30"/>
      <c r="AN162" s="31"/>
    </row>
    <row r="163" spans="1:40" x14ac:dyDescent="0.35">
      <c r="A163" s="20"/>
      <c r="B163" s="21"/>
      <c r="C163" s="22"/>
      <c r="D163" s="22"/>
      <c r="E163" s="22"/>
      <c r="F163" s="22"/>
      <c r="G163" s="23"/>
      <c r="H163" s="23"/>
      <c r="I163" s="23"/>
      <c r="J163" s="23"/>
      <c r="K163" s="23"/>
      <c r="L163" s="24"/>
      <c r="M163" s="23"/>
      <c r="N163" s="25"/>
      <c r="O163" s="26"/>
      <c r="P163" s="27"/>
      <c r="Q163" s="28"/>
      <c r="R163" s="28"/>
      <c r="S163" s="18"/>
      <c r="T163" s="18"/>
      <c r="U163" s="18"/>
      <c r="V163" s="19"/>
      <c r="X163" s="30"/>
      <c r="Y163" s="30"/>
      <c r="Z163" s="30"/>
      <c r="AA163" s="30"/>
      <c r="AB163" s="30"/>
      <c r="AC163" s="30"/>
      <c r="AD163" s="30"/>
      <c r="AE163" s="31"/>
      <c r="AF163" s="30"/>
      <c r="AG163" s="30"/>
      <c r="AH163" s="30"/>
      <c r="AI163" s="30"/>
      <c r="AJ163" s="30"/>
      <c r="AK163" s="30"/>
      <c r="AL163" s="30"/>
      <c r="AM163" s="30"/>
      <c r="AN163" s="31"/>
    </row>
    <row r="164" spans="1:40" x14ac:dyDescent="0.35">
      <c r="A164" s="20"/>
      <c r="B164" s="21"/>
      <c r="C164" s="22"/>
      <c r="D164" s="22"/>
      <c r="E164" s="22"/>
      <c r="F164" s="22"/>
      <c r="G164" s="23"/>
      <c r="H164" s="23"/>
      <c r="I164" s="23"/>
      <c r="J164" s="23"/>
      <c r="K164" s="23"/>
      <c r="L164" s="24"/>
      <c r="M164" s="23"/>
      <c r="N164" s="25"/>
      <c r="O164" s="26"/>
      <c r="P164" s="27"/>
      <c r="Q164" s="28"/>
      <c r="R164" s="28"/>
      <c r="S164" s="18"/>
      <c r="T164" s="18"/>
      <c r="U164" s="18"/>
      <c r="V164" s="19"/>
      <c r="X164" s="30"/>
      <c r="Y164" s="30"/>
      <c r="Z164" s="30"/>
      <c r="AA164" s="30"/>
      <c r="AB164" s="30"/>
      <c r="AC164" s="30"/>
      <c r="AD164" s="30"/>
      <c r="AE164" s="31"/>
      <c r="AF164" s="30"/>
      <c r="AG164" s="30"/>
      <c r="AH164" s="30"/>
      <c r="AI164" s="30"/>
      <c r="AJ164" s="30"/>
      <c r="AK164" s="30"/>
      <c r="AL164" s="30"/>
      <c r="AM164" s="30"/>
      <c r="AN164" s="31"/>
    </row>
    <row r="165" spans="1:40" x14ac:dyDescent="0.35">
      <c r="A165" s="20"/>
      <c r="B165" s="21"/>
      <c r="C165" s="22"/>
      <c r="D165" s="22"/>
      <c r="E165" s="22"/>
      <c r="F165" s="22"/>
      <c r="G165" s="23"/>
      <c r="H165" s="23"/>
      <c r="I165" s="23"/>
      <c r="J165" s="23"/>
      <c r="K165" s="23"/>
      <c r="L165" s="24"/>
      <c r="M165" s="23"/>
      <c r="N165" s="25"/>
      <c r="O165" s="26"/>
      <c r="P165" s="27"/>
      <c r="Q165" s="28"/>
      <c r="R165" s="28"/>
      <c r="S165" s="18"/>
      <c r="T165" s="18"/>
      <c r="U165" s="18"/>
      <c r="V165" s="19"/>
      <c r="X165" s="30"/>
      <c r="Y165" s="30"/>
      <c r="Z165" s="30"/>
      <c r="AA165" s="30"/>
      <c r="AB165" s="30"/>
      <c r="AC165" s="30"/>
      <c r="AD165" s="30"/>
      <c r="AE165" s="31"/>
      <c r="AF165" s="30"/>
      <c r="AG165" s="30"/>
      <c r="AH165" s="30"/>
      <c r="AI165" s="30"/>
      <c r="AJ165" s="30"/>
      <c r="AK165" s="30"/>
      <c r="AL165" s="30"/>
      <c r="AM165" s="30"/>
      <c r="AN165" s="31"/>
    </row>
    <row r="166" spans="1:40" x14ac:dyDescent="0.35">
      <c r="A166" s="20"/>
      <c r="B166" s="21"/>
      <c r="C166" s="22"/>
      <c r="D166" s="22"/>
      <c r="E166" s="22"/>
      <c r="F166" s="22"/>
      <c r="G166" s="23"/>
      <c r="H166" s="23"/>
      <c r="I166" s="23"/>
      <c r="J166" s="23"/>
      <c r="K166" s="23"/>
      <c r="L166" s="24"/>
      <c r="M166" s="23"/>
      <c r="N166" s="25"/>
      <c r="O166" s="26"/>
      <c r="P166" s="27"/>
      <c r="Q166" s="28"/>
      <c r="R166" s="28"/>
      <c r="S166" s="18"/>
      <c r="T166" s="18"/>
      <c r="U166" s="18"/>
      <c r="V166" s="19"/>
      <c r="X166" s="30"/>
      <c r="Y166" s="30"/>
      <c r="Z166" s="30"/>
      <c r="AA166" s="30"/>
      <c r="AB166" s="30"/>
      <c r="AC166" s="30"/>
      <c r="AD166" s="30"/>
      <c r="AE166" s="31"/>
      <c r="AF166" s="30"/>
      <c r="AG166" s="30"/>
      <c r="AH166" s="30"/>
      <c r="AI166" s="30"/>
      <c r="AJ166" s="30"/>
      <c r="AK166" s="30"/>
      <c r="AL166" s="30"/>
      <c r="AM166" s="30"/>
      <c r="AN166" s="31"/>
    </row>
    <row r="167" spans="1:40" x14ac:dyDescent="0.35">
      <c r="A167" s="20"/>
      <c r="B167" s="21"/>
      <c r="C167" s="22"/>
      <c r="D167" s="22"/>
      <c r="E167" s="22"/>
      <c r="F167" s="22"/>
      <c r="G167" s="23"/>
      <c r="H167" s="23"/>
      <c r="I167" s="23"/>
      <c r="J167" s="23"/>
      <c r="K167" s="23"/>
      <c r="L167" s="24"/>
      <c r="M167" s="23"/>
      <c r="N167" s="25"/>
      <c r="O167" s="26"/>
      <c r="P167" s="27"/>
      <c r="Q167" s="28"/>
      <c r="R167" s="28"/>
      <c r="S167" s="18"/>
      <c r="T167" s="18"/>
      <c r="U167" s="18"/>
      <c r="V167" s="19"/>
      <c r="X167" s="30"/>
      <c r="Y167" s="30"/>
      <c r="Z167" s="30"/>
      <c r="AA167" s="30"/>
      <c r="AB167" s="30"/>
      <c r="AC167" s="30"/>
      <c r="AD167" s="30"/>
      <c r="AE167" s="31"/>
      <c r="AF167" s="30"/>
      <c r="AG167" s="30"/>
      <c r="AH167" s="30"/>
      <c r="AI167" s="30"/>
      <c r="AJ167" s="30"/>
      <c r="AK167" s="30"/>
      <c r="AL167" s="30"/>
      <c r="AM167" s="30"/>
      <c r="AN167" s="31"/>
    </row>
    <row r="168" spans="1:40" x14ac:dyDescent="0.35">
      <c r="A168" s="20"/>
      <c r="B168" s="21"/>
      <c r="C168" s="22"/>
      <c r="D168" s="22"/>
      <c r="E168" s="22"/>
      <c r="F168" s="22"/>
      <c r="G168" s="23"/>
      <c r="H168" s="23"/>
      <c r="I168" s="23"/>
      <c r="J168" s="23"/>
      <c r="K168" s="23"/>
      <c r="L168" s="24"/>
      <c r="M168" s="23"/>
      <c r="N168" s="25"/>
      <c r="O168" s="26"/>
      <c r="P168" s="27"/>
      <c r="Q168" s="28"/>
      <c r="R168" s="28"/>
      <c r="S168" s="18"/>
      <c r="T168" s="18"/>
      <c r="U168" s="18"/>
      <c r="V168" s="19"/>
      <c r="X168" s="30"/>
      <c r="Y168" s="30"/>
      <c r="Z168" s="30"/>
      <c r="AA168" s="30"/>
      <c r="AB168" s="30"/>
      <c r="AC168" s="30"/>
      <c r="AD168" s="30"/>
      <c r="AE168" s="31"/>
      <c r="AF168" s="30"/>
      <c r="AG168" s="30"/>
      <c r="AH168" s="30"/>
      <c r="AI168" s="30"/>
      <c r="AJ168" s="30"/>
      <c r="AK168" s="30"/>
      <c r="AL168" s="30"/>
      <c r="AM168" s="30"/>
      <c r="AN168" s="31"/>
    </row>
    <row r="169" spans="1:40" x14ac:dyDescent="0.35">
      <c r="A169" s="20"/>
      <c r="B169" s="21"/>
      <c r="C169" s="22"/>
      <c r="D169" s="22"/>
      <c r="E169" s="22"/>
      <c r="F169" s="22"/>
      <c r="G169" s="23"/>
      <c r="H169" s="23"/>
      <c r="I169" s="23"/>
      <c r="J169" s="23"/>
      <c r="K169" s="23"/>
      <c r="L169" s="24"/>
      <c r="M169" s="23"/>
      <c r="N169" s="25"/>
      <c r="O169" s="26"/>
      <c r="P169" s="27"/>
      <c r="Q169" s="28"/>
      <c r="R169" s="28"/>
      <c r="S169" s="18"/>
      <c r="T169" s="18"/>
      <c r="U169" s="18"/>
      <c r="V169" s="19"/>
      <c r="X169" s="30"/>
      <c r="Y169" s="30"/>
      <c r="Z169" s="30"/>
      <c r="AA169" s="30"/>
      <c r="AB169" s="30"/>
      <c r="AC169" s="30"/>
      <c r="AD169" s="30"/>
      <c r="AE169" s="31"/>
      <c r="AF169" s="30"/>
      <c r="AG169" s="30"/>
      <c r="AH169" s="30"/>
      <c r="AI169" s="30"/>
      <c r="AJ169" s="30"/>
      <c r="AK169" s="30"/>
      <c r="AL169" s="30"/>
      <c r="AM169" s="30"/>
      <c r="AN169" s="31"/>
    </row>
    <row r="170" spans="1:40" x14ac:dyDescent="0.35">
      <c r="A170" s="20"/>
      <c r="B170" s="21"/>
      <c r="C170" s="22"/>
      <c r="D170" s="22"/>
      <c r="E170" s="22"/>
      <c r="F170" s="22"/>
      <c r="G170" s="23"/>
      <c r="H170" s="23"/>
      <c r="I170" s="23"/>
      <c r="J170" s="23"/>
      <c r="K170" s="23"/>
      <c r="L170" s="24"/>
      <c r="M170" s="23"/>
      <c r="N170" s="25"/>
      <c r="O170" s="26"/>
      <c r="P170" s="27"/>
      <c r="Q170" s="28"/>
      <c r="R170" s="28"/>
      <c r="S170" s="18"/>
      <c r="T170" s="18"/>
      <c r="U170" s="18"/>
      <c r="V170" s="19"/>
      <c r="X170" s="30"/>
      <c r="Y170" s="30"/>
      <c r="Z170" s="30"/>
      <c r="AA170" s="30"/>
      <c r="AB170" s="30"/>
      <c r="AC170" s="30"/>
      <c r="AD170" s="30"/>
      <c r="AE170" s="31"/>
      <c r="AF170" s="30"/>
      <c r="AG170" s="30"/>
      <c r="AH170" s="30"/>
      <c r="AI170" s="30"/>
      <c r="AJ170" s="30"/>
      <c r="AK170" s="30"/>
      <c r="AL170" s="30"/>
      <c r="AM170" s="30"/>
      <c r="AN170" s="31"/>
    </row>
    <row r="171" spans="1:40" x14ac:dyDescent="0.35">
      <c r="A171" s="20"/>
      <c r="B171" s="21"/>
      <c r="C171" s="22"/>
      <c r="D171" s="22"/>
      <c r="E171" s="22"/>
      <c r="F171" s="22"/>
      <c r="G171" s="23"/>
      <c r="H171" s="23"/>
      <c r="I171" s="23"/>
      <c r="J171" s="23"/>
      <c r="K171" s="23"/>
      <c r="L171" s="24"/>
      <c r="M171" s="23"/>
      <c r="N171" s="25"/>
      <c r="O171" s="26"/>
      <c r="P171" s="27"/>
      <c r="Q171" s="28"/>
      <c r="R171" s="28"/>
      <c r="S171" s="18"/>
      <c r="T171" s="18"/>
      <c r="U171" s="18"/>
      <c r="V171" s="19"/>
      <c r="X171" s="30"/>
      <c r="Y171" s="30"/>
      <c r="Z171" s="30"/>
      <c r="AA171" s="30"/>
      <c r="AB171" s="30"/>
      <c r="AC171" s="30"/>
      <c r="AD171" s="30"/>
      <c r="AE171" s="31"/>
      <c r="AF171" s="30"/>
      <c r="AG171" s="30"/>
      <c r="AH171" s="30"/>
      <c r="AI171" s="30"/>
      <c r="AJ171" s="30"/>
      <c r="AK171" s="30"/>
      <c r="AL171" s="30"/>
      <c r="AM171" s="30"/>
      <c r="AN171" s="31"/>
    </row>
    <row r="172" spans="1:40" x14ac:dyDescent="0.35">
      <c r="A172" s="20"/>
      <c r="B172" s="21"/>
      <c r="C172" s="22"/>
      <c r="D172" s="22"/>
      <c r="E172" s="22"/>
      <c r="F172" s="22"/>
      <c r="G172" s="23"/>
      <c r="H172" s="23"/>
      <c r="I172" s="23"/>
      <c r="J172" s="23"/>
      <c r="K172" s="23"/>
      <c r="L172" s="24"/>
      <c r="M172" s="23"/>
      <c r="N172" s="25"/>
      <c r="O172" s="26"/>
      <c r="P172" s="27"/>
      <c r="Q172" s="28"/>
      <c r="R172" s="28"/>
      <c r="S172" s="18"/>
      <c r="T172" s="18"/>
      <c r="U172" s="18"/>
      <c r="V172" s="19"/>
      <c r="X172" s="30"/>
      <c r="Y172" s="30"/>
      <c r="Z172" s="30"/>
      <c r="AA172" s="30"/>
      <c r="AB172" s="30"/>
      <c r="AC172" s="30"/>
      <c r="AD172" s="30"/>
      <c r="AE172" s="31"/>
      <c r="AF172" s="30"/>
      <c r="AG172" s="30"/>
      <c r="AH172" s="30"/>
      <c r="AI172" s="30"/>
      <c r="AJ172" s="30"/>
      <c r="AK172" s="30"/>
      <c r="AL172" s="30"/>
      <c r="AM172" s="30"/>
      <c r="AN172" s="31"/>
    </row>
    <row r="173" spans="1:40" x14ac:dyDescent="0.35">
      <c r="A173" s="20"/>
      <c r="B173" s="21"/>
      <c r="C173" s="22"/>
      <c r="D173" s="22"/>
      <c r="E173" s="22"/>
      <c r="F173" s="22"/>
      <c r="G173" s="23"/>
      <c r="H173" s="23"/>
      <c r="I173" s="23"/>
      <c r="J173" s="23"/>
      <c r="K173" s="23"/>
      <c r="L173" s="24"/>
      <c r="M173" s="23"/>
      <c r="N173" s="25"/>
      <c r="O173" s="26"/>
      <c r="P173" s="27"/>
      <c r="Q173" s="28"/>
      <c r="R173" s="28"/>
      <c r="S173" s="18"/>
      <c r="T173" s="18"/>
      <c r="U173" s="18"/>
      <c r="V173" s="19"/>
      <c r="X173" s="30"/>
      <c r="Y173" s="30"/>
      <c r="Z173" s="30"/>
      <c r="AA173" s="30"/>
      <c r="AB173" s="30"/>
      <c r="AC173" s="30"/>
      <c r="AD173" s="30"/>
      <c r="AE173" s="31"/>
      <c r="AF173" s="30"/>
      <c r="AG173" s="30"/>
      <c r="AH173" s="30"/>
      <c r="AI173" s="30"/>
      <c r="AJ173" s="30"/>
      <c r="AK173" s="30"/>
      <c r="AL173" s="30"/>
      <c r="AM173" s="30"/>
      <c r="AN173" s="31"/>
    </row>
    <row r="174" spans="1:40" x14ac:dyDescent="0.35">
      <c r="A174" s="20"/>
      <c r="B174" s="21"/>
      <c r="C174" s="22"/>
      <c r="D174" s="22"/>
      <c r="E174" s="22"/>
      <c r="F174" s="22"/>
      <c r="G174" s="23"/>
      <c r="H174" s="23"/>
      <c r="I174" s="23"/>
      <c r="J174" s="23"/>
      <c r="K174" s="23"/>
      <c r="L174" s="24"/>
      <c r="M174" s="23"/>
      <c r="N174" s="25"/>
      <c r="O174" s="26"/>
      <c r="P174" s="27"/>
      <c r="Q174" s="28"/>
      <c r="R174" s="28"/>
      <c r="S174" s="18"/>
      <c r="T174" s="18"/>
      <c r="U174" s="18"/>
      <c r="V174" s="19"/>
      <c r="X174" s="30"/>
      <c r="Y174" s="30"/>
      <c r="Z174" s="30"/>
      <c r="AA174" s="30"/>
      <c r="AB174" s="30"/>
      <c r="AC174" s="30"/>
      <c r="AD174" s="30"/>
      <c r="AE174" s="31"/>
      <c r="AF174" s="30"/>
      <c r="AG174" s="30"/>
      <c r="AH174" s="30"/>
      <c r="AI174" s="30"/>
      <c r="AJ174" s="30"/>
      <c r="AK174" s="30"/>
      <c r="AL174" s="30"/>
      <c r="AM174" s="30"/>
      <c r="AN174" s="31"/>
    </row>
    <row r="175" spans="1:40" x14ac:dyDescent="0.35">
      <c r="A175" s="20"/>
      <c r="B175" s="21"/>
      <c r="C175" s="22"/>
      <c r="D175" s="22"/>
      <c r="E175" s="22"/>
      <c r="F175" s="22"/>
      <c r="G175" s="23"/>
      <c r="H175" s="23"/>
      <c r="I175" s="23"/>
      <c r="J175" s="23"/>
      <c r="K175" s="23"/>
      <c r="L175" s="24"/>
      <c r="M175" s="23"/>
      <c r="N175" s="25"/>
      <c r="O175" s="26"/>
      <c r="P175" s="27"/>
      <c r="Q175" s="28"/>
      <c r="R175" s="28"/>
      <c r="S175" s="18"/>
      <c r="T175" s="18"/>
      <c r="U175" s="18"/>
      <c r="V175" s="19"/>
      <c r="X175" s="30"/>
      <c r="Y175" s="30"/>
      <c r="Z175" s="30"/>
      <c r="AA175" s="30"/>
      <c r="AB175" s="30"/>
      <c r="AC175" s="30"/>
      <c r="AD175" s="30"/>
      <c r="AE175" s="31"/>
      <c r="AF175" s="30"/>
      <c r="AG175" s="30"/>
      <c r="AH175" s="30"/>
      <c r="AI175" s="30"/>
      <c r="AJ175" s="30"/>
      <c r="AK175" s="30"/>
      <c r="AL175" s="30"/>
      <c r="AM175" s="30"/>
      <c r="AN175" s="31"/>
    </row>
    <row r="176" spans="1:40" x14ac:dyDescent="0.35">
      <c r="A176" s="20"/>
      <c r="B176" s="21"/>
      <c r="C176" s="22"/>
      <c r="D176" s="22"/>
      <c r="E176" s="22"/>
      <c r="F176" s="22"/>
      <c r="G176" s="23"/>
      <c r="H176" s="23"/>
      <c r="I176" s="23"/>
      <c r="J176" s="23"/>
      <c r="K176" s="23"/>
      <c r="L176" s="24"/>
      <c r="M176" s="23"/>
      <c r="N176" s="25"/>
      <c r="O176" s="26"/>
      <c r="P176" s="27"/>
      <c r="Q176" s="28"/>
      <c r="R176" s="28"/>
      <c r="S176" s="18"/>
      <c r="T176" s="18"/>
      <c r="U176" s="18"/>
      <c r="V176" s="19"/>
      <c r="X176" s="30"/>
      <c r="Y176" s="30"/>
      <c r="Z176" s="30"/>
      <c r="AA176" s="30"/>
      <c r="AB176" s="30"/>
      <c r="AC176" s="30"/>
      <c r="AD176" s="30"/>
      <c r="AE176" s="31"/>
      <c r="AF176" s="30"/>
      <c r="AG176" s="30"/>
      <c r="AH176" s="30"/>
      <c r="AI176" s="30"/>
      <c r="AJ176" s="30"/>
      <c r="AK176" s="30"/>
      <c r="AL176" s="30"/>
      <c r="AM176" s="30"/>
      <c r="AN176" s="31"/>
    </row>
    <row r="177" spans="1:40" x14ac:dyDescent="0.35">
      <c r="A177" s="20"/>
      <c r="B177" s="21"/>
      <c r="C177" s="22"/>
      <c r="D177" s="22"/>
      <c r="E177" s="22"/>
      <c r="F177" s="22"/>
      <c r="G177" s="23"/>
      <c r="H177" s="23"/>
      <c r="I177" s="23"/>
      <c r="J177" s="23"/>
      <c r="K177" s="23"/>
      <c r="L177" s="24"/>
      <c r="M177" s="23"/>
      <c r="N177" s="25"/>
      <c r="O177" s="26"/>
      <c r="P177" s="27"/>
      <c r="Q177" s="28"/>
      <c r="R177" s="28"/>
      <c r="S177" s="18"/>
      <c r="T177" s="18"/>
      <c r="U177" s="18"/>
      <c r="V177" s="19"/>
      <c r="X177" s="30"/>
      <c r="Y177" s="30"/>
      <c r="Z177" s="30"/>
      <c r="AA177" s="30"/>
      <c r="AB177" s="30"/>
      <c r="AC177" s="30"/>
      <c r="AD177" s="30"/>
      <c r="AE177" s="31"/>
      <c r="AF177" s="30"/>
      <c r="AG177" s="30"/>
      <c r="AH177" s="30"/>
      <c r="AI177" s="30"/>
      <c r="AJ177" s="30"/>
      <c r="AK177" s="30"/>
      <c r="AL177" s="30"/>
      <c r="AM177" s="30"/>
      <c r="AN177" s="31"/>
    </row>
    <row r="178" spans="1:40" x14ac:dyDescent="0.35">
      <c r="A178" s="20"/>
      <c r="B178" s="21"/>
      <c r="C178" s="22"/>
      <c r="D178" s="22"/>
      <c r="E178" s="22"/>
      <c r="F178" s="22"/>
      <c r="G178" s="23"/>
      <c r="H178" s="23"/>
      <c r="I178" s="23"/>
      <c r="J178" s="23"/>
      <c r="K178" s="23"/>
      <c r="L178" s="24"/>
      <c r="M178" s="23"/>
      <c r="N178" s="25"/>
      <c r="O178" s="26"/>
      <c r="P178" s="27"/>
      <c r="Q178" s="28"/>
      <c r="R178" s="28"/>
      <c r="S178" s="18"/>
      <c r="T178" s="18"/>
      <c r="U178" s="18"/>
      <c r="V178" s="19"/>
      <c r="X178" s="30"/>
      <c r="Y178" s="30"/>
      <c r="Z178" s="30"/>
      <c r="AA178" s="30"/>
      <c r="AB178" s="30"/>
      <c r="AC178" s="30"/>
      <c r="AD178" s="30"/>
      <c r="AE178" s="31"/>
      <c r="AF178" s="30"/>
      <c r="AG178" s="30"/>
      <c r="AH178" s="30"/>
      <c r="AI178" s="30"/>
      <c r="AJ178" s="30"/>
      <c r="AK178" s="30"/>
      <c r="AL178" s="30"/>
      <c r="AM178" s="30"/>
      <c r="AN178" s="31"/>
    </row>
    <row r="179" spans="1:40" x14ac:dyDescent="0.35">
      <c r="A179" s="20"/>
      <c r="B179" s="21"/>
      <c r="C179" s="22"/>
      <c r="D179" s="22"/>
      <c r="E179" s="22"/>
      <c r="F179" s="22"/>
      <c r="G179" s="23"/>
      <c r="H179" s="23"/>
      <c r="I179" s="23"/>
      <c r="J179" s="23"/>
      <c r="K179" s="23"/>
      <c r="L179" s="24"/>
      <c r="M179" s="23"/>
      <c r="N179" s="25"/>
      <c r="O179" s="26"/>
      <c r="P179" s="27"/>
      <c r="Q179" s="28"/>
      <c r="R179" s="28"/>
      <c r="S179" s="18"/>
      <c r="T179" s="18"/>
      <c r="U179" s="18"/>
      <c r="V179" s="19"/>
      <c r="X179" s="30"/>
      <c r="Y179" s="30"/>
      <c r="Z179" s="30"/>
      <c r="AA179" s="30"/>
      <c r="AB179" s="30"/>
      <c r="AC179" s="30"/>
      <c r="AD179" s="30"/>
      <c r="AE179" s="31"/>
      <c r="AF179" s="30"/>
      <c r="AG179" s="30"/>
      <c r="AH179" s="30"/>
      <c r="AI179" s="30"/>
      <c r="AJ179" s="30"/>
      <c r="AK179" s="30"/>
      <c r="AL179" s="30"/>
      <c r="AM179" s="30"/>
      <c r="AN179" s="31"/>
    </row>
    <row r="180" spans="1:40" x14ac:dyDescent="0.35">
      <c r="A180" s="20"/>
      <c r="B180" s="21"/>
      <c r="C180" s="22"/>
      <c r="D180" s="22"/>
      <c r="E180" s="22"/>
      <c r="F180" s="22"/>
      <c r="G180" s="23"/>
      <c r="H180" s="23"/>
      <c r="I180" s="23"/>
      <c r="J180" s="23"/>
      <c r="K180" s="23"/>
      <c r="L180" s="24"/>
      <c r="M180" s="23"/>
      <c r="N180" s="25"/>
      <c r="O180" s="26"/>
      <c r="P180" s="27"/>
      <c r="Q180" s="28"/>
      <c r="R180" s="28"/>
      <c r="S180" s="18"/>
      <c r="T180" s="18"/>
      <c r="U180" s="18"/>
      <c r="V180" s="19"/>
      <c r="X180" s="30"/>
      <c r="Y180" s="30"/>
      <c r="Z180" s="30"/>
      <c r="AA180" s="30"/>
      <c r="AB180" s="30"/>
      <c r="AC180" s="30"/>
      <c r="AD180" s="30"/>
      <c r="AE180" s="31"/>
      <c r="AF180" s="30"/>
      <c r="AG180" s="30"/>
      <c r="AH180" s="30"/>
      <c r="AI180" s="30"/>
      <c r="AJ180" s="30"/>
      <c r="AK180" s="30"/>
      <c r="AL180" s="30"/>
      <c r="AM180" s="30"/>
      <c r="AN180" s="31"/>
    </row>
    <row r="181" spans="1:40" x14ac:dyDescent="0.35">
      <c r="A181" s="20"/>
      <c r="B181" s="21"/>
      <c r="C181" s="22"/>
      <c r="D181" s="22"/>
      <c r="E181" s="22"/>
      <c r="F181" s="22"/>
      <c r="G181" s="23"/>
      <c r="H181" s="23"/>
      <c r="I181" s="23"/>
      <c r="J181" s="23"/>
      <c r="K181" s="23"/>
      <c r="L181" s="24"/>
      <c r="M181" s="23"/>
      <c r="N181" s="25"/>
      <c r="O181" s="26"/>
      <c r="P181" s="27"/>
      <c r="Q181" s="28"/>
      <c r="R181" s="28"/>
      <c r="S181" s="18"/>
      <c r="T181" s="18"/>
      <c r="U181" s="18"/>
      <c r="V181" s="19"/>
      <c r="X181" s="30"/>
      <c r="Y181" s="30"/>
      <c r="Z181" s="30"/>
      <c r="AA181" s="30"/>
      <c r="AB181" s="30"/>
      <c r="AC181" s="30"/>
      <c r="AD181" s="30"/>
      <c r="AE181" s="31"/>
      <c r="AF181" s="30"/>
      <c r="AG181" s="30"/>
      <c r="AH181" s="30"/>
      <c r="AI181" s="30"/>
      <c r="AJ181" s="30"/>
      <c r="AK181" s="30"/>
      <c r="AL181" s="30"/>
      <c r="AM181" s="30"/>
      <c r="AN181" s="31"/>
    </row>
    <row r="182" spans="1:40" x14ac:dyDescent="0.35">
      <c r="A182" s="20"/>
      <c r="B182" s="21"/>
      <c r="C182" s="22"/>
      <c r="D182" s="22"/>
      <c r="E182" s="22"/>
      <c r="F182" s="22"/>
      <c r="G182" s="23"/>
      <c r="H182" s="23"/>
      <c r="I182" s="23"/>
      <c r="J182" s="23"/>
      <c r="K182" s="23"/>
      <c r="L182" s="24"/>
      <c r="M182" s="23"/>
      <c r="N182" s="25"/>
      <c r="O182" s="26"/>
      <c r="P182" s="27"/>
      <c r="Q182" s="28"/>
      <c r="R182" s="28"/>
      <c r="S182" s="18"/>
      <c r="T182" s="18"/>
      <c r="U182" s="18"/>
      <c r="V182" s="19"/>
      <c r="X182" s="30"/>
      <c r="Y182" s="30"/>
      <c r="Z182" s="30"/>
      <c r="AA182" s="30"/>
      <c r="AB182" s="30"/>
      <c r="AC182" s="30"/>
      <c r="AD182" s="30"/>
      <c r="AE182" s="31"/>
      <c r="AF182" s="30"/>
      <c r="AG182" s="30"/>
      <c r="AH182" s="30"/>
      <c r="AI182" s="30"/>
      <c r="AJ182" s="30"/>
      <c r="AK182" s="30"/>
      <c r="AL182" s="30"/>
      <c r="AM182" s="30"/>
      <c r="AN182" s="31"/>
    </row>
    <row r="183" spans="1:40" x14ac:dyDescent="0.35">
      <c r="A183" s="20"/>
      <c r="B183" s="21"/>
      <c r="C183" s="22"/>
      <c r="D183" s="22"/>
      <c r="E183" s="22"/>
      <c r="F183" s="22"/>
      <c r="G183" s="23"/>
      <c r="H183" s="23"/>
      <c r="I183" s="23"/>
      <c r="J183" s="23"/>
      <c r="K183" s="23"/>
      <c r="L183" s="24"/>
      <c r="M183" s="23"/>
      <c r="N183" s="25"/>
      <c r="O183" s="26"/>
      <c r="P183" s="27"/>
      <c r="Q183" s="28"/>
      <c r="R183" s="28"/>
      <c r="S183" s="18"/>
      <c r="T183" s="18"/>
      <c r="U183" s="18"/>
      <c r="V183" s="19"/>
      <c r="X183" s="30"/>
      <c r="Y183" s="30"/>
      <c r="Z183" s="30"/>
      <c r="AA183" s="30"/>
      <c r="AB183" s="30"/>
      <c r="AC183" s="30"/>
      <c r="AD183" s="30"/>
      <c r="AE183" s="31"/>
      <c r="AF183" s="30"/>
      <c r="AG183" s="30"/>
      <c r="AH183" s="30"/>
      <c r="AI183" s="30"/>
      <c r="AJ183" s="30"/>
      <c r="AK183" s="30"/>
      <c r="AL183" s="30"/>
      <c r="AM183" s="30"/>
      <c r="AN183" s="31"/>
    </row>
    <row r="184" spans="1:40" x14ac:dyDescent="0.35">
      <c r="A184" s="20"/>
      <c r="B184" s="21"/>
      <c r="C184" s="22"/>
      <c r="D184" s="22"/>
      <c r="E184" s="22"/>
      <c r="F184" s="22"/>
      <c r="G184" s="23"/>
      <c r="H184" s="23"/>
      <c r="I184" s="23"/>
      <c r="J184" s="23"/>
      <c r="K184" s="23"/>
      <c r="L184" s="24"/>
      <c r="M184" s="23"/>
      <c r="N184" s="25"/>
      <c r="O184" s="26"/>
      <c r="P184" s="27"/>
      <c r="Q184" s="28"/>
      <c r="R184" s="28"/>
      <c r="S184" s="18"/>
      <c r="T184" s="18"/>
      <c r="U184" s="18"/>
      <c r="V184" s="19"/>
      <c r="X184" s="30"/>
      <c r="Y184" s="30"/>
      <c r="Z184" s="30"/>
      <c r="AA184" s="30"/>
      <c r="AB184" s="30"/>
      <c r="AC184" s="30"/>
      <c r="AD184" s="30"/>
      <c r="AE184" s="31"/>
      <c r="AF184" s="30"/>
      <c r="AG184" s="30"/>
      <c r="AH184" s="30"/>
      <c r="AI184" s="30"/>
      <c r="AJ184" s="30"/>
      <c r="AK184" s="30"/>
      <c r="AL184" s="30"/>
      <c r="AM184" s="30"/>
      <c r="AN184" s="31"/>
    </row>
    <row r="185" spans="1:40" x14ac:dyDescent="0.35">
      <c r="A185" s="20"/>
      <c r="B185" s="21"/>
      <c r="C185" s="22"/>
      <c r="D185" s="22"/>
      <c r="E185" s="22"/>
      <c r="F185" s="22"/>
      <c r="G185" s="23"/>
      <c r="H185" s="23"/>
      <c r="I185" s="23"/>
      <c r="J185" s="23"/>
      <c r="K185" s="23"/>
      <c r="L185" s="24"/>
      <c r="M185" s="23"/>
      <c r="N185" s="25"/>
      <c r="O185" s="26"/>
      <c r="P185" s="27"/>
      <c r="Q185" s="28"/>
      <c r="R185" s="28"/>
      <c r="S185" s="18"/>
      <c r="T185" s="18"/>
      <c r="U185" s="18"/>
      <c r="V185" s="19"/>
      <c r="X185" s="30"/>
      <c r="Y185" s="30"/>
      <c r="Z185" s="30"/>
      <c r="AA185" s="30"/>
      <c r="AB185" s="30"/>
      <c r="AC185" s="30"/>
      <c r="AD185" s="30"/>
      <c r="AE185" s="31"/>
      <c r="AF185" s="30"/>
      <c r="AG185" s="30"/>
      <c r="AH185" s="30"/>
      <c r="AI185" s="30"/>
      <c r="AJ185" s="30"/>
      <c r="AK185" s="30"/>
      <c r="AL185" s="30"/>
      <c r="AM185" s="30"/>
      <c r="AN185" s="31"/>
    </row>
    <row r="186" spans="1:40" x14ac:dyDescent="0.35">
      <c r="A186" s="20"/>
      <c r="B186" s="21"/>
      <c r="C186" s="22"/>
      <c r="D186" s="22"/>
      <c r="E186" s="22"/>
      <c r="F186" s="22"/>
      <c r="G186" s="23"/>
      <c r="H186" s="23"/>
      <c r="I186" s="23"/>
      <c r="J186" s="23"/>
      <c r="K186" s="23"/>
      <c r="L186" s="24"/>
      <c r="M186" s="23"/>
      <c r="N186" s="25"/>
      <c r="O186" s="26"/>
      <c r="P186" s="27"/>
      <c r="Q186" s="28"/>
      <c r="R186" s="28"/>
      <c r="S186" s="18"/>
      <c r="T186" s="18"/>
      <c r="U186" s="18"/>
      <c r="V186" s="19"/>
      <c r="X186" s="30"/>
      <c r="Y186" s="30"/>
      <c r="Z186" s="30"/>
      <c r="AA186" s="30"/>
      <c r="AB186" s="30"/>
      <c r="AC186" s="30"/>
      <c r="AD186" s="30"/>
      <c r="AE186" s="31"/>
      <c r="AF186" s="30"/>
      <c r="AG186" s="30"/>
      <c r="AH186" s="30"/>
      <c r="AI186" s="30"/>
      <c r="AJ186" s="30"/>
      <c r="AK186" s="30"/>
      <c r="AL186" s="30"/>
      <c r="AM186" s="30"/>
      <c r="AN186" s="31"/>
    </row>
    <row r="187" spans="1:40" x14ac:dyDescent="0.35">
      <c r="A187" s="20"/>
      <c r="B187" s="21"/>
      <c r="C187" s="22"/>
      <c r="D187" s="22"/>
      <c r="E187" s="22"/>
      <c r="F187" s="22"/>
      <c r="G187" s="23"/>
      <c r="H187" s="23"/>
      <c r="I187" s="23"/>
      <c r="J187" s="23"/>
      <c r="K187" s="23"/>
      <c r="L187" s="24"/>
      <c r="M187" s="23"/>
      <c r="N187" s="25"/>
      <c r="O187" s="26"/>
      <c r="P187" s="27"/>
      <c r="Q187" s="28"/>
      <c r="R187" s="28"/>
      <c r="S187" s="18"/>
      <c r="T187" s="18"/>
      <c r="U187" s="18"/>
      <c r="V187" s="19"/>
      <c r="X187" s="30"/>
      <c r="Y187" s="30"/>
      <c r="Z187" s="30"/>
      <c r="AA187" s="30"/>
      <c r="AB187" s="30"/>
      <c r="AC187" s="30"/>
      <c r="AD187" s="30"/>
      <c r="AE187" s="31"/>
      <c r="AF187" s="30"/>
      <c r="AG187" s="30"/>
      <c r="AH187" s="30"/>
      <c r="AI187" s="30"/>
      <c r="AJ187" s="30"/>
      <c r="AK187" s="30"/>
      <c r="AL187" s="30"/>
      <c r="AM187" s="30"/>
      <c r="AN187" s="31"/>
    </row>
    <row r="188" spans="1:40" x14ac:dyDescent="0.35">
      <c r="A188" s="20"/>
      <c r="B188" s="21"/>
      <c r="C188" s="22"/>
      <c r="D188" s="22"/>
      <c r="E188" s="22"/>
      <c r="F188" s="22"/>
      <c r="G188" s="23"/>
      <c r="H188" s="23"/>
      <c r="I188" s="23"/>
      <c r="J188" s="23"/>
      <c r="K188" s="23"/>
      <c r="L188" s="24"/>
      <c r="M188" s="23"/>
      <c r="N188" s="25"/>
      <c r="O188" s="26"/>
      <c r="P188" s="27"/>
      <c r="Q188" s="28"/>
      <c r="R188" s="28"/>
      <c r="S188" s="18"/>
      <c r="T188" s="18"/>
      <c r="U188" s="18"/>
      <c r="V188" s="19"/>
      <c r="X188" s="30"/>
      <c r="Y188" s="30"/>
      <c r="Z188" s="30"/>
      <c r="AA188" s="30"/>
      <c r="AB188" s="30"/>
      <c r="AC188" s="30"/>
      <c r="AD188" s="30"/>
      <c r="AE188" s="31"/>
      <c r="AF188" s="30"/>
      <c r="AG188" s="30"/>
      <c r="AH188" s="30"/>
      <c r="AI188" s="30"/>
      <c r="AJ188" s="30"/>
      <c r="AK188" s="30"/>
      <c r="AL188" s="30"/>
      <c r="AM188" s="30"/>
      <c r="AN188" s="31"/>
    </row>
    <row r="189" spans="1:40" x14ac:dyDescent="0.35">
      <c r="A189" s="20"/>
      <c r="B189" s="21"/>
      <c r="C189" s="22"/>
      <c r="D189" s="22"/>
      <c r="E189" s="22"/>
      <c r="F189" s="22"/>
      <c r="G189" s="23"/>
      <c r="H189" s="23"/>
      <c r="I189" s="23"/>
      <c r="J189" s="23"/>
      <c r="K189" s="23"/>
      <c r="L189" s="24"/>
      <c r="M189" s="23"/>
      <c r="N189" s="25"/>
      <c r="O189" s="26"/>
      <c r="P189" s="27"/>
      <c r="Q189" s="28"/>
      <c r="R189" s="28"/>
      <c r="S189" s="18"/>
      <c r="T189" s="18"/>
      <c r="U189" s="18"/>
      <c r="V189" s="19"/>
      <c r="X189" s="30"/>
      <c r="Y189" s="30"/>
      <c r="Z189" s="30"/>
      <c r="AA189" s="30"/>
      <c r="AB189" s="30"/>
      <c r="AC189" s="30"/>
      <c r="AD189" s="30"/>
      <c r="AE189" s="31"/>
      <c r="AF189" s="30"/>
      <c r="AG189" s="30"/>
      <c r="AH189" s="30"/>
      <c r="AI189" s="30"/>
      <c r="AJ189" s="30"/>
      <c r="AK189" s="30"/>
      <c r="AL189" s="30"/>
      <c r="AM189" s="30"/>
      <c r="AN189" s="31"/>
    </row>
    <row r="190" spans="1:40" x14ac:dyDescent="0.35">
      <c r="A190" s="20"/>
      <c r="B190" s="21"/>
      <c r="C190" s="22"/>
      <c r="D190" s="22"/>
      <c r="E190" s="22"/>
      <c r="F190" s="22"/>
      <c r="G190" s="23"/>
      <c r="H190" s="23"/>
      <c r="I190" s="23"/>
      <c r="J190" s="23"/>
      <c r="K190" s="23"/>
      <c r="L190" s="24"/>
      <c r="M190" s="23"/>
      <c r="N190" s="25"/>
      <c r="O190" s="26"/>
      <c r="P190" s="27"/>
      <c r="Q190" s="28"/>
      <c r="R190" s="28"/>
      <c r="S190" s="18"/>
      <c r="T190" s="18"/>
      <c r="U190" s="18"/>
      <c r="V190" s="19"/>
      <c r="X190" s="30"/>
      <c r="Y190" s="30"/>
      <c r="Z190" s="30"/>
      <c r="AA190" s="30"/>
      <c r="AB190" s="30"/>
      <c r="AC190" s="30"/>
      <c r="AD190" s="30"/>
      <c r="AE190" s="31"/>
      <c r="AF190" s="30"/>
      <c r="AG190" s="30"/>
      <c r="AH190" s="30"/>
      <c r="AI190" s="30"/>
      <c r="AJ190" s="30"/>
      <c r="AK190" s="30"/>
      <c r="AL190" s="30"/>
      <c r="AM190" s="30"/>
      <c r="AN190" s="31"/>
    </row>
    <row r="191" spans="1:40" x14ac:dyDescent="0.35">
      <c r="A191" s="20"/>
      <c r="B191" s="21"/>
      <c r="C191" s="22"/>
      <c r="D191" s="22"/>
      <c r="E191" s="22"/>
      <c r="F191" s="22"/>
      <c r="G191" s="23"/>
      <c r="H191" s="23"/>
      <c r="I191" s="23"/>
      <c r="J191" s="23"/>
      <c r="K191" s="23"/>
      <c r="L191" s="24"/>
      <c r="M191" s="23"/>
      <c r="N191" s="25"/>
      <c r="O191" s="26"/>
      <c r="P191" s="27"/>
      <c r="Q191" s="28"/>
      <c r="R191" s="28"/>
      <c r="S191" s="18"/>
      <c r="T191" s="18"/>
      <c r="U191" s="18"/>
      <c r="V191" s="19"/>
      <c r="X191" s="30"/>
      <c r="Y191" s="30"/>
      <c r="Z191" s="30"/>
      <c r="AA191" s="30"/>
      <c r="AB191" s="30"/>
      <c r="AC191" s="30"/>
      <c r="AD191" s="30"/>
      <c r="AE191" s="31"/>
      <c r="AF191" s="30"/>
      <c r="AG191" s="30"/>
      <c r="AH191" s="30"/>
      <c r="AI191" s="30"/>
      <c r="AJ191" s="30"/>
      <c r="AK191" s="30"/>
      <c r="AL191" s="30"/>
      <c r="AM191" s="30"/>
      <c r="AN191" s="31"/>
    </row>
    <row r="192" spans="1:40" x14ac:dyDescent="0.35">
      <c r="A192" s="20"/>
      <c r="B192" s="21"/>
      <c r="C192" s="22"/>
      <c r="D192" s="22"/>
      <c r="E192" s="22"/>
      <c r="F192" s="22"/>
      <c r="G192" s="23"/>
      <c r="H192" s="23"/>
      <c r="I192" s="23"/>
      <c r="J192" s="23"/>
      <c r="K192" s="23"/>
      <c r="L192" s="24"/>
      <c r="M192" s="23"/>
      <c r="N192" s="25"/>
      <c r="O192" s="26"/>
      <c r="P192" s="27"/>
      <c r="Q192" s="28"/>
      <c r="R192" s="28"/>
      <c r="S192" s="18"/>
      <c r="T192" s="18"/>
      <c r="U192" s="18"/>
      <c r="V192" s="19"/>
      <c r="X192" s="30"/>
      <c r="Y192" s="30"/>
      <c r="Z192" s="30"/>
      <c r="AA192" s="30"/>
      <c r="AB192" s="30"/>
      <c r="AC192" s="30"/>
      <c r="AD192" s="30"/>
      <c r="AE192" s="31"/>
      <c r="AF192" s="30"/>
      <c r="AG192" s="30"/>
      <c r="AH192" s="30"/>
      <c r="AI192" s="30"/>
      <c r="AJ192" s="30"/>
      <c r="AK192" s="30"/>
      <c r="AL192" s="30"/>
      <c r="AM192" s="30"/>
      <c r="AN192" s="31"/>
    </row>
    <row r="193" spans="1:40" x14ac:dyDescent="0.35">
      <c r="A193" s="20"/>
      <c r="B193" s="21"/>
      <c r="C193" s="22"/>
      <c r="D193" s="22"/>
      <c r="E193" s="22"/>
      <c r="F193" s="22"/>
      <c r="G193" s="23"/>
      <c r="H193" s="23"/>
      <c r="I193" s="23"/>
      <c r="J193" s="23"/>
      <c r="K193" s="23"/>
      <c r="L193" s="24"/>
      <c r="M193" s="23"/>
      <c r="N193" s="25"/>
      <c r="O193" s="26"/>
      <c r="P193" s="27"/>
      <c r="Q193" s="28"/>
      <c r="R193" s="28"/>
      <c r="S193" s="18"/>
      <c r="T193" s="18"/>
      <c r="U193" s="18"/>
      <c r="V193" s="19"/>
      <c r="X193" s="30"/>
      <c r="Y193" s="30"/>
      <c r="Z193" s="30"/>
      <c r="AA193" s="30"/>
      <c r="AB193" s="30"/>
      <c r="AC193" s="30"/>
      <c r="AD193" s="30"/>
      <c r="AE193" s="31"/>
      <c r="AF193" s="30"/>
      <c r="AG193" s="30"/>
      <c r="AH193" s="30"/>
      <c r="AI193" s="30"/>
      <c r="AJ193" s="30"/>
      <c r="AK193" s="30"/>
      <c r="AL193" s="30"/>
      <c r="AM193" s="30"/>
      <c r="AN193" s="31"/>
    </row>
    <row r="194" spans="1:40" x14ac:dyDescent="0.35">
      <c r="A194" s="20"/>
      <c r="B194" s="21"/>
      <c r="C194" s="22"/>
      <c r="D194" s="22"/>
      <c r="E194" s="22"/>
      <c r="F194" s="22"/>
      <c r="G194" s="23"/>
      <c r="H194" s="23"/>
      <c r="I194" s="23"/>
      <c r="J194" s="23"/>
      <c r="K194" s="23"/>
      <c r="L194" s="24"/>
      <c r="M194" s="23"/>
      <c r="N194" s="25"/>
      <c r="O194" s="26"/>
      <c r="P194" s="27"/>
      <c r="Q194" s="28"/>
      <c r="R194" s="28"/>
      <c r="S194" s="18"/>
      <c r="T194" s="18"/>
      <c r="U194" s="18"/>
      <c r="V194" s="19"/>
      <c r="X194" s="30"/>
      <c r="Y194" s="30"/>
      <c r="Z194" s="30"/>
      <c r="AA194" s="30"/>
      <c r="AB194" s="30"/>
      <c r="AC194" s="30"/>
      <c r="AD194" s="30"/>
      <c r="AE194" s="31"/>
      <c r="AF194" s="30"/>
      <c r="AG194" s="30"/>
      <c r="AH194" s="30"/>
      <c r="AI194" s="30"/>
      <c r="AJ194" s="30"/>
      <c r="AK194" s="30"/>
      <c r="AL194" s="30"/>
      <c r="AM194" s="30"/>
      <c r="AN194" s="31"/>
    </row>
    <row r="195" spans="1:40" x14ac:dyDescent="0.35">
      <c r="A195" s="20"/>
      <c r="B195" s="21"/>
      <c r="C195" s="22"/>
      <c r="D195" s="22"/>
      <c r="E195" s="22"/>
      <c r="F195" s="22"/>
      <c r="G195" s="23"/>
      <c r="H195" s="23"/>
      <c r="I195" s="23"/>
      <c r="J195" s="23"/>
      <c r="K195" s="23"/>
      <c r="L195" s="24"/>
      <c r="M195" s="23"/>
      <c r="N195" s="25"/>
      <c r="O195" s="26"/>
      <c r="P195" s="27"/>
      <c r="Q195" s="28"/>
      <c r="R195" s="28"/>
      <c r="S195" s="18"/>
      <c r="T195" s="18"/>
      <c r="U195" s="18"/>
      <c r="V195" s="19"/>
      <c r="X195" s="30"/>
      <c r="Y195" s="30"/>
      <c r="Z195" s="30"/>
      <c r="AA195" s="30"/>
      <c r="AB195" s="30"/>
      <c r="AC195" s="30"/>
      <c r="AD195" s="30"/>
      <c r="AE195" s="31"/>
      <c r="AF195" s="30"/>
      <c r="AG195" s="30"/>
      <c r="AH195" s="30"/>
      <c r="AI195" s="30"/>
      <c r="AJ195" s="30"/>
      <c r="AK195" s="30"/>
      <c r="AL195" s="30"/>
      <c r="AM195" s="30"/>
      <c r="AN195" s="31"/>
    </row>
    <row r="196" spans="1:40" x14ac:dyDescent="0.35">
      <c r="A196" s="20"/>
      <c r="B196" s="21"/>
      <c r="C196" s="22"/>
      <c r="D196" s="22"/>
      <c r="E196" s="22"/>
      <c r="F196" s="22"/>
      <c r="G196" s="23"/>
      <c r="H196" s="23"/>
      <c r="I196" s="23"/>
      <c r="J196" s="23"/>
      <c r="K196" s="23"/>
      <c r="L196" s="24"/>
      <c r="M196" s="23"/>
      <c r="N196" s="25"/>
      <c r="O196" s="26"/>
      <c r="P196" s="27"/>
      <c r="Q196" s="28"/>
      <c r="R196" s="28"/>
      <c r="S196" s="18"/>
      <c r="T196" s="18"/>
      <c r="U196" s="18"/>
      <c r="V196" s="19"/>
      <c r="X196" s="30"/>
      <c r="Y196" s="30"/>
      <c r="Z196" s="30"/>
      <c r="AA196" s="30"/>
      <c r="AB196" s="30"/>
      <c r="AC196" s="30"/>
      <c r="AD196" s="30"/>
      <c r="AE196" s="31"/>
      <c r="AF196" s="30"/>
      <c r="AG196" s="30"/>
      <c r="AH196" s="30"/>
      <c r="AI196" s="30"/>
      <c r="AJ196" s="30"/>
      <c r="AK196" s="30"/>
      <c r="AL196" s="30"/>
      <c r="AM196" s="30"/>
      <c r="AN196" s="31"/>
    </row>
    <row r="197" spans="1:40" x14ac:dyDescent="0.35">
      <c r="A197" s="20"/>
      <c r="B197" s="21"/>
      <c r="C197" s="22"/>
      <c r="D197" s="22"/>
      <c r="E197" s="22"/>
      <c r="F197" s="22"/>
      <c r="G197" s="23"/>
      <c r="H197" s="23"/>
      <c r="I197" s="23"/>
      <c r="J197" s="23"/>
      <c r="K197" s="23"/>
      <c r="L197" s="24"/>
      <c r="M197" s="23"/>
      <c r="N197" s="25"/>
      <c r="O197" s="26"/>
      <c r="P197" s="27"/>
      <c r="Q197" s="28"/>
      <c r="R197" s="28"/>
      <c r="S197" s="18"/>
      <c r="T197" s="18"/>
      <c r="U197" s="18"/>
      <c r="V197" s="19"/>
      <c r="X197" s="30"/>
      <c r="Y197" s="30"/>
      <c r="Z197" s="30"/>
      <c r="AA197" s="30"/>
      <c r="AB197" s="30"/>
      <c r="AC197" s="30"/>
      <c r="AD197" s="30"/>
      <c r="AE197" s="31"/>
      <c r="AF197" s="30"/>
      <c r="AG197" s="30"/>
      <c r="AH197" s="30"/>
      <c r="AI197" s="30"/>
      <c r="AJ197" s="30"/>
      <c r="AK197" s="30"/>
      <c r="AL197" s="30"/>
      <c r="AM197" s="30"/>
      <c r="AN197" s="31"/>
    </row>
    <row r="198" spans="1:40" x14ac:dyDescent="0.35">
      <c r="A198" s="20"/>
      <c r="B198" s="21"/>
      <c r="C198" s="22"/>
      <c r="D198" s="22"/>
      <c r="E198" s="22"/>
      <c r="F198" s="22"/>
      <c r="G198" s="23"/>
      <c r="H198" s="23"/>
      <c r="I198" s="23"/>
      <c r="J198" s="23"/>
      <c r="K198" s="23"/>
      <c r="L198" s="24"/>
      <c r="M198" s="23"/>
      <c r="N198" s="25"/>
      <c r="O198" s="26"/>
      <c r="P198" s="27"/>
      <c r="Q198" s="28"/>
      <c r="R198" s="28"/>
      <c r="S198" s="18"/>
      <c r="T198" s="18"/>
      <c r="U198" s="18"/>
      <c r="V198" s="19"/>
      <c r="X198" s="30"/>
      <c r="Y198" s="30"/>
      <c r="Z198" s="30"/>
      <c r="AA198" s="30"/>
      <c r="AB198" s="30"/>
      <c r="AC198" s="30"/>
      <c r="AD198" s="30"/>
      <c r="AE198" s="31"/>
      <c r="AF198" s="30"/>
      <c r="AG198" s="30"/>
      <c r="AH198" s="30"/>
      <c r="AI198" s="30"/>
      <c r="AJ198" s="30"/>
      <c r="AK198" s="30"/>
      <c r="AL198" s="30"/>
      <c r="AM198" s="30"/>
      <c r="AN198" s="31"/>
    </row>
    <row r="199" spans="1:40" x14ac:dyDescent="0.35">
      <c r="A199" s="20"/>
      <c r="B199" s="21"/>
      <c r="C199" s="22"/>
      <c r="D199" s="22"/>
      <c r="E199" s="22"/>
      <c r="F199" s="22"/>
      <c r="G199" s="23"/>
      <c r="H199" s="23"/>
      <c r="I199" s="23"/>
      <c r="J199" s="23"/>
      <c r="K199" s="23"/>
      <c r="L199" s="24"/>
      <c r="M199" s="23"/>
      <c r="N199" s="25"/>
      <c r="O199" s="26"/>
      <c r="P199" s="27"/>
      <c r="Q199" s="28"/>
      <c r="R199" s="28"/>
      <c r="S199" s="18"/>
      <c r="T199" s="18"/>
      <c r="U199" s="18"/>
      <c r="V199" s="19"/>
      <c r="X199" s="30"/>
      <c r="Y199" s="30"/>
      <c r="Z199" s="30"/>
      <c r="AA199" s="30"/>
      <c r="AB199" s="30"/>
      <c r="AC199" s="30"/>
      <c r="AD199" s="30"/>
      <c r="AE199" s="31"/>
      <c r="AF199" s="30"/>
      <c r="AG199" s="30"/>
      <c r="AH199" s="30"/>
      <c r="AI199" s="30"/>
      <c r="AJ199" s="30"/>
      <c r="AK199" s="30"/>
      <c r="AL199" s="30"/>
      <c r="AM199" s="30"/>
      <c r="AN199" s="31"/>
    </row>
    <row r="200" spans="1:40" x14ac:dyDescent="0.35">
      <c r="A200" s="20"/>
      <c r="B200" s="21"/>
      <c r="C200" s="22"/>
      <c r="D200" s="22"/>
      <c r="E200" s="22"/>
      <c r="F200" s="22"/>
      <c r="G200" s="23"/>
      <c r="H200" s="23"/>
      <c r="I200" s="23"/>
      <c r="J200" s="23"/>
      <c r="K200" s="23"/>
      <c r="L200" s="24"/>
      <c r="M200" s="23"/>
      <c r="N200" s="25"/>
      <c r="O200" s="26"/>
      <c r="P200" s="27"/>
      <c r="Q200" s="28"/>
      <c r="R200" s="28"/>
      <c r="S200" s="18"/>
      <c r="T200" s="18"/>
      <c r="U200" s="18"/>
      <c r="V200" s="19"/>
      <c r="X200" s="30"/>
      <c r="Y200" s="30"/>
      <c r="Z200" s="30"/>
      <c r="AA200" s="30"/>
      <c r="AB200" s="30"/>
      <c r="AC200" s="30"/>
      <c r="AD200" s="30"/>
      <c r="AE200" s="31"/>
      <c r="AF200" s="30"/>
      <c r="AG200" s="30"/>
      <c r="AH200" s="30"/>
      <c r="AI200" s="30"/>
      <c r="AJ200" s="30"/>
      <c r="AK200" s="30"/>
      <c r="AL200" s="30"/>
      <c r="AM200" s="30"/>
      <c r="AN200" s="31"/>
    </row>
    <row r="201" spans="1:40" x14ac:dyDescent="0.35">
      <c r="A201" s="20"/>
      <c r="B201" s="21"/>
      <c r="C201" s="22"/>
      <c r="D201" s="22"/>
      <c r="E201" s="22"/>
      <c r="F201" s="22"/>
      <c r="G201" s="23"/>
      <c r="H201" s="23"/>
      <c r="I201" s="23"/>
      <c r="J201" s="23"/>
      <c r="K201" s="23"/>
      <c r="L201" s="24"/>
      <c r="M201" s="23"/>
      <c r="N201" s="25"/>
      <c r="O201" s="26"/>
      <c r="P201" s="27"/>
      <c r="Q201" s="28"/>
      <c r="R201" s="28"/>
      <c r="S201" s="18"/>
      <c r="T201" s="18"/>
      <c r="U201" s="18"/>
      <c r="V201" s="19"/>
      <c r="X201" s="30"/>
      <c r="Y201" s="30"/>
      <c r="Z201" s="30"/>
      <c r="AA201" s="30"/>
      <c r="AB201" s="30"/>
      <c r="AC201" s="30"/>
      <c r="AD201" s="30"/>
      <c r="AE201" s="31"/>
      <c r="AF201" s="30"/>
      <c r="AG201" s="30"/>
      <c r="AH201" s="30"/>
      <c r="AI201" s="30"/>
      <c r="AJ201" s="30"/>
      <c r="AK201" s="30"/>
      <c r="AL201" s="30"/>
      <c r="AM201" s="30"/>
      <c r="AN201" s="31"/>
    </row>
    <row r="202" spans="1:40" x14ac:dyDescent="0.35">
      <c r="A202" s="20"/>
      <c r="B202" s="21"/>
      <c r="C202" s="22"/>
      <c r="D202" s="22"/>
      <c r="E202" s="22"/>
      <c r="F202" s="22"/>
      <c r="G202" s="23"/>
      <c r="H202" s="23"/>
      <c r="I202" s="23"/>
      <c r="J202" s="23"/>
      <c r="K202" s="23"/>
      <c r="L202" s="24"/>
      <c r="M202" s="23"/>
      <c r="N202" s="25"/>
      <c r="O202" s="26"/>
      <c r="P202" s="27"/>
      <c r="Q202" s="28"/>
      <c r="R202" s="28"/>
      <c r="S202" s="18"/>
      <c r="T202" s="18"/>
      <c r="U202" s="18"/>
      <c r="V202" s="19"/>
      <c r="X202" s="30"/>
      <c r="Y202" s="30"/>
      <c r="Z202" s="30"/>
      <c r="AA202" s="30"/>
      <c r="AB202" s="30"/>
      <c r="AC202" s="30"/>
      <c r="AD202" s="30"/>
      <c r="AE202" s="31"/>
      <c r="AF202" s="30"/>
      <c r="AG202" s="30"/>
      <c r="AH202" s="30"/>
      <c r="AI202" s="30"/>
      <c r="AJ202" s="30"/>
      <c r="AK202" s="30"/>
      <c r="AL202" s="30"/>
      <c r="AM202" s="30"/>
      <c r="AN202" s="31"/>
    </row>
    <row r="203" spans="1:40" x14ac:dyDescent="0.35">
      <c r="A203" s="20"/>
      <c r="B203" s="21"/>
      <c r="C203" s="22"/>
      <c r="D203" s="22"/>
      <c r="E203" s="22"/>
      <c r="F203" s="22"/>
      <c r="G203" s="23"/>
      <c r="H203" s="23"/>
      <c r="I203" s="23"/>
      <c r="J203" s="23"/>
      <c r="K203" s="23"/>
      <c r="L203" s="24"/>
      <c r="M203" s="23"/>
      <c r="N203" s="25"/>
      <c r="O203" s="26"/>
      <c r="P203" s="27"/>
      <c r="Q203" s="28"/>
      <c r="R203" s="28"/>
      <c r="S203" s="18"/>
      <c r="T203" s="18"/>
      <c r="U203" s="18"/>
      <c r="V203" s="19"/>
      <c r="X203" s="30"/>
      <c r="Y203" s="30"/>
      <c r="Z203" s="30"/>
      <c r="AA203" s="30"/>
      <c r="AB203" s="30"/>
      <c r="AC203" s="30"/>
      <c r="AD203" s="30"/>
      <c r="AE203" s="31"/>
      <c r="AF203" s="30"/>
      <c r="AG203" s="30"/>
      <c r="AH203" s="30"/>
      <c r="AI203" s="30"/>
      <c r="AJ203" s="30"/>
      <c r="AK203" s="30"/>
      <c r="AL203" s="30"/>
      <c r="AM203" s="30"/>
      <c r="AN203" s="31"/>
    </row>
    <row r="204" spans="1:40" x14ac:dyDescent="0.35">
      <c r="A204" s="20"/>
      <c r="B204" s="21"/>
      <c r="C204" s="22"/>
      <c r="D204" s="22"/>
      <c r="E204" s="22"/>
      <c r="F204" s="22"/>
      <c r="G204" s="23"/>
      <c r="H204" s="23"/>
      <c r="I204" s="23"/>
      <c r="J204" s="23"/>
      <c r="K204" s="23"/>
      <c r="L204" s="24"/>
      <c r="M204" s="23"/>
      <c r="N204" s="25"/>
      <c r="O204" s="26"/>
      <c r="P204" s="27"/>
      <c r="Q204" s="28"/>
      <c r="R204" s="28"/>
      <c r="S204" s="18"/>
      <c r="T204" s="18"/>
      <c r="U204" s="18"/>
      <c r="V204" s="19"/>
      <c r="X204" s="30"/>
      <c r="Y204" s="30"/>
      <c r="Z204" s="30"/>
      <c r="AA204" s="30"/>
      <c r="AB204" s="30"/>
      <c r="AC204" s="30"/>
      <c r="AD204" s="30"/>
      <c r="AE204" s="31"/>
      <c r="AF204" s="30"/>
      <c r="AG204" s="30"/>
      <c r="AH204" s="30"/>
      <c r="AI204" s="30"/>
      <c r="AJ204" s="30"/>
      <c r="AK204" s="30"/>
      <c r="AL204" s="30"/>
      <c r="AM204" s="30"/>
      <c r="AN204" s="31"/>
    </row>
    <row r="205" spans="1:40" x14ac:dyDescent="0.35">
      <c r="A205" s="20"/>
      <c r="B205" s="21"/>
      <c r="C205" s="22"/>
      <c r="D205" s="22"/>
      <c r="E205" s="22"/>
      <c r="F205" s="22"/>
      <c r="G205" s="23"/>
      <c r="H205" s="23"/>
      <c r="I205" s="23"/>
      <c r="J205" s="23"/>
      <c r="K205" s="23"/>
      <c r="L205" s="24"/>
      <c r="M205" s="23"/>
      <c r="N205" s="25"/>
      <c r="O205" s="26"/>
      <c r="P205" s="27"/>
      <c r="Q205" s="28"/>
      <c r="R205" s="28"/>
      <c r="S205" s="18"/>
      <c r="T205" s="18"/>
      <c r="U205" s="18"/>
      <c r="V205" s="19"/>
      <c r="X205" s="30"/>
      <c r="Y205" s="30"/>
      <c r="Z205" s="30"/>
      <c r="AA205" s="30"/>
      <c r="AB205" s="30"/>
      <c r="AC205" s="30"/>
      <c r="AD205" s="30"/>
      <c r="AE205" s="31"/>
      <c r="AF205" s="30"/>
      <c r="AG205" s="30"/>
      <c r="AH205" s="30"/>
      <c r="AI205" s="30"/>
      <c r="AJ205" s="30"/>
      <c r="AK205" s="30"/>
      <c r="AL205" s="30"/>
      <c r="AM205" s="30"/>
      <c r="AN205" s="31"/>
    </row>
    <row r="206" spans="1:40" x14ac:dyDescent="0.35">
      <c r="A206" s="20"/>
      <c r="B206" s="21"/>
      <c r="C206" s="22"/>
      <c r="D206" s="22"/>
      <c r="E206" s="22"/>
      <c r="F206" s="22"/>
      <c r="G206" s="23"/>
      <c r="H206" s="23"/>
      <c r="I206" s="23"/>
      <c r="J206" s="23"/>
      <c r="K206" s="23"/>
      <c r="L206" s="24"/>
      <c r="M206" s="23"/>
      <c r="N206" s="25"/>
      <c r="O206" s="26"/>
      <c r="P206" s="27"/>
      <c r="Q206" s="28"/>
      <c r="R206" s="28"/>
      <c r="S206" s="18"/>
      <c r="T206" s="18"/>
      <c r="U206" s="18"/>
      <c r="V206" s="19"/>
      <c r="X206" s="30"/>
      <c r="Y206" s="30"/>
      <c r="Z206" s="30"/>
      <c r="AA206" s="30"/>
      <c r="AB206" s="30"/>
      <c r="AC206" s="30"/>
      <c r="AD206" s="30"/>
      <c r="AE206" s="31"/>
      <c r="AF206" s="30"/>
      <c r="AG206" s="30"/>
      <c r="AH206" s="30"/>
      <c r="AI206" s="30"/>
      <c r="AJ206" s="30"/>
      <c r="AK206" s="30"/>
      <c r="AL206" s="30"/>
      <c r="AM206" s="30"/>
      <c r="AN206" s="31"/>
    </row>
    <row r="207" spans="1:40" x14ac:dyDescent="0.35">
      <c r="A207" s="20"/>
      <c r="B207" s="21"/>
      <c r="C207" s="22"/>
      <c r="D207" s="22"/>
      <c r="E207" s="22"/>
      <c r="F207" s="22"/>
      <c r="G207" s="23"/>
      <c r="H207" s="23"/>
      <c r="I207" s="23"/>
      <c r="J207" s="23"/>
      <c r="K207" s="23"/>
      <c r="L207" s="24"/>
      <c r="M207" s="23"/>
      <c r="N207" s="25"/>
      <c r="O207" s="26"/>
      <c r="P207" s="27"/>
      <c r="Q207" s="28"/>
      <c r="R207" s="28"/>
      <c r="S207" s="18"/>
      <c r="T207" s="18"/>
      <c r="U207" s="18"/>
      <c r="V207" s="19"/>
      <c r="X207" s="30"/>
      <c r="Y207" s="30"/>
      <c r="Z207" s="30"/>
      <c r="AA207" s="30"/>
      <c r="AB207" s="30"/>
      <c r="AC207" s="30"/>
      <c r="AD207" s="30"/>
      <c r="AE207" s="31"/>
      <c r="AF207" s="30"/>
      <c r="AG207" s="30"/>
      <c r="AH207" s="30"/>
      <c r="AI207" s="30"/>
      <c r="AJ207" s="30"/>
      <c r="AK207" s="30"/>
      <c r="AL207" s="30"/>
      <c r="AM207" s="30"/>
      <c r="AN207" s="31"/>
    </row>
    <row r="208" spans="1:40" x14ac:dyDescent="0.35">
      <c r="A208" s="20"/>
      <c r="B208" s="21"/>
      <c r="C208" s="22"/>
      <c r="D208" s="22"/>
      <c r="E208" s="22"/>
      <c r="F208" s="22"/>
      <c r="G208" s="23"/>
      <c r="H208" s="23"/>
      <c r="I208" s="23"/>
      <c r="J208" s="23"/>
      <c r="K208" s="23"/>
      <c r="L208" s="24"/>
      <c r="M208" s="23"/>
      <c r="N208" s="25"/>
      <c r="O208" s="26"/>
      <c r="P208" s="27"/>
      <c r="Q208" s="28"/>
      <c r="R208" s="28"/>
      <c r="S208" s="18"/>
      <c r="T208" s="18"/>
      <c r="U208" s="18"/>
      <c r="V208" s="19"/>
      <c r="X208" s="30"/>
      <c r="Y208" s="30"/>
      <c r="Z208" s="30"/>
      <c r="AA208" s="30"/>
      <c r="AB208" s="30"/>
      <c r="AC208" s="30"/>
      <c r="AD208" s="30"/>
      <c r="AE208" s="31"/>
      <c r="AF208" s="30"/>
      <c r="AG208" s="30"/>
      <c r="AH208" s="30"/>
      <c r="AI208" s="30"/>
      <c r="AJ208" s="30"/>
      <c r="AK208" s="30"/>
      <c r="AL208" s="30"/>
      <c r="AM208" s="30"/>
      <c r="AN208" s="31"/>
    </row>
    <row r="209" spans="1:40" x14ac:dyDescent="0.35">
      <c r="A209" s="20"/>
      <c r="B209" s="21"/>
      <c r="C209" s="22"/>
      <c r="D209" s="22"/>
      <c r="E209" s="22"/>
      <c r="F209" s="22"/>
      <c r="G209" s="23"/>
      <c r="H209" s="23"/>
      <c r="I209" s="23"/>
      <c r="J209" s="23"/>
      <c r="K209" s="23"/>
      <c r="L209" s="24"/>
      <c r="M209" s="23"/>
      <c r="N209" s="25"/>
      <c r="O209" s="26"/>
      <c r="P209" s="27"/>
      <c r="Q209" s="28"/>
      <c r="R209" s="28"/>
      <c r="S209" s="18"/>
      <c r="T209" s="18"/>
      <c r="U209" s="18"/>
      <c r="V209" s="19"/>
      <c r="X209" s="30"/>
      <c r="Y209" s="30"/>
      <c r="Z209" s="30"/>
      <c r="AA209" s="30"/>
      <c r="AB209" s="30"/>
      <c r="AC209" s="30"/>
      <c r="AD209" s="30"/>
      <c r="AE209" s="31"/>
      <c r="AF209" s="30"/>
      <c r="AG209" s="30"/>
      <c r="AH209" s="30"/>
      <c r="AI209" s="30"/>
      <c r="AJ209" s="30"/>
      <c r="AK209" s="30"/>
      <c r="AL209" s="30"/>
      <c r="AM209" s="30"/>
      <c r="AN209" s="31"/>
    </row>
    <row r="210" spans="1:40" x14ac:dyDescent="0.35">
      <c r="A210" s="20"/>
      <c r="B210" s="21"/>
      <c r="C210" s="22"/>
      <c r="D210" s="22"/>
      <c r="E210" s="22"/>
      <c r="F210" s="22"/>
      <c r="G210" s="23"/>
      <c r="H210" s="23"/>
      <c r="I210" s="23"/>
      <c r="J210" s="23"/>
      <c r="K210" s="23"/>
      <c r="L210" s="24"/>
      <c r="M210" s="23"/>
      <c r="N210" s="25"/>
      <c r="O210" s="26"/>
      <c r="P210" s="27"/>
      <c r="Q210" s="28"/>
      <c r="R210" s="28"/>
      <c r="S210" s="18"/>
      <c r="T210" s="18"/>
      <c r="U210" s="18"/>
      <c r="V210" s="19"/>
      <c r="X210" s="30"/>
      <c r="Y210" s="30"/>
      <c r="Z210" s="30"/>
      <c r="AA210" s="30"/>
      <c r="AB210" s="30"/>
      <c r="AC210" s="30"/>
      <c r="AD210" s="30"/>
      <c r="AE210" s="31"/>
      <c r="AF210" s="30"/>
      <c r="AG210" s="30"/>
      <c r="AH210" s="30"/>
      <c r="AI210" s="30"/>
      <c r="AJ210" s="30"/>
      <c r="AK210" s="30"/>
      <c r="AL210" s="30"/>
      <c r="AM210" s="30"/>
      <c r="AN210" s="31"/>
    </row>
    <row r="211" spans="1:40" x14ac:dyDescent="0.35">
      <c r="A211" s="20"/>
      <c r="B211" s="21"/>
      <c r="C211" s="22"/>
      <c r="D211" s="22"/>
      <c r="E211" s="22"/>
      <c r="F211" s="22"/>
      <c r="G211" s="23"/>
      <c r="H211" s="23"/>
      <c r="I211" s="23"/>
      <c r="J211" s="23"/>
      <c r="K211" s="23"/>
      <c r="L211" s="24"/>
      <c r="M211" s="23"/>
      <c r="N211" s="25"/>
      <c r="O211" s="26"/>
      <c r="P211" s="27"/>
      <c r="Q211" s="28"/>
      <c r="R211" s="28"/>
      <c r="S211" s="18"/>
      <c r="T211" s="18"/>
      <c r="U211" s="18"/>
      <c r="V211" s="19"/>
      <c r="X211" s="30"/>
      <c r="Y211" s="30"/>
      <c r="Z211" s="30"/>
      <c r="AA211" s="30"/>
      <c r="AB211" s="30"/>
      <c r="AC211" s="30"/>
      <c r="AD211" s="30"/>
      <c r="AE211" s="31"/>
      <c r="AF211" s="30"/>
      <c r="AG211" s="30"/>
      <c r="AH211" s="30"/>
      <c r="AI211" s="30"/>
      <c r="AJ211" s="30"/>
      <c r="AK211" s="30"/>
      <c r="AL211" s="30"/>
      <c r="AM211" s="30"/>
      <c r="AN211" s="31"/>
    </row>
    <row r="212" spans="1:40" x14ac:dyDescent="0.35">
      <c r="A212" s="20"/>
      <c r="B212" s="21"/>
      <c r="C212" s="22"/>
      <c r="D212" s="22"/>
      <c r="E212" s="22"/>
      <c r="F212" s="22"/>
      <c r="G212" s="23"/>
      <c r="H212" s="23"/>
      <c r="I212" s="23"/>
      <c r="J212" s="23"/>
      <c r="K212" s="23"/>
      <c r="L212" s="24"/>
      <c r="M212" s="23"/>
      <c r="N212" s="25"/>
      <c r="O212" s="26"/>
      <c r="P212" s="27"/>
      <c r="Q212" s="28"/>
      <c r="R212" s="28"/>
      <c r="S212" s="18"/>
      <c r="T212" s="18"/>
      <c r="U212" s="18"/>
      <c r="V212" s="19"/>
      <c r="X212" s="30"/>
      <c r="Y212" s="30"/>
      <c r="Z212" s="30"/>
      <c r="AA212" s="30"/>
      <c r="AB212" s="30"/>
      <c r="AC212" s="30"/>
      <c r="AD212" s="30"/>
      <c r="AE212" s="31"/>
      <c r="AF212" s="30"/>
      <c r="AG212" s="30"/>
      <c r="AH212" s="30"/>
      <c r="AI212" s="30"/>
      <c r="AJ212" s="30"/>
      <c r="AK212" s="30"/>
      <c r="AL212" s="30"/>
      <c r="AM212" s="30"/>
      <c r="AN212" s="31"/>
    </row>
    <row r="213" spans="1:40" x14ac:dyDescent="0.35">
      <c r="A213" s="20"/>
      <c r="B213" s="21"/>
      <c r="C213" s="22"/>
      <c r="D213" s="22"/>
      <c r="E213" s="22"/>
      <c r="F213" s="22"/>
      <c r="G213" s="23"/>
      <c r="H213" s="23"/>
      <c r="I213" s="23"/>
      <c r="J213" s="23"/>
      <c r="K213" s="23"/>
      <c r="L213" s="24"/>
      <c r="M213" s="23"/>
      <c r="N213" s="25"/>
      <c r="O213" s="26"/>
      <c r="P213" s="27"/>
      <c r="Q213" s="28"/>
      <c r="R213" s="28"/>
      <c r="S213" s="18"/>
      <c r="T213" s="18"/>
      <c r="U213" s="18"/>
      <c r="V213" s="19"/>
      <c r="X213" s="30"/>
      <c r="Y213" s="30"/>
      <c r="Z213" s="30"/>
      <c r="AA213" s="30"/>
      <c r="AB213" s="30"/>
      <c r="AC213" s="30"/>
      <c r="AD213" s="30"/>
      <c r="AE213" s="31"/>
      <c r="AF213" s="30"/>
      <c r="AG213" s="30"/>
      <c r="AH213" s="30"/>
      <c r="AI213" s="30"/>
      <c r="AJ213" s="30"/>
      <c r="AK213" s="30"/>
      <c r="AL213" s="30"/>
      <c r="AM213" s="30"/>
      <c r="AN213" s="31"/>
    </row>
    <row r="214" spans="1:40" x14ac:dyDescent="0.35">
      <c r="A214" s="20"/>
      <c r="B214" s="21"/>
      <c r="C214" s="22"/>
      <c r="D214" s="22"/>
      <c r="E214" s="22"/>
      <c r="F214" s="22"/>
      <c r="G214" s="23"/>
      <c r="H214" s="23"/>
      <c r="I214" s="23"/>
      <c r="J214" s="23"/>
      <c r="K214" s="23"/>
      <c r="L214" s="24"/>
      <c r="M214" s="23"/>
      <c r="N214" s="25"/>
      <c r="O214" s="26"/>
      <c r="P214" s="27"/>
      <c r="Q214" s="28"/>
      <c r="R214" s="28"/>
      <c r="S214" s="18"/>
      <c r="T214" s="18"/>
      <c r="U214" s="18"/>
      <c r="V214" s="19"/>
      <c r="X214" s="30"/>
      <c r="Y214" s="30"/>
      <c r="Z214" s="30"/>
      <c r="AA214" s="30"/>
      <c r="AB214" s="30"/>
      <c r="AC214" s="30"/>
      <c r="AD214" s="30"/>
      <c r="AE214" s="31"/>
      <c r="AF214" s="30"/>
      <c r="AG214" s="30"/>
      <c r="AH214" s="30"/>
      <c r="AI214" s="30"/>
      <c r="AJ214" s="30"/>
      <c r="AK214" s="30"/>
      <c r="AL214" s="30"/>
      <c r="AM214" s="30"/>
      <c r="AN214" s="31"/>
    </row>
    <row r="215" spans="1:40" x14ac:dyDescent="0.35">
      <c r="A215" s="20"/>
      <c r="B215" s="21"/>
      <c r="C215" s="22"/>
      <c r="D215" s="22"/>
      <c r="E215" s="22"/>
      <c r="F215" s="22"/>
      <c r="G215" s="23"/>
      <c r="H215" s="23"/>
      <c r="I215" s="23"/>
      <c r="J215" s="23"/>
      <c r="K215" s="23"/>
      <c r="L215" s="24"/>
      <c r="M215" s="23"/>
      <c r="N215" s="25"/>
      <c r="O215" s="26"/>
      <c r="P215" s="27"/>
      <c r="Q215" s="28"/>
      <c r="R215" s="28"/>
      <c r="S215" s="18"/>
      <c r="T215" s="18"/>
      <c r="U215" s="18"/>
      <c r="V215" s="19"/>
      <c r="X215" s="30"/>
      <c r="Y215" s="30"/>
      <c r="Z215" s="30"/>
      <c r="AA215" s="30"/>
      <c r="AB215" s="30"/>
      <c r="AC215" s="30"/>
      <c r="AD215" s="30"/>
      <c r="AE215" s="31"/>
      <c r="AF215" s="30"/>
      <c r="AG215" s="30"/>
      <c r="AH215" s="30"/>
      <c r="AI215" s="30"/>
      <c r="AJ215" s="30"/>
      <c r="AK215" s="30"/>
      <c r="AL215" s="30"/>
      <c r="AM215" s="30"/>
      <c r="AN215" s="31"/>
    </row>
    <row r="216" spans="1:40" x14ac:dyDescent="0.35">
      <c r="A216" s="20"/>
      <c r="B216" s="21"/>
      <c r="C216" s="22"/>
      <c r="D216" s="22"/>
      <c r="E216" s="22"/>
      <c r="F216" s="22"/>
      <c r="G216" s="23"/>
      <c r="H216" s="23"/>
      <c r="I216" s="23"/>
      <c r="J216" s="23"/>
      <c r="K216" s="23"/>
      <c r="L216" s="24"/>
      <c r="M216" s="23"/>
      <c r="N216" s="25"/>
      <c r="O216" s="26"/>
      <c r="P216" s="27"/>
      <c r="Q216" s="28"/>
      <c r="R216" s="28"/>
      <c r="S216" s="18"/>
      <c r="T216" s="18"/>
      <c r="U216" s="18"/>
      <c r="V216" s="19"/>
      <c r="X216" s="30"/>
      <c r="Y216" s="30"/>
      <c r="Z216" s="30"/>
      <c r="AA216" s="30"/>
      <c r="AB216" s="30"/>
      <c r="AC216" s="30"/>
      <c r="AD216" s="30"/>
      <c r="AE216" s="31"/>
      <c r="AF216" s="30"/>
      <c r="AG216" s="30"/>
      <c r="AH216" s="30"/>
      <c r="AI216" s="30"/>
      <c r="AJ216" s="30"/>
      <c r="AK216" s="30"/>
      <c r="AL216" s="30"/>
      <c r="AM216" s="30"/>
      <c r="AN216" s="31"/>
    </row>
    <row r="217" spans="1:40" x14ac:dyDescent="0.35">
      <c r="A217" s="20"/>
      <c r="B217" s="21"/>
      <c r="C217" s="22"/>
      <c r="D217" s="22"/>
      <c r="E217" s="22"/>
      <c r="F217" s="22"/>
      <c r="G217" s="23"/>
      <c r="H217" s="23"/>
      <c r="I217" s="23"/>
      <c r="J217" s="23"/>
      <c r="K217" s="23"/>
      <c r="L217" s="24"/>
      <c r="M217" s="23"/>
      <c r="N217" s="25"/>
      <c r="O217" s="26"/>
      <c r="P217" s="27"/>
      <c r="Q217" s="28"/>
      <c r="R217" s="28"/>
      <c r="S217" s="18"/>
      <c r="T217" s="18"/>
      <c r="U217" s="18"/>
      <c r="V217" s="19"/>
      <c r="X217" s="30"/>
      <c r="Y217" s="30"/>
      <c r="Z217" s="30"/>
      <c r="AA217" s="30"/>
      <c r="AB217" s="30"/>
      <c r="AC217" s="30"/>
      <c r="AD217" s="30"/>
      <c r="AE217" s="31"/>
      <c r="AF217" s="30"/>
      <c r="AG217" s="30"/>
      <c r="AH217" s="30"/>
      <c r="AI217" s="30"/>
      <c r="AJ217" s="30"/>
      <c r="AK217" s="30"/>
      <c r="AL217" s="30"/>
      <c r="AM217" s="30"/>
      <c r="AN217" s="31"/>
    </row>
    <row r="218" spans="1:40" x14ac:dyDescent="0.35">
      <c r="A218" s="20"/>
      <c r="B218" s="21"/>
      <c r="C218" s="22"/>
      <c r="D218" s="22"/>
      <c r="E218" s="22"/>
      <c r="F218" s="22"/>
      <c r="G218" s="23"/>
      <c r="H218" s="23"/>
      <c r="I218" s="23"/>
      <c r="J218" s="23"/>
      <c r="K218" s="23"/>
      <c r="L218" s="24"/>
      <c r="M218" s="23"/>
      <c r="N218" s="25"/>
      <c r="O218" s="26"/>
      <c r="P218" s="27"/>
      <c r="Q218" s="28"/>
      <c r="R218" s="28"/>
      <c r="S218" s="18"/>
      <c r="T218" s="18"/>
      <c r="U218" s="18"/>
      <c r="V218" s="19"/>
      <c r="X218" s="30"/>
      <c r="Y218" s="30"/>
      <c r="Z218" s="30"/>
      <c r="AA218" s="30"/>
      <c r="AB218" s="30"/>
      <c r="AC218" s="30"/>
      <c r="AD218" s="30"/>
      <c r="AE218" s="31"/>
      <c r="AF218" s="30"/>
      <c r="AG218" s="30"/>
      <c r="AH218" s="30"/>
      <c r="AI218" s="30"/>
      <c r="AJ218" s="30"/>
      <c r="AK218" s="30"/>
      <c r="AL218" s="30"/>
      <c r="AM218" s="30"/>
      <c r="AN218" s="31"/>
    </row>
    <row r="219" spans="1:40" x14ac:dyDescent="0.35">
      <c r="A219" s="20"/>
      <c r="B219" s="21"/>
      <c r="C219" s="22"/>
      <c r="D219" s="22"/>
      <c r="E219" s="22"/>
      <c r="F219" s="22"/>
      <c r="G219" s="23"/>
      <c r="H219" s="23"/>
      <c r="I219" s="23"/>
      <c r="J219" s="23"/>
      <c r="K219" s="23"/>
      <c r="L219" s="24"/>
      <c r="M219" s="23"/>
      <c r="N219" s="25"/>
      <c r="O219" s="26"/>
      <c r="P219" s="27"/>
      <c r="Q219" s="28"/>
      <c r="R219" s="28"/>
      <c r="S219" s="18"/>
      <c r="T219" s="18"/>
      <c r="U219" s="18"/>
      <c r="V219" s="19"/>
      <c r="X219" s="30"/>
      <c r="Y219" s="30"/>
      <c r="Z219" s="30"/>
      <c r="AA219" s="30"/>
      <c r="AB219" s="30"/>
      <c r="AC219" s="30"/>
      <c r="AD219" s="30"/>
      <c r="AE219" s="31"/>
      <c r="AF219" s="30"/>
      <c r="AG219" s="30"/>
      <c r="AH219" s="30"/>
      <c r="AI219" s="30"/>
      <c r="AJ219" s="30"/>
      <c r="AK219" s="30"/>
      <c r="AL219" s="30"/>
      <c r="AM219" s="30"/>
      <c r="AN219" s="31"/>
    </row>
    <row r="220" spans="1:40" x14ac:dyDescent="0.35">
      <c r="A220" s="20"/>
      <c r="B220" s="21"/>
      <c r="C220" s="22"/>
      <c r="D220" s="22"/>
      <c r="E220" s="22"/>
      <c r="F220" s="22"/>
      <c r="G220" s="23"/>
      <c r="H220" s="23"/>
      <c r="I220" s="23"/>
      <c r="J220" s="23"/>
      <c r="K220" s="23"/>
      <c r="L220" s="24"/>
      <c r="M220" s="23"/>
      <c r="N220" s="25"/>
      <c r="O220" s="26"/>
      <c r="P220" s="27"/>
      <c r="Q220" s="28"/>
      <c r="R220" s="28"/>
      <c r="S220" s="18"/>
      <c r="T220" s="18"/>
      <c r="U220" s="18"/>
      <c r="V220" s="19"/>
      <c r="X220" s="30"/>
      <c r="Y220" s="30"/>
      <c r="Z220" s="30"/>
      <c r="AA220" s="30"/>
      <c r="AB220" s="30"/>
      <c r="AC220" s="30"/>
      <c r="AD220" s="30"/>
      <c r="AE220" s="31"/>
      <c r="AF220" s="30"/>
      <c r="AG220" s="30"/>
      <c r="AH220" s="30"/>
      <c r="AI220" s="30"/>
      <c r="AJ220" s="30"/>
      <c r="AK220" s="30"/>
      <c r="AL220" s="30"/>
      <c r="AM220" s="30"/>
      <c r="AN220" s="31"/>
    </row>
    <row r="221" spans="1:40" x14ac:dyDescent="0.35">
      <c r="A221" s="20"/>
      <c r="B221" s="21"/>
      <c r="C221" s="22"/>
      <c r="D221" s="22"/>
      <c r="E221" s="22"/>
      <c r="F221" s="22"/>
      <c r="G221" s="23"/>
      <c r="H221" s="23"/>
      <c r="I221" s="23"/>
      <c r="J221" s="23"/>
      <c r="K221" s="23"/>
      <c r="L221" s="24"/>
      <c r="M221" s="23"/>
      <c r="N221" s="25"/>
      <c r="O221" s="26"/>
      <c r="P221" s="27"/>
      <c r="Q221" s="28"/>
      <c r="R221" s="28"/>
      <c r="S221" s="18"/>
      <c r="T221" s="18"/>
      <c r="U221" s="18"/>
      <c r="V221" s="19"/>
      <c r="X221" s="30"/>
      <c r="Y221" s="30"/>
      <c r="Z221" s="30"/>
      <c r="AA221" s="30"/>
      <c r="AB221" s="30"/>
      <c r="AC221" s="30"/>
      <c r="AD221" s="30"/>
      <c r="AE221" s="31"/>
      <c r="AF221" s="30"/>
      <c r="AG221" s="30"/>
      <c r="AH221" s="30"/>
      <c r="AI221" s="30"/>
      <c r="AJ221" s="30"/>
      <c r="AK221" s="30"/>
      <c r="AL221" s="30"/>
      <c r="AM221" s="30"/>
      <c r="AN221" s="31"/>
    </row>
    <row r="222" spans="1:40" x14ac:dyDescent="0.35">
      <c r="A222" s="20"/>
      <c r="B222" s="21"/>
      <c r="C222" s="22"/>
      <c r="D222" s="22"/>
      <c r="E222" s="22"/>
      <c r="F222" s="22"/>
      <c r="G222" s="23"/>
      <c r="H222" s="23"/>
      <c r="I222" s="23"/>
      <c r="J222" s="23"/>
      <c r="K222" s="23"/>
      <c r="L222" s="24"/>
      <c r="M222" s="23"/>
      <c r="N222" s="25"/>
      <c r="O222" s="26"/>
      <c r="P222" s="27"/>
      <c r="Q222" s="28"/>
      <c r="R222" s="28"/>
      <c r="S222" s="18"/>
      <c r="T222" s="18"/>
      <c r="U222" s="18"/>
      <c r="V222" s="19"/>
      <c r="X222" s="30"/>
      <c r="Y222" s="30"/>
      <c r="Z222" s="30"/>
      <c r="AA222" s="30"/>
      <c r="AB222" s="30"/>
      <c r="AC222" s="30"/>
      <c r="AD222" s="30"/>
      <c r="AE222" s="31"/>
      <c r="AF222" s="30"/>
      <c r="AG222" s="30"/>
      <c r="AH222" s="30"/>
      <c r="AI222" s="30"/>
      <c r="AJ222" s="30"/>
      <c r="AK222" s="30"/>
      <c r="AL222" s="30"/>
      <c r="AM222" s="30"/>
      <c r="AN222" s="31"/>
    </row>
    <row r="223" spans="1:40" x14ac:dyDescent="0.35">
      <c r="A223" s="20"/>
      <c r="B223" s="21"/>
      <c r="C223" s="22"/>
      <c r="D223" s="22"/>
      <c r="E223" s="22"/>
      <c r="F223" s="22"/>
      <c r="G223" s="23"/>
      <c r="H223" s="23"/>
      <c r="I223" s="23"/>
      <c r="J223" s="23"/>
      <c r="K223" s="23"/>
      <c r="L223" s="24"/>
      <c r="M223" s="23"/>
      <c r="N223" s="25"/>
      <c r="O223" s="26"/>
      <c r="P223" s="27"/>
      <c r="Q223" s="28"/>
      <c r="R223" s="28"/>
      <c r="S223" s="18"/>
      <c r="T223" s="18"/>
      <c r="U223" s="18"/>
      <c r="V223" s="19"/>
      <c r="X223" s="30"/>
      <c r="Y223" s="30"/>
      <c r="Z223" s="30"/>
      <c r="AA223" s="30"/>
      <c r="AB223" s="30"/>
      <c r="AC223" s="30"/>
      <c r="AD223" s="30"/>
      <c r="AE223" s="31"/>
      <c r="AF223" s="30"/>
      <c r="AG223" s="30"/>
      <c r="AH223" s="30"/>
      <c r="AI223" s="30"/>
      <c r="AJ223" s="30"/>
      <c r="AK223" s="30"/>
      <c r="AL223" s="30"/>
      <c r="AM223" s="30"/>
      <c r="AN223" s="31"/>
    </row>
    <row r="224" spans="1:40" x14ac:dyDescent="0.35">
      <c r="A224" s="20"/>
      <c r="B224" s="21"/>
      <c r="C224" s="22"/>
      <c r="D224" s="22"/>
      <c r="E224" s="22"/>
      <c r="F224" s="22"/>
      <c r="G224" s="23"/>
      <c r="H224" s="23"/>
      <c r="I224" s="23"/>
      <c r="J224" s="23"/>
      <c r="K224" s="23"/>
      <c r="L224" s="24"/>
      <c r="M224" s="23"/>
      <c r="N224" s="25"/>
      <c r="O224" s="26"/>
      <c r="P224" s="27"/>
      <c r="Q224" s="28"/>
      <c r="R224" s="28"/>
      <c r="S224" s="18"/>
      <c r="T224" s="18"/>
      <c r="U224" s="18"/>
      <c r="V224" s="19"/>
      <c r="X224" s="30"/>
      <c r="Y224" s="30"/>
      <c r="Z224" s="30"/>
      <c r="AA224" s="30"/>
      <c r="AB224" s="30"/>
      <c r="AC224" s="30"/>
      <c r="AD224" s="30"/>
      <c r="AE224" s="31"/>
      <c r="AF224" s="30"/>
      <c r="AG224" s="30"/>
      <c r="AH224" s="30"/>
      <c r="AI224" s="30"/>
      <c r="AJ224" s="30"/>
      <c r="AK224" s="30"/>
      <c r="AL224" s="30"/>
      <c r="AM224" s="30"/>
      <c r="AN224" s="31"/>
    </row>
    <row r="225" spans="1:40" x14ac:dyDescent="0.35">
      <c r="A225" s="20"/>
      <c r="B225" s="21"/>
      <c r="C225" s="22"/>
      <c r="D225" s="22"/>
      <c r="E225" s="22"/>
      <c r="F225" s="22"/>
      <c r="G225" s="23"/>
      <c r="H225" s="23"/>
      <c r="I225" s="23"/>
      <c r="J225" s="23"/>
      <c r="K225" s="23"/>
      <c r="L225" s="24"/>
      <c r="M225" s="23"/>
      <c r="N225" s="25"/>
      <c r="O225" s="26"/>
      <c r="P225" s="27"/>
      <c r="Q225" s="28"/>
      <c r="R225" s="28"/>
      <c r="S225" s="18"/>
      <c r="T225" s="18"/>
      <c r="U225" s="18"/>
      <c r="V225" s="19"/>
      <c r="X225" s="30"/>
      <c r="Y225" s="30"/>
      <c r="Z225" s="30"/>
      <c r="AA225" s="30"/>
      <c r="AB225" s="30"/>
      <c r="AC225" s="30"/>
      <c r="AD225" s="30"/>
      <c r="AE225" s="31"/>
      <c r="AF225" s="30"/>
      <c r="AG225" s="30"/>
      <c r="AH225" s="30"/>
      <c r="AI225" s="30"/>
      <c r="AJ225" s="30"/>
      <c r="AK225" s="30"/>
      <c r="AL225" s="30"/>
      <c r="AM225" s="30"/>
      <c r="AN225" s="31"/>
    </row>
    <row r="226" spans="1:40" x14ac:dyDescent="0.35">
      <c r="A226" s="20"/>
      <c r="B226" s="21"/>
      <c r="C226" s="22"/>
      <c r="D226" s="22"/>
      <c r="E226" s="22"/>
      <c r="F226" s="22"/>
      <c r="G226" s="23"/>
      <c r="H226" s="23"/>
      <c r="I226" s="23"/>
      <c r="J226" s="23"/>
      <c r="K226" s="23"/>
      <c r="L226" s="24"/>
      <c r="M226" s="23"/>
      <c r="N226" s="25"/>
      <c r="O226" s="26"/>
      <c r="P226" s="27"/>
      <c r="Q226" s="28"/>
      <c r="R226" s="28"/>
      <c r="S226" s="18"/>
      <c r="T226" s="18"/>
      <c r="U226" s="18"/>
      <c r="V226" s="19"/>
      <c r="X226" s="30"/>
      <c r="Y226" s="30"/>
      <c r="Z226" s="30"/>
      <c r="AA226" s="30"/>
      <c r="AB226" s="30"/>
      <c r="AC226" s="30"/>
      <c r="AD226" s="30"/>
      <c r="AE226" s="31"/>
      <c r="AF226" s="30"/>
      <c r="AG226" s="30"/>
      <c r="AH226" s="30"/>
      <c r="AI226" s="30"/>
      <c r="AJ226" s="30"/>
      <c r="AK226" s="30"/>
      <c r="AL226" s="30"/>
      <c r="AM226" s="30"/>
      <c r="AN226" s="31"/>
    </row>
    <row r="227" spans="1:40" x14ac:dyDescent="0.35">
      <c r="A227" s="20"/>
      <c r="B227" s="21"/>
      <c r="C227" s="22"/>
      <c r="D227" s="22"/>
      <c r="E227" s="22"/>
      <c r="F227" s="22"/>
      <c r="G227" s="23"/>
      <c r="H227" s="23"/>
      <c r="I227" s="23"/>
      <c r="J227" s="23"/>
      <c r="K227" s="23"/>
      <c r="L227" s="24"/>
      <c r="M227" s="23"/>
      <c r="N227" s="25"/>
      <c r="O227" s="26"/>
      <c r="P227" s="27"/>
      <c r="Q227" s="28"/>
      <c r="R227" s="28"/>
      <c r="S227" s="18"/>
      <c r="T227" s="18"/>
      <c r="U227" s="18"/>
      <c r="V227" s="19"/>
      <c r="X227" s="30"/>
      <c r="Y227" s="30"/>
      <c r="Z227" s="30"/>
      <c r="AA227" s="30"/>
      <c r="AB227" s="30"/>
      <c r="AC227" s="30"/>
      <c r="AD227" s="30"/>
      <c r="AE227" s="31"/>
      <c r="AF227" s="30"/>
      <c r="AG227" s="30"/>
      <c r="AH227" s="30"/>
      <c r="AI227" s="30"/>
      <c r="AJ227" s="30"/>
      <c r="AK227" s="30"/>
      <c r="AL227" s="30"/>
      <c r="AM227" s="30"/>
      <c r="AN227" s="31"/>
    </row>
    <row r="228" spans="1:40" x14ac:dyDescent="0.35">
      <c r="A228" s="20"/>
      <c r="B228" s="21"/>
      <c r="C228" s="22"/>
      <c r="D228" s="22"/>
      <c r="E228" s="22"/>
      <c r="F228" s="22"/>
      <c r="G228" s="23"/>
      <c r="H228" s="23"/>
      <c r="I228" s="23"/>
      <c r="J228" s="23"/>
      <c r="K228" s="23"/>
      <c r="L228" s="24"/>
      <c r="M228" s="23"/>
      <c r="N228" s="25"/>
      <c r="O228" s="26"/>
      <c r="P228" s="27"/>
      <c r="Q228" s="28"/>
      <c r="R228" s="28"/>
      <c r="S228" s="18"/>
      <c r="T228" s="18"/>
      <c r="U228" s="18"/>
      <c r="V228" s="19"/>
      <c r="X228" s="30"/>
      <c r="Y228" s="30"/>
      <c r="Z228" s="30"/>
      <c r="AA228" s="30"/>
      <c r="AB228" s="30"/>
      <c r="AC228" s="30"/>
      <c r="AD228" s="30"/>
      <c r="AE228" s="31"/>
      <c r="AF228" s="30"/>
      <c r="AG228" s="30"/>
      <c r="AH228" s="30"/>
      <c r="AI228" s="30"/>
      <c r="AJ228" s="30"/>
      <c r="AK228" s="30"/>
      <c r="AL228" s="30"/>
      <c r="AM228" s="30"/>
      <c r="AN228" s="31"/>
    </row>
    <row r="229" spans="1:40" x14ac:dyDescent="0.35">
      <c r="A229" s="20"/>
      <c r="B229" s="21"/>
      <c r="C229" s="22"/>
      <c r="D229" s="22"/>
      <c r="E229" s="22"/>
      <c r="F229" s="22"/>
      <c r="G229" s="23"/>
      <c r="H229" s="23"/>
      <c r="I229" s="23"/>
      <c r="J229" s="23"/>
      <c r="K229" s="23"/>
      <c r="L229" s="24"/>
      <c r="M229" s="23"/>
      <c r="N229" s="25"/>
      <c r="O229" s="26"/>
      <c r="P229" s="27"/>
      <c r="Q229" s="28"/>
      <c r="R229" s="28"/>
      <c r="S229" s="18"/>
      <c r="T229" s="18"/>
      <c r="U229" s="18"/>
      <c r="V229" s="19"/>
      <c r="X229" s="30"/>
      <c r="Y229" s="30"/>
      <c r="Z229" s="30"/>
      <c r="AA229" s="30"/>
      <c r="AB229" s="30"/>
      <c r="AC229" s="30"/>
      <c r="AD229" s="30"/>
      <c r="AE229" s="31"/>
      <c r="AF229" s="30"/>
      <c r="AG229" s="30"/>
      <c r="AH229" s="30"/>
      <c r="AI229" s="30"/>
      <c r="AJ229" s="30"/>
      <c r="AK229" s="30"/>
      <c r="AL229" s="30"/>
      <c r="AM229" s="30"/>
      <c r="AN229" s="31"/>
    </row>
    <row r="230" spans="1:40" x14ac:dyDescent="0.35">
      <c r="A230" s="20"/>
      <c r="B230" s="21"/>
      <c r="C230" s="22"/>
      <c r="D230" s="22"/>
      <c r="E230" s="22"/>
      <c r="F230" s="22"/>
      <c r="G230" s="23"/>
      <c r="H230" s="23"/>
      <c r="I230" s="23"/>
      <c r="J230" s="23"/>
      <c r="K230" s="23"/>
      <c r="L230" s="24"/>
      <c r="M230" s="23"/>
      <c r="N230" s="25"/>
      <c r="O230" s="26"/>
      <c r="P230" s="27"/>
      <c r="Q230" s="28"/>
      <c r="R230" s="28"/>
      <c r="S230" s="18"/>
      <c r="T230" s="18"/>
      <c r="U230" s="18"/>
      <c r="V230" s="19"/>
      <c r="X230" s="30"/>
      <c r="Y230" s="30"/>
      <c r="Z230" s="30"/>
      <c r="AA230" s="30"/>
      <c r="AB230" s="30"/>
      <c r="AC230" s="30"/>
      <c r="AD230" s="30"/>
      <c r="AE230" s="31"/>
      <c r="AF230" s="30"/>
      <c r="AG230" s="30"/>
      <c r="AH230" s="30"/>
      <c r="AI230" s="30"/>
      <c r="AJ230" s="30"/>
      <c r="AK230" s="30"/>
      <c r="AL230" s="30"/>
      <c r="AM230" s="30"/>
      <c r="AN230" s="31"/>
    </row>
    <row r="231" spans="1:40" x14ac:dyDescent="0.35">
      <c r="A231" s="20"/>
      <c r="B231" s="21"/>
      <c r="C231" s="22"/>
      <c r="D231" s="22"/>
      <c r="E231" s="22"/>
      <c r="F231" s="22"/>
      <c r="G231" s="23"/>
      <c r="H231" s="23"/>
      <c r="I231" s="23"/>
      <c r="J231" s="23"/>
      <c r="K231" s="23"/>
      <c r="L231" s="24"/>
      <c r="M231" s="23"/>
      <c r="N231" s="25"/>
      <c r="O231" s="26"/>
      <c r="P231" s="27"/>
      <c r="Q231" s="28"/>
      <c r="R231" s="28"/>
      <c r="S231" s="18"/>
      <c r="T231" s="18"/>
      <c r="U231" s="18"/>
      <c r="V231" s="19"/>
      <c r="X231" s="30"/>
      <c r="Y231" s="30"/>
      <c r="Z231" s="30"/>
      <c r="AA231" s="30"/>
      <c r="AB231" s="30"/>
      <c r="AC231" s="30"/>
      <c r="AD231" s="30"/>
      <c r="AE231" s="31"/>
      <c r="AF231" s="30"/>
      <c r="AG231" s="30"/>
      <c r="AH231" s="30"/>
      <c r="AI231" s="30"/>
      <c r="AJ231" s="30"/>
      <c r="AK231" s="30"/>
      <c r="AL231" s="30"/>
      <c r="AM231" s="30"/>
      <c r="AN231" s="31"/>
    </row>
    <row r="232" spans="1:40" x14ac:dyDescent="0.35">
      <c r="A232" s="20"/>
      <c r="B232" s="21"/>
      <c r="C232" s="22"/>
      <c r="D232" s="22"/>
      <c r="E232" s="22"/>
      <c r="F232" s="22"/>
      <c r="G232" s="23"/>
      <c r="H232" s="23"/>
      <c r="I232" s="23"/>
      <c r="J232" s="23"/>
      <c r="K232" s="23"/>
      <c r="L232" s="24"/>
      <c r="M232" s="23"/>
      <c r="N232" s="25"/>
      <c r="O232" s="26"/>
      <c r="P232" s="27"/>
      <c r="Q232" s="28"/>
      <c r="R232" s="28"/>
      <c r="S232" s="18"/>
      <c r="T232" s="18"/>
      <c r="U232" s="18"/>
      <c r="V232" s="19"/>
      <c r="X232" s="30"/>
      <c r="Y232" s="30"/>
      <c r="Z232" s="30"/>
      <c r="AA232" s="30"/>
      <c r="AB232" s="30"/>
      <c r="AC232" s="30"/>
      <c r="AD232" s="30"/>
      <c r="AE232" s="31"/>
      <c r="AF232" s="30"/>
      <c r="AG232" s="30"/>
      <c r="AH232" s="30"/>
      <c r="AI232" s="30"/>
      <c r="AJ232" s="30"/>
      <c r="AK232" s="30"/>
      <c r="AL232" s="30"/>
      <c r="AM232" s="30"/>
      <c r="AN232" s="31"/>
    </row>
    <row r="233" spans="1:40" x14ac:dyDescent="0.35">
      <c r="A233" s="20"/>
      <c r="B233" s="21"/>
      <c r="C233" s="22"/>
      <c r="D233" s="22"/>
      <c r="E233" s="22"/>
      <c r="F233" s="22"/>
      <c r="G233" s="23"/>
      <c r="H233" s="23"/>
      <c r="I233" s="23"/>
      <c r="J233" s="23"/>
      <c r="K233" s="23"/>
      <c r="L233" s="24"/>
      <c r="M233" s="23"/>
      <c r="N233" s="25"/>
      <c r="O233" s="26"/>
      <c r="P233" s="27"/>
      <c r="Q233" s="28"/>
      <c r="R233" s="28"/>
      <c r="S233" s="18"/>
      <c r="T233" s="18"/>
      <c r="U233" s="18"/>
      <c r="V233" s="19"/>
      <c r="X233" s="30"/>
      <c r="Y233" s="30"/>
      <c r="Z233" s="30"/>
      <c r="AA233" s="30"/>
      <c r="AB233" s="30"/>
      <c r="AC233" s="30"/>
      <c r="AD233" s="30"/>
      <c r="AE233" s="31"/>
      <c r="AF233" s="30"/>
      <c r="AG233" s="30"/>
      <c r="AH233" s="30"/>
      <c r="AI233" s="30"/>
      <c r="AJ233" s="30"/>
      <c r="AK233" s="30"/>
      <c r="AL233" s="30"/>
      <c r="AM233" s="30"/>
      <c r="AN233" s="31"/>
    </row>
    <row r="234" spans="1:40" x14ac:dyDescent="0.35">
      <c r="A234" s="20"/>
      <c r="B234" s="21"/>
      <c r="C234" s="22"/>
      <c r="D234" s="22"/>
      <c r="E234" s="22"/>
      <c r="F234" s="22"/>
      <c r="G234" s="23"/>
      <c r="H234" s="23"/>
      <c r="I234" s="23"/>
      <c r="J234" s="23"/>
      <c r="K234" s="23"/>
      <c r="L234" s="24"/>
      <c r="M234" s="23"/>
      <c r="N234" s="25"/>
      <c r="O234" s="26"/>
      <c r="P234" s="27"/>
      <c r="Q234" s="28"/>
      <c r="R234" s="28"/>
      <c r="S234" s="18"/>
      <c r="T234" s="18"/>
      <c r="U234" s="18"/>
      <c r="V234" s="19"/>
      <c r="X234" s="30"/>
      <c r="Y234" s="30"/>
      <c r="Z234" s="30"/>
      <c r="AA234" s="30"/>
      <c r="AB234" s="30"/>
      <c r="AC234" s="30"/>
      <c r="AD234" s="30"/>
      <c r="AE234" s="31"/>
      <c r="AF234" s="30"/>
      <c r="AG234" s="30"/>
      <c r="AH234" s="30"/>
      <c r="AI234" s="30"/>
      <c r="AJ234" s="30"/>
      <c r="AK234" s="30"/>
      <c r="AL234" s="30"/>
      <c r="AM234" s="30"/>
      <c r="AN234" s="31"/>
    </row>
    <row r="235" spans="1:40" x14ac:dyDescent="0.35">
      <c r="A235" s="20"/>
      <c r="B235" s="21"/>
      <c r="C235" s="22"/>
      <c r="D235" s="22"/>
      <c r="E235" s="22"/>
      <c r="F235" s="22"/>
      <c r="G235" s="23"/>
      <c r="H235" s="23"/>
      <c r="I235" s="23"/>
      <c r="J235" s="23"/>
      <c r="K235" s="23"/>
      <c r="L235" s="24"/>
      <c r="M235" s="23"/>
      <c r="N235" s="25"/>
      <c r="O235" s="26"/>
      <c r="P235" s="27"/>
      <c r="Q235" s="28"/>
      <c r="R235" s="28"/>
      <c r="S235" s="18"/>
      <c r="T235" s="18"/>
      <c r="U235" s="18"/>
      <c r="V235" s="19"/>
      <c r="X235" s="30"/>
      <c r="Y235" s="30"/>
      <c r="Z235" s="30"/>
      <c r="AA235" s="30"/>
      <c r="AB235" s="30"/>
      <c r="AC235" s="30"/>
      <c r="AD235" s="30"/>
      <c r="AE235" s="31"/>
      <c r="AF235" s="30"/>
      <c r="AG235" s="30"/>
      <c r="AH235" s="30"/>
      <c r="AI235" s="30"/>
      <c r="AJ235" s="30"/>
      <c r="AK235" s="30"/>
      <c r="AL235" s="30"/>
      <c r="AM235" s="30"/>
      <c r="AN235" s="31"/>
    </row>
    <row r="236" spans="1:40" x14ac:dyDescent="0.35">
      <c r="A236" s="20"/>
      <c r="B236" s="21"/>
      <c r="C236" s="22"/>
      <c r="D236" s="22"/>
      <c r="E236" s="22"/>
      <c r="F236" s="22"/>
      <c r="G236" s="23"/>
      <c r="H236" s="23"/>
      <c r="I236" s="23"/>
      <c r="J236" s="23"/>
      <c r="K236" s="23"/>
      <c r="L236" s="24"/>
      <c r="M236" s="23"/>
      <c r="N236" s="25"/>
      <c r="O236" s="26"/>
      <c r="P236" s="27"/>
      <c r="Q236" s="28"/>
      <c r="R236" s="28"/>
      <c r="S236" s="18"/>
      <c r="T236" s="18"/>
      <c r="U236" s="18"/>
      <c r="V236" s="19"/>
      <c r="X236" s="30"/>
      <c r="Y236" s="30"/>
      <c r="Z236" s="30"/>
      <c r="AA236" s="30"/>
      <c r="AB236" s="30"/>
      <c r="AC236" s="30"/>
      <c r="AD236" s="30"/>
      <c r="AE236" s="31"/>
      <c r="AF236" s="30"/>
      <c r="AG236" s="30"/>
      <c r="AH236" s="30"/>
      <c r="AI236" s="30"/>
      <c r="AJ236" s="30"/>
      <c r="AK236" s="30"/>
      <c r="AL236" s="30"/>
      <c r="AM236" s="30"/>
      <c r="AN236" s="31"/>
    </row>
    <row r="237" spans="1:40" x14ac:dyDescent="0.35">
      <c r="A237" s="20"/>
      <c r="B237" s="21"/>
      <c r="C237" s="22"/>
      <c r="D237" s="22"/>
      <c r="E237" s="22"/>
      <c r="F237" s="22"/>
      <c r="G237" s="23"/>
      <c r="H237" s="23"/>
      <c r="I237" s="23"/>
      <c r="J237" s="23"/>
      <c r="K237" s="23"/>
      <c r="L237" s="24"/>
      <c r="M237" s="23"/>
      <c r="N237" s="25"/>
      <c r="O237" s="26"/>
      <c r="P237" s="27"/>
      <c r="Q237" s="28"/>
      <c r="R237" s="28"/>
      <c r="S237" s="18"/>
      <c r="T237" s="18"/>
      <c r="U237" s="18"/>
      <c r="V237" s="19"/>
      <c r="X237" s="30"/>
      <c r="Y237" s="30"/>
      <c r="Z237" s="30"/>
      <c r="AA237" s="30"/>
      <c r="AB237" s="30"/>
      <c r="AC237" s="30"/>
      <c r="AD237" s="30"/>
      <c r="AE237" s="31"/>
      <c r="AF237" s="30"/>
      <c r="AG237" s="30"/>
      <c r="AH237" s="30"/>
      <c r="AI237" s="30"/>
      <c r="AJ237" s="30"/>
      <c r="AK237" s="30"/>
      <c r="AL237" s="30"/>
      <c r="AM237" s="30"/>
      <c r="AN237" s="31"/>
    </row>
    <row r="238" spans="1:40" x14ac:dyDescent="0.35">
      <c r="A238" s="20"/>
      <c r="B238" s="21"/>
      <c r="C238" s="22"/>
      <c r="D238" s="22"/>
      <c r="E238" s="22"/>
      <c r="F238" s="22"/>
      <c r="G238" s="23"/>
      <c r="H238" s="23"/>
      <c r="I238" s="23"/>
      <c r="J238" s="23"/>
      <c r="K238" s="23"/>
      <c r="L238" s="24"/>
      <c r="M238" s="23"/>
      <c r="N238" s="25"/>
      <c r="O238" s="26"/>
      <c r="P238" s="27"/>
      <c r="Q238" s="28"/>
      <c r="R238" s="28"/>
      <c r="S238" s="18"/>
      <c r="T238" s="18"/>
      <c r="U238" s="18"/>
      <c r="V238" s="19"/>
      <c r="X238" s="30"/>
      <c r="Y238" s="30"/>
      <c r="Z238" s="30"/>
      <c r="AA238" s="30"/>
      <c r="AB238" s="30"/>
      <c r="AC238" s="30"/>
      <c r="AD238" s="30"/>
      <c r="AE238" s="31"/>
      <c r="AF238" s="30"/>
      <c r="AG238" s="30"/>
      <c r="AH238" s="30"/>
      <c r="AI238" s="30"/>
      <c r="AJ238" s="30"/>
      <c r="AK238" s="30"/>
      <c r="AL238" s="30"/>
      <c r="AM238" s="30"/>
      <c r="AN238" s="31"/>
    </row>
    <row r="239" spans="1:40" x14ac:dyDescent="0.35">
      <c r="A239" s="20"/>
      <c r="B239" s="21"/>
      <c r="C239" s="22"/>
      <c r="D239" s="22"/>
      <c r="E239" s="22"/>
      <c r="F239" s="22"/>
      <c r="G239" s="23"/>
      <c r="H239" s="23"/>
      <c r="I239" s="23"/>
      <c r="J239" s="23"/>
      <c r="K239" s="23"/>
      <c r="L239" s="24"/>
      <c r="M239" s="23"/>
      <c r="N239" s="25"/>
      <c r="O239" s="26"/>
      <c r="P239" s="27"/>
      <c r="Q239" s="28"/>
      <c r="R239" s="28"/>
      <c r="S239" s="18"/>
      <c r="T239" s="18"/>
      <c r="U239" s="18"/>
      <c r="V239" s="19"/>
      <c r="X239" s="30"/>
      <c r="Y239" s="30"/>
      <c r="Z239" s="30"/>
      <c r="AA239" s="30"/>
      <c r="AB239" s="30"/>
      <c r="AC239" s="30"/>
      <c r="AD239" s="30"/>
      <c r="AE239" s="31"/>
      <c r="AF239" s="30"/>
      <c r="AG239" s="30"/>
      <c r="AH239" s="30"/>
      <c r="AI239" s="30"/>
      <c r="AJ239" s="30"/>
      <c r="AK239" s="30"/>
      <c r="AL239" s="30"/>
      <c r="AM239" s="30"/>
      <c r="AN239" s="31"/>
    </row>
    <row r="240" spans="1:40" x14ac:dyDescent="0.35">
      <c r="A240" s="20"/>
      <c r="B240" s="21"/>
      <c r="C240" s="22"/>
      <c r="D240" s="22"/>
      <c r="E240" s="22"/>
      <c r="F240" s="22"/>
      <c r="G240" s="23"/>
      <c r="H240" s="23"/>
      <c r="I240" s="23"/>
      <c r="J240" s="23"/>
      <c r="K240" s="23"/>
      <c r="L240" s="24"/>
      <c r="M240" s="23"/>
      <c r="N240" s="25"/>
      <c r="O240" s="26"/>
      <c r="P240" s="27"/>
      <c r="Q240" s="28"/>
      <c r="R240" s="28"/>
      <c r="S240" s="18"/>
      <c r="T240" s="18"/>
      <c r="U240" s="18"/>
      <c r="V240" s="19"/>
      <c r="X240" s="30"/>
      <c r="Y240" s="30"/>
      <c r="Z240" s="30"/>
      <c r="AA240" s="30"/>
      <c r="AB240" s="30"/>
      <c r="AC240" s="30"/>
      <c r="AD240" s="30"/>
      <c r="AE240" s="31"/>
      <c r="AF240" s="30"/>
      <c r="AG240" s="30"/>
      <c r="AH240" s="30"/>
      <c r="AI240" s="30"/>
      <c r="AJ240" s="30"/>
      <c r="AK240" s="30"/>
      <c r="AL240" s="30"/>
      <c r="AM240" s="30"/>
      <c r="AN240" s="31"/>
    </row>
    <row r="241" spans="1:40" x14ac:dyDescent="0.35">
      <c r="A241" s="20"/>
      <c r="B241" s="21"/>
      <c r="C241" s="22"/>
      <c r="D241" s="22"/>
      <c r="E241" s="22"/>
      <c r="F241" s="22"/>
      <c r="G241" s="23"/>
      <c r="H241" s="23"/>
      <c r="I241" s="23"/>
      <c r="J241" s="23"/>
      <c r="K241" s="23"/>
      <c r="L241" s="24"/>
      <c r="M241" s="23"/>
      <c r="N241" s="25"/>
      <c r="O241" s="26"/>
      <c r="P241" s="27"/>
      <c r="Q241" s="28"/>
      <c r="R241" s="28"/>
      <c r="S241" s="18"/>
      <c r="T241" s="18"/>
      <c r="U241" s="18"/>
      <c r="V241" s="19"/>
      <c r="X241" s="30"/>
      <c r="Y241" s="30"/>
      <c r="Z241" s="30"/>
      <c r="AA241" s="30"/>
      <c r="AB241" s="30"/>
      <c r="AC241" s="30"/>
      <c r="AD241" s="30"/>
      <c r="AE241" s="31"/>
      <c r="AF241" s="30"/>
      <c r="AG241" s="30"/>
      <c r="AH241" s="30"/>
      <c r="AI241" s="30"/>
      <c r="AJ241" s="30"/>
      <c r="AK241" s="30"/>
      <c r="AL241" s="30"/>
      <c r="AM241" s="30"/>
      <c r="AN241" s="31"/>
    </row>
    <row r="242" spans="1:40" x14ac:dyDescent="0.35">
      <c r="A242" s="20"/>
      <c r="B242" s="21"/>
      <c r="C242" s="22"/>
      <c r="D242" s="22"/>
      <c r="E242" s="22"/>
      <c r="F242" s="22"/>
      <c r="G242" s="23"/>
      <c r="H242" s="23"/>
      <c r="I242" s="23"/>
      <c r="J242" s="23"/>
      <c r="K242" s="23"/>
      <c r="L242" s="24"/>
      <c r="M242" s="23"/>
      <c r="N242" s="25"/>
      <c r="O242" s="26"/>
      <c r="P242" s="27"/>
      <c r="Q242" s="28"/>
      <c r="R242" s="28"/>
      <c r="S242" s="18"/>
      <c r="T242" s="18"/>
      <c r="U242" s="18"/>
      <c r="V242" s="19"/>
      <c r="X242" s="30"/>
      <c r="Y242" s="30"/>
      <c r="Z242" s="30"/>
      <c r="AA242" s="30"/>
      <c r="AB242" s="30"/>
      <c r="AC242" s="30"/>
      <c r="AD242" s="30"/>
      <c r="AE242" s="31"/>
      <c r="AF242" s="30"/>
      <c r="AG242" s="30"/>
      <c r="AH242" s="30"/>
      <c r="AI242" s="30"/>
      <c r="AJ242" s="30"/>
      <c r="AK242" s="30"/>
      <c r="AL242" s="30"/>
      <c r="AM242" s="30"/>
      <c r="AN242" s="31"/>
    </row>
    <row r="243" spans="1:40" x14ac:dyDescent="0.35">
      <c r="A243" s="20"/>
      <c r="B243" s="21"/>
      <c r="C243" s="22"/>
      <c r="D243" s="22"/>
      <c r="E243" s="22"/>
      <c r="F243" s="22"/>
      <c r="G243" s="23"/>
      <c r="H243" s="23"/>
      <c r="I243" s="23"/>
      <c r="J243" s="23"/>
      <c r="K243" s="23"/>
      <c r="L243" s="24"/>
      <c r="M243" s="23"/>
      <c r="N243" s="25"/>
      <c r="O243" s="26"/>
      <c r="P243" s="27"/>
      <c r="Q243" s="28"/>
      <c r="R243" s="28"/>
      <c r="S243" s="18"/>
      <c r="T243" s="18"/>
      <c r="U243" s="18"/>
      <c r="V243" s="19"/>
      <c r="X243" s="30"/>
      <c r="Y243" s="30"/>
      <c r="Z243" s="30"/>
      <c r="AA243" s="30"/>
      <c r="AB243" s="30"/>
      <c r="AC243" s="30"/>
      <c r="AD243" s="30"/>
      <c r="AE243" s="31"/>
      <c r="AF243" s="30"/>
      <c r="AG243" s="30"/>
      <c r="AH243" s="30"/>
      <c r="AI243" s="30"/>
      <c r="AJ243" s="30"/>
      <c r="AK243" s="30"/>
      <c r="AL243" s="30"/>
      <c r="AM243" s="30"/>
      <c r="AN243" s="31"/>
    </row>
    <row r="244" spans="1:40" x14ac:dyDescent="0.35">
      <c r="A244" s="20"/>
      <c r="B244" s="21"/>
      <c r="C244" s="22"/>
      <c r="D244" s="22"/>
      <c r="E244" s="22"/>
      <c r="F244" s="22"/>
      <c r="G244" s="23"/>
      <c r="H244" s="23"/>
      <c r="I244" s="23"/>
      <c r="J244" s="23"/>
      <c r="K244" s="23"/>
      <c r="L244" s="24"/>
      <c r="M244" s="23"/>
      <c r="N244" s="25"/>
      <c r="O244" s="26"/>
      <c r="P244" s="27"/>
      <c r="Q244" s="28"/>
      <c r="R244" s="28"/>
      <c r="S244" s="18"/>
      <c r="T244" s="18"/>
      <c r="U244" s="18"/>
      <c r="V244" s="19"/>
      <c r="X244" s="30"/>
      <c r="Y244" s="30"/>
      <c r="Z244" s="30"/>
      <c r="AA244" s="30"/>
      <c r="AB244" s="30"/>
      <c r="AC244" s="30"/>
      <c r="AD244" s="30"/>
      <c r="AE244" s="31"/>
      <c r="AF244" s="30"/>
      <c r="AG244" s="30"/>
      <c r="AH244" s="30"/>
      <c r="AI244" s="30"/>
      <c r="AJ244" s="30"/>
      <c r="AK244" s="30"/>
      <c r="AL244" s="30"/>
      <c r="AM244" s="30"/>
      <c r="AN244" s="31"/>
    </row>
    <row r="245" spans="1:40" x14ac:dyDescent="0.35">
      <c r="A245" s="20"/>
      <c r="B245" s="21"/>
      <c r="C245" s="22"/>
      <c r="D245" s="22"/>
      <c r="E245" s="22"/>
      <c r="F245" s="22"/>
      <c r="G245" s="23"/>
      <c r="H245" s="23"/>
      <c r="I245" s="23"/>
      <c r="J245" s="23"/>
      <c r="K245" s="23"/>
      <c r="L245" s="24"/>
      <c r="M245" s="23"/>
      <c r="N245" s="25"/>
      <c r="O245" s="26"/>
      <c r="P245" s="27"/>
      <c r="Q245" s="28"/>
      <c r="R245" s="28"/>
      <c r="S245" s="18"/>
      <c r="T245" s="18"/>
      <c r="U245" s="18"/>
      <c r="V245" s="19"/>
      <c r="X245" s="30"/>
      <c r="Y245" s="30"/>
      <c r="Z245" s="30"/>
      <c r="AA245" s="30"/>
      <c r="AB245" s="30"/>
      <c r="AC245" s="30"/>
      <c r="AD245" s="30"/>
      <c r="AE245" s="31"/>
      <c r="AF245" s="30"/>
      <c r="AG245" s="30"/>
      <c r="AH245" s="30"/>
      <c r="AI245" s="30"/>
      <c r="AJ245" s="30"/>
      <c r="AK245" s="30"/>
      <c r="AL245" s="30"/>
      <c r="AM245" s="30"/>
      <c r="AN245" s="31"/>
    </row>
    <row r="246" spans="1:40" x14ac:dyDescent="0.35">
      <c r="A246" s="20"/>
      <c r="B246" s="21"/>
      <c r="C246" s="22"/>
      <c r="D246" s="22"/>
      <c r="E246" s="22"/>
      <c r="F246" s="22"/>
      <c r="G246" s="23"/>
      <c r="H246" s="23"/>
      <c r="I246" s="23"/>
      <c r="J246" s="23"/>
      <c r="K246" s="23"/>
      <c r="L246" s="24"/>
      <c r="M246" s="23"/>
      <c r="N246" s="25"/>
      <c r="O246" s="26"/>
      <c r="P246" s="27"/>
      <c r="Q246" s="28"/>
      <c r="R246" s="28"/>
      <c r="S246" s="18"/>
      <c r="T246" s="18"/>
      <c r="U246" s="18"/>
      <c r="V246" s="19"/>
      <c r="X246" s="30"/>
      <c r="Y246" s="30"/>
      <c r="Z246" s="30"/>
      <c r="AA246" s="30"/>
      <c r="AB246" s="30"/>
      <c r="AC246" s="30"/>
      <c r="AD246" s="30"/>
      <c r="AE246" s="31"/>
      <c r="AF246" s="30"/>
      <c r="AG246" s="30"/>
      <c r="AH246" s="30"/>
      <c r="AI246" s="30"/>
      <c r="AJ246" s="30"/>
      <c r="AK246" s="30"/>
      <c r="AL246" s="30"/>
      <c r="AM246" s="30"/>
      <c r="AN246" s="31"/>
    </row>
    <row r="247" spans="1:40" x14ac:dyDescent="0.35">
      <c r="A247" s="20"/>
      <c r="B247" s="21"/>
      <c r="C247" s="22"/>
      <c r="D247" s="22"/>
      <c r="E247" s="22"/>
      <c r="F247" s="22"/>
      <c r="G247" s="23"/>
      <c r="H247" s="23"/>
      <c r="I247" s="23"/>
      <c r="J247" s="23"/>
      <c r="K247" s="23"/>
      <c r="L247" s="24"/>
      <c r="M247" s="23"/>
      <c r="N247" s="25"/>
      <c r="O247" s="26"/>
      <c r="P247" s="27"/>
      <c r="Q247" s="28"/>
      <c r="R247" s="28"/>
      <c r="S247" s="18"/>
      <c r="T247" s="18"/>
      <c r="U247" s="18"/>
      <c r="V247" s="19"/>
      <c r="X247" s="30"/>
      <c r="Y247" s="30"/>
      <c r="Z247" s="30"/>
      <c r="AA247" s="30"/>
      <c r="AB247" s="30"/>
      <c r="AC247" s="30"/>
      <c r="AD247" s="30"/>
      <c r="AE247" s="31"/>
      <c r="AF247" s="30"/>
      <c r="AG247" s="30"/>
      <c r="AH247" s="30"/>
      <c r="AI247" s="30"/>
      <c r="AJ247" s="30"/>
      <c r="AK247" s="30"/>
      <c r="AL247" s="30"/>
      <c r="AM247" s="30"/>
      <c r="AN247" s="31"/>
    </row>
    <row r="248" spans="1:40" x14ac:dyDescent="0.35">
      <c r="A248" s="20"/>
      <c r="B248" s="21"/>
      <c r="C248" s="22"/>
      <c r="D248" s="22"/>
      <c r="E248" s="22"/>
      <c r="F248" s="22"/>
      <c r="G248" s="23"/>
      <c r="H248" s="23"/>
      <c r="I248" s="23"/>
      <c r="J248" s="23"/>
      <c r="K248" s="23"/>
      <c r="L248" s="24"/>
      <c r="M248" s="23"/>
      <c r="N248" s="25"/>
      <c r="O248" s="26"/>
      <c r="P248" s="27"/>
      <c r="Q248" s="28"/>
      <c r="R248" s="28"/>
      <c r="S248" s="18"/>
      <c r="T248" s="18"/>
      <c r="U248" s="18"/>
      <c r="V248" s="19"/>
      <c r="X248" s="30"/>
      <c r="Y248" s="30"/>
      <c r="Z248" s="30"/>
      <c r="AA248" s="30"/>
      <c r="AB248" s="30"/>
      <c r="AC248" s="30"/>
      <c r="AD248" s="30"/>
      <c r="AE248" s="31"/>
      <c r="AF248" s="30"/>
      <c r="AG248" s="30"/>
      <c r="AH248" s="30"/>
      <c r="AI248" s="30"/>
      <c r="AJ248" s="30"/>
      <c r="AK248" s="30"/>
      <c r="AL248" s="30"/>
      <c r="AM248" s="30"/>
      <c r="AN248" s="31"/>
    </row>
    <row r="249" spans="1:40" x14ac:dyDescent="0.35">
      <c r="A249" s="20"/>
      <c r="B249" s="21"/>
      <c r="C249" s="22"/>
      <c r="D249" s="22"/>
      <c r="E249" s="22"/>
      <c r="F249" s="22"/>
      <c r="G249" s="23"/>
      <c r="H249" s="23"/>
      <c r="I249" s="23"/>
      <c r="J249" s="23"/>
      <c r="K249" s="23"/>
      <c r="L249" s="24"/>
      <c r="M249" s="23"/>
      <c r="N249" s="25"/>
      <c r="O249" s="26"/>
      <c r="P249" s="27"/>
      <c r="Q249" s="28"/>
      <c r="R249" s="28"/>
      <c r="S249" s="18"/>
      <c r="T249" s="18"/>
      <c r="U249" s="18"/>
      <c r="V249" s="19"/>
      <c r="X249" s="30"/>
      <c r="Y249" s="30"/>
      <c r="Z249" s="30"/>
      <c r="AA249" s="30"/>
      <c r="AB249" s="30"/>
      <c r="AC249" s="30"/>
      <c r="AD249" s="30"/>
      <c r="AE249" s="31"/>
      <c r="AF249" s="30"/>
      <c r="AG249" s="30"/>
      <c r="AH249" s="30"/>
      <c r="AI249" s="30"/>
      <c r="AJ249" s="30"/>
      <c r="AK249" s="30"/>
      <c r="AL249" s="30"/>
      <c r="AM249" s="30"/>
      <c r="AN249" s="31"/>
    </row>
    <row r="250" spans="1:40" x14ac:dyDescent="0.35">
      <c r="A250" s="20"/>
      <c r="B250" s="21"/>
      <c r="C250" s="22"/>
      <c r="D250" s="22"/>
      <c r="E250" s="22"/>
      <c r="F250" s="22"/>
      <c r="G250" s="23"/>
      <c r="H250" s="23"/>
      <c r="I250" s="23"/>
      <c r="J250" s="23"/>
      <c r="K250" s="23"/>
      <c r="L250" s="24"/>
      <c r="M250" s="23"/>
      <c r="N250" s="25"/>
      <c r="O250" s="26"/>
      <c r="P250" s="27"/>
      <c r="Q250" s="28"/>
      <c r="R250" s="28"/>
      <c r="S250" s="18"/>
      <c r="T250" s="18"/>
      <c r="U250" s="18"/>
      <c r="V250" s="19"/>
      <c r="X250" s="30"/>
      <c r="Y250" s="30"/>
      <c r="Z250" s="30"/>
      <c r="AA250" s="30"/>
      <c r="AB250" s="30"/>
      <c r="AC250" s="30"/>
      <c r="AD250" s="30"/>
      <c r="AE250" s="31"/>
      <c r="AF250" s="30"/>
      <c r="AG250" s="30"/>
      <c r="AH250" s="30"/>
      <c r="AI250" s="30"/>
      <c r="AJ250" s="30"/>
      <c r="AK250" s="30"/>
      <c r="AL250" s="30"/>
      <c r="AM250" s="30"/>
      <c r="AN250" s="31"/>
    </row>
    <row r="251" spans="1:40" x14ac:dyDescent="0.35">
      <c r="A251" s="20"/>
      <c r="B251" s="21"/>
      <c r="C251" s="22"/>
      <c r="D251" s="22"/>
      <c r="E251" s="22"/>
      <c r="F251" s="22"/>
      <c r="G251" s="23"/>
      <c r="H251" s="23"/>
      <c r="I251" s="23"/>
      <c r="J251" s="23"/>
      <c r="K251" s="23"/>
      <c r="L251" s="24"/>
      <c r="M251" s="23"/>
      <c r="N251" s="25"/>
      <c r="O251" s="26"/>
      <c r="P251" s="27"/>
      <c r="Q251" s="28"/>
      <c r="R251" s="28"/>
      <c r="S251" s="18"/>
      <c r="T251" s="18"/>
      <c r="U251" s="18"/>
      <c r="V251" s="19"/>
      <c r="X251" s="30"/>
      <c r="Y251" s="30"/>
      <c r="Z251" s="30"/>
      <c r="AA251" s="30"/>
      <c r="AB251" s="30"/>
      <c r="AC251" s="30"/>
      <c r="AD251" s="30"/>
      <c r="AE251" s="31"/>
      <c r="AF251" s="30"/>
      <c r="AG251" s="30"/>
      <c r="AH251" s="30"/>
      <c r="AI251" s="30"/>
      <c r="AJ251" s="30"/>
      <c r="AK251" s="30"/>
      <c r="AL251" s="30"/>
      <c r="AM251" s="30"/>
      <c r="AN251" s="31"/>
    </row>
    <row r="252" spans="1:40" x14ac:dyDescent="0.35">
      <c r="A252" s="20"/>
      <c r="B252" s="21"/>
      <c r="C252" s="22"/>
      <c r="D252" s="22"/>
      <c r="E252" s="22"/>
      <c r="F252" s="22"/>
      <c r="G252" s="23"/>
      <c r="H252" s="23"/>
      <c r="I252" s="23"/>
      <c r="J252" s="23"/>
      <c r="K252" s="23"/>
      <c r="L252" s="24"/>
      <c r="M252" s="23"/>
      <c r="N252" s="25"/>
      <c r="O252" s="26"/>
      <c r="P252" s="27"/>
      <c r="Q252" s="28"/>
      <c r="R252" s="28"/>
      <c r="S252" s="18"/>
      <c r="T252" s="18"/>
      <c r="U252" s="18"/>
      <c r="V252" s="19"/>
      <c r="X252" s="30"/>
      <c r="Y252" s="30"/>
      <c r="Z252" s="30"/>
      <c r="AA252" s="30"/>
      <c r="AB252" s="30"/>
      <c r="AC252" s="30"/>
      <c r="AD252" s="30"/>
      <c r="AE252" s="31"/>
      <c r="AF252" s="30"/>
      <c r="AG252" s="30"/>
      <c r="AH252" s="30"/>
      <c r="AI252" s="30"/>
      <c r="AJ252" s="30"/>
      <c r="AK252" s="30"/>
      <c r="AL252" s="30"/>
      <c r="AM252" s="30"/>
      <c r="AN252" s="31"/>
    </row>
    <row r="253" spans="1:40" x14ac:dyDescent="0.35">
      <c r="A253" s="20"/>
      <c r="B253" s="21"/>
      <c r="C253" s="22"/>
      <c r="D253" s="22"/>
      <c r="E253" s="22"/>
      <c r="F253" s="22"/>
      <c r="G253" s="23"/>
      <c r="H253" s="23"/>
      <c r="I253" s="23"/>
      <c r="J253" s="23"/>
      <c r="K253" s="23"/>
      <c r="L253" s="24"/>
      <c r="M253" s="23"/>
      <c r="N253" s="25"/>
      <c r="O253" s="26"/>
      <c r="P253" s="27"/>
      <c r="Q253" s="28"/>
      <c r="R253" s="28"/>
      <c r="S253" s="18"/>
      <c r="T253" s="18"/>
      <c r="U253" s="18"/>
      <c r="V253" s="19"/>
      <c r="X253" s="30"/>
      <c r="Y253" s="30"/>
      <c r="Z253" s="30"/>
      <c r="AA253" s="30"/>
      <c r="AB253" s="30"/>
      <c r="AC253" s="30"/>
      <c r="AD253" s="30"/>
      <c r="AE253" s="31"/>
      <c r="AF253" s="30"/>
      <c r="AG253" s="30"/>
      <c r="AH253" s="30"/>
      <c r="AI253" s="30"/>
      <c r="AJ253" s="30"/>
      <c r="AK253" s="30"/>
      <c r="AL253" s="30"/>
      <c r="AM253" s="30"/>
      <c r="AN253" s="31"/>
    </row>
    <row r="254" spans="1:40" x14ac:dyDescent="0.35">
      <c r="A254" s="20"/>
      <c r="B254" s="21"/>
      <c r="C254" s="22"/>
      <c r="D254" s="22"/>
      <c r="E254" s="22"/>
      <c r="F254" s="22"/>
      <c r="G254" s="23"/>
      <c r="H254" s="23"/>
      <c r="I254" s="23"/>
      <c r="J254" s="23"/>
      <c r="K254" s="23"/>
      <c r="L254" s="24"/>
      <c r="M254" s="23"/>
      <c r="N254" s="25"/>
      <c r="O254" s="26"/>
      <c r="P254" s="27"/>
      <c r="Q254" s="28"/>
      <c r="R254" s="28"/>
      <c r="S254" s="18"/>
      <c r="T254" s="18"/>
      <c r="U254" s="18"/>
      <c r="V254" s="19"/>
      <c r="X254" s="30"/>
      <c r="Y254" s="30"/>
      <c r="Z254" s="30"/>
      <c r="AA254" s="30"/>
      <c r="AB254" s="30"/>
      <c r="AC254" s="30"/>
      <c r="AD254" s="30"/>
      <c r="AE254" s="31"/>
      <c r="AF254" s="30"/>
      <c r="AG254" s="30"/>
      <c r="AH254" s="30"/>
      <c r="AI254" s="30"/>
      <c r="AJ254" s="30"/>
      <c r="AK254" s="30"/>
      <c r="AL254" s="30"/>
      <c r="AM254" s="30"/>
      <c r="AN254" s="31"/>
    </row>
    <row r="255" spans="1:40" x14ac:dyDescent="0.35">
      <c r="A255" s="20"/>
      <c r="B255" s="21"/>
      <c r="C255" s="22"/>
      <c r="D255" s="22"/>
      <c r="E255" s="22"/>
      <c r="F255" s="22"/>
      <c r="G255" s="23"/>
      <c r="H255" s="23"/>
      <c r="I255" s="23"/>
      <c r="J255" s="23"/>
      <c r="K255" s="23"/>
      <c r="L255" s="24"/>
      <c r="M255" s="23"/>
      <c r="N255" s="25"/>
      <c r="O255" s="26"/>
      <c r="P255" s="27"/>
      <c r="Q255" s="28"/>
      <c r="R255" s="28"/>
      <c r="S255" s="18"/>
      <c r="T255" s="18"/>
      <c r="U255" s="18"/>
      <c r="V255" s="19"/>
      <c r="X255" s="30"/>
      <c r="Y255" s="30"/>
      <c r="Z255" s="30"/>
      <c r="AA255" s="30"/>
      <c r="AB255" s="30"/>
      <c r="AC255" s="30"/>
      <c r="AD255" s="30"/>
      <c r="AE255" s="31"/>
      <c r="AF255" s="30"/>
      <c r="AG255" s="30"/>
      <c r="AH255" s="30"/>
      <c r="AI255" s="30"/>
      <c r="AJ255" s="30"/>
      <c r="AK255" s="30"/>
      <c r="AL255" s="30"/>
      <c r="AM255" s="30"/>
      <c r="AN255" s="31"/>
    </row>
    <row r="256" spans="1:40" x14ac:dyDescent="0.35">
      <c r="A256" s="20"/>
      <c r="B256" s="21"/>
      <c r="C256" s="22"/>
      <c r="D256" s="22"/>
      <c r="E256" s="22"/>
      <c r="F256" s="22"/>
      <c r="G256" s="23"/>
      <c r="H256" s="23"/>
      <c r="I256" s="23"/>
      <c r="J256" s="23"/>
      <c r="K256" s="23"/>
      <c r="L256" s="24"/>
      <c r="M256" s="23"/>
      <c r="N256" s="25"/>
      <c r="O256" s="26"/>
      <c r="P256" s="27"/>
      <c r="Q256" s="28"/>
      <c r="R256" s="28"/>
      <c r="S256" s="18"/>
      <c r="T256" s="18"/>
      <c r="U256" s="18"/>
      <c r="V256" s="19"/>
      <c r="X256" s="30"/>
      <c r="Y256" s="30"/>
      <c r="Z256" s="30"/>
      <c r="AA256" s="30"/>
      <c r="AB256" s="30"/>
      <c r="AC256" s="30"/>
      <c r="AD256" s="30"/>
      <c r="AE256" s="31"/>
      <c r="AF256" s="30"/>
      <c r="AG256" s="30"/>
      <c r="AH256" s="30"/>
      <c r="AI256" s="30"/>
      <c r="AJ256" s="30"/>
      <c r="AK256" s="30"/>
      <c r="AL256" s="30"/>
      <c r="AM256" s="30"/>
      <c r="AN256" s="31"/>
    </row>
    <row r="257" spans="1:40" x14ac:dyDescent="0.35">
      <c r="A257" s="20"/>
      <c r="B257" s="21"/>
      <c r="C257" s="22"/>
      <c r="D257" s="22"/>
      <c r="E257" s="22"/>
      <c r="F257" s="22"/>
      <c r="G257" s="23"/>
      <c r="H257" s="23"/>
      <c r="I257" s="23"/>
      <c r="J257" s="23"/>
      <c r="K257" s="23"/>
      <c r="L257" s="24"/>
      <c r="M257" s="23"/>
      <c r="N257" s="25"/>
      <c r="O257" s="26"/>
      <c r="P257" s="27"/>
      <c r="Q257" s="28"/>
      <c r="R257" s="28"/>
      <c r="S257" s="18"/>
      <c r="T257" s="18"/>
      <c r="U257" s="18"/>
      <c r="V257" s="19"/>
      <c r="X257" s="30"/>
      <c r="Y257" s="30"/>
      <c r="Z257" s="30"/>
      <c r="AA257" s="30"/>
      <c r="AB257" s="30"/>
      <c r="AC257" s="30"/>
      <c r="AD257" s="30"/>
      <c r="AE257" s="31"/>
      <c r="AF257" s="30"/>
      <c r="AG257" s="30"/>
      <c r="AH257" s="30"/>
      <c r="AI257" s="30"/>
      <c r="AJ257" s="30"/>
      <c r="AK257" s="30"/>
      <c r="AL257" s="30"/>
      <c r="AM257" s="30"/>
      <c r="AN257" s="31"/>
    </row>
    <row r="258" spans="1:40" x14ac:dyDescent="0.35">
      <c r="A258" s="20"/>
      <c r="B258" s="21"/>
      <c r="C258" s="22"/>
      <c r="D258" s="22"/>
      <c r="E258" s="22"/>
      <c r="F258" s="22"/>
      <c r="G258" s="23"/>
      <c r="H258" s="23"/>
      <c r="I258" s="23"/>
      <c r="J258" s="23"/>
      <c r="K258" s="23"/>
      <c r="L258" s="24"/>
      <c r="M258" s="23"/>
      <c r="N258" s="25"/>
      <c r="O258" s="26"/>
      <c r="P258" s="27"/>
      <c r="Q258" s="28"/>
      <c r="R258" s="28"/>
      <c r="S258" s="18"/>
      <c r="T258" s="18"/>
      <c r="U258" s="18"/>
      <c r="V258" s="19"/>
      <c r="X258" s="30"/>
      <c r="Y258" s="30"/>
      <c r="Z258" s="30"/>
      <c r="AA258" s="30"/>
      <c r="AB258" s="30"/>
      <c r="AC258" s="30"/>
      <c r="AD258" s="30"/>
      <c r="AE258" s="31"/>
      <c r="AF258" s="30"/>
      <c r="AG258" s="30"/>
      <c r="AH258" s="30"/>
      <c r="AI258" s="30"/>
      <c r="AJ258" s="30"/>
      <c r="AK258" s="30"/>
      <c r="AL258" s="30"/>
      <c r="AM258" s="30"/>
      <c r="AN258" s="31"/>
    </row>
    <row r="259" spans="1:40" x14ac:dyDescent="0.35">
      <c r="A259" s="20"/>
      <c r="B259" s="21"/>
      <c r="C259" s="22"/>
      <c r="D259" s="22"/>
      <c r="E259" s="22"/>
      <c r="F259" s="22"/>
      <c r="G259" s="23"/>
      <c r="H259" s="23"/>
      <c r="I259" s="23"/>
      <c r="J259" s="23"/>
      <c r="K259" s="23"/>
      <c r="L259" s="24"/>
      <c r="M259" s="23"/>
      <c r="N259" s="25"/>
      <c r="O259" s="26"/>
      <c r="P259" s="27"/>
      <c r="Q259" s="28"/>
      <c r="R259" s="28"/>
      <c r="S259" s="18"/>
      <c r="T259" s="18"/>
      <c r="U259" s="18"/>
      <c r="V259" s="19"/>
      <c r="X259" s="30"/>
      <c r="Y259" s="30"/>
      <c r="Z259" s="30"/>
      <c r="AA259" s="30"/>
      <c r="AB259" s="30"/>
      <c r="AC259" s="30"/>
      <c r="AD259" s="30"/>
      <c r="AE259" s="31"/>
      <c r="AF259" s="30"/>
      <c r="AG259" s="30"/>
      <c r="AH259" s="30"/>
      <c r="AI259" s="30"/>
      <c r="AJ259" s="30"/>
      <c r="AK259" s="30"/>
      <c r="AL259" s="30"/>
      <c r="AM259" s="30"/>
      <c r="AN259" s="31"/>
    </row>
    <row r="260" spans="1:40" x14ac:dyDescent="0.35">
      <c r="A260" s="20"/>
      <c r="B260" s="21"/>
      <c r="C260" s="22"/>
      <c r="D260" s="22"/>
      <c r="E260" s="22"/>
      <c r="F260" s="22"/>
      <c r="G260" s="23"/>
      <c r="H260" s="23"/>
      <c r="I260" s="23"/>
      <c r="J260" s="23"/>
      <c r="K260" s="23"/>
      <c r="L260" s="24"/>
      <c r="M260" s="23"/>
      <c r="N260" s="25"/>
      <c r="O260" s="26"/>
      <c r="P260" s="27"/>
      <c r="Q260" s="28"/>
      <c r="R260" s="28"/>
      <c r="S260" s="18"/>
      <c r="T260" s="18"/>
      <c r="U260" s="18"/>
      <c r="V260" s="19"/>
      <c r="X260" s="30"/>
      <c r="Y260" s="30"/>
      <c r="Z260" s="30"/>
      <c r="AA260" s="30"/>
      <c r="AB260" s="30"/>
      <c r="AC260" s="30"/>
      <c r="AD260" s="30"/>
      <c r="AE260" s="31"/>
      <c r="AF260" s="30"/>
      <c r="AG260" s="30"/>
      <c r="AH260" s="30"/>
      <c r="AI260" s="30"/>
      <c r="AJ260" s="30"/>
      <c r="AK260" s="30"/>
      <c r="AL260" s="30"/>
      <c r="AM260" s="30"/>
      <c r="AN260" s="31"/>
    </row>
    <row r="261" spans="1:40" x14ac:dyDescent="0.35">
      <c r="A261" s="20"/>
      <c r="B261" s="21"/>
      <c r="C261" s="22"/>
      <c r="D261" s="22"/>
      <c r="E261" s="22"/>
      <c r="F261" s="22"/>
      <c r="G261" s="23"/>
      <c r="H261" s="23"/>
      <c r="I261" s="23"/>
      <c r="J261" s="23"/>
      <c r="K261" s="23"/>
      <c r="L261" s="24"/>
      <c r="M261" s="23"/>
      <c r="N261" s="25"/>
      <c r="O261" s="26"/>
      <c r="P261" s="27"/>
      <c r="Q261" s="28"/>
      <c r="R261" s="28"/>
      <c r="S261" s="18"/>
      <c r="T261" s="18"/>
      <c r="U261" s="18"/>
      <c r="V261" s="19"/>
      <c r="X261" s="30"/>
      <c r="Y261" s="30"/>
      <c r="Z261" s="30"/>
      <c r="AA261" s="30"/>
      <c r="AB261" s="30"/>
      <c r="AC261" s="30"/>
      <c r="AD261" s="30"/>
      <c r="AE261" s="31"/>
      <c r="AF261" s="30"/>
      <c r="AG261" s="30"/>
      <c r="AH261" s="30"/>
      <c r="AI261" s="30"/>
      <c r="AJ261" s="30"/>
      <c r="AK261" s="30"/>
      <c r="AL261" s="30"/>
      <c r="AM261" s="30"/>
      <c r="AN261" s="31"/>
    </row>
    <row r="262" spans="1:40" x14ac:dyDescent="0.35">
      <c r="A262" s="20"/>
      <c r="B262" s="21"/>
      <c r="C262" s="22"/>
      <c r="D262" s="22"/>
      <c r="E262" s="22"/>
      <c r="F262" s="22"/>
      <c r="G262" s="23"/>
      <c r="H262" s="23"/>
      <c r="I262" s="23"/>
      <c r="J262" s="23"/>
      <c r="K262" s="23"/>
      <c r="L262" s="24"/>
      <c r="M262" s="23"/>
      <c r="N262" s="25"/>
      <c r="O262" s="26"/>
      <c r="P262" s="27"/>
      <c r="Q262" s="28"/>
      <c r="R262" s="28"/>
      <c r="S262" s="18"/>
      <c r="T262" s="18"/>
      <c r="U262" s="18"/>
      <c r="V262" s="19"/>
      <c r="X262" s="30"/>
      <c r="Y262" s="30"/>
      <c r="Z262" s="30"/>
      <c r="AA262" s="30"/>
      <c r="AB262" s="30"/>
      <c r="AC262" s="30"/>
      <c r="AD262" s="30"/>
      <c r="AE262" s="31"/>
      <c r="AF262" s="30"/>
      <c r="AG262" s="30"/>
      <c r="AH262" s="30"/>
      <c r="AI262" s="30"/>
      <c r="AJ262" s="30"/>
      <c r="AK262" s="30"/>
      <c r="AL262" s="30"/>
      <c r="AM262" s="30"/>
      <c r="AN262" s="31"/>
    </row>
    <row r="263" spans="1:40" x14ac:dyDescent="0.35">
      <c r="A263" s="20"/>
      <c r="B263" s="21"/>
      <c r="C263" s="22"/>
      <c r="D263" s="22"/>
      <c r="E263" s="22"/>
      <c r="F263" s="22"/>
      <c r="G263" s="23"/>
      <c r="H263" s="23"/>
      <c r="I263" s="23"/>
      <c r="J263" s="23"/>
      <c r="K263" s="23"/>
      <c r="L263" s="24"/>
      <c r="M263" s="23"/>
      <c r="N263" s="25"/>
      <c r="O263" s="26"/>
      <c r="P263" s="27"/>
      <c r="Q263" s="28"/>
      <c r="R263" s="28"/>
      <c r="S263" s="18"/>
      <c r="T263" s="18"/>
      <c r="U263" s="18"/>
      <c r="V263" s="19"/>
      <c r="X263" s="30"/>
      <c r="Y263" s="30"/>
      <c r="Z263" s="30"/>
      <c r="AA263" s="30"/>
      <c r="AB263" s="30"/>
      <c r="AC263" s="30"/>
      <c r="AD263" s="30"/>
      <c r="AE263" s="31"/>
      <c r="AF263" s="30"/>
      <c r="AG263" s="30"/>
      <c r="AH263" s="30"/>
      <c r="AI263" s="30"/>
      <c r="AJ263" s="30"/>
      <c r="AK263" s="30"/>
      <c r="AL263" s="30"/>
      <c r="AM263" s="30"/>
      <c r="AN263" s="31"/>
    </row>
    <row r="264" spans="1:40" x14ac:dyDescent="0.35">
      <c r="A264" s="20"/>
      <c r="B264" s="21"/>
      <c r="C264" s="22"/>
      <c r="D264" s="22"/>
      <c r="E264" s="22"/>
      <c r="F264" s="22"/>
      <c r="G264" s="23"/>
      <c r="H264" s="23"/>
      <c r="I264" s="23"/>
      <c r="J264" s="23"/>
      <c r="K264" s="23"/>
      <c r="L264" s="24"/>
      <c r="M264" s="23"/>
      <c r="N264" s="25"/>
      <c r="O264" s="26"/>
      <c r="P264" s="27"/>
      <c r="Q264" s="28"/>
      <c r="R264" s="28"/>
      <c r="S264" s="18"/>
      <c r="T264" s="18"/>
      <c r="U264" s="18"/>
      <c r="V264" s="19"/>
      <c r="X264" s="30"/>
      <c r="Y264" s="30"/>
      <c r="Z264" s="30"/>
      <c r="AA264" s="30"/>
      <c r="AB264" s="30"/>
      <c r="AC264" s="30"/>
      <c r="AD264" s="30"/>
      <c r="AE264" s="31"/>
      <c r="AF264" s="30"/>
      <c r="AG264" s="30"/>
      <c r="AH264" s="30"/>
      <c r="AI264" s="30"/>
      <c r="AJ264" s="30"/>
      <c r="AK264" s="30"/>
      <c r="AL264" s="30"/>
      <c r="AM264" s="30"/>
      <c r="AN264" s="31"/>
    </row>
    <row r="265" spans="1:40" x14ac:dyDescent="0.35">
      <c r="A265" s="20"/>
      <c r="B265" s="21"/>
      <c r="C265" s="22"/>
      <c r="D265" s="22"/>
      <c r="E265" s="22"/>
      <c r="F265" s="22"/>
      <c r="G265" s="23"/>
      <c r="H265" s="23"/>
      <c r="I265" s="23"/>
      <c r="J265" s="23"/>
      <c r="K265" s="23"/>
      <c r="L265" s="24"/>
      <c r="M265" s="23"/>
      <c r="N265" s="25"/>
      <c r="O265" s="26"/>
      <c r="P265" s="27"/>
      <c r="Q265" s="28"/>
      <c r="R265" s="28"/>
      <c r="S265" s="18"/>
      <c r="T265" s="18"/>
      <c r="U265" s="18"/>
      <c r="V265" s="19"/>
      <c r="X265" s="30"/>
      <c r="Y265" s="30"/>
      <c r="Z265" s="30"/>
      <c r="AA265" s="30"/>
      <c r="AB265" s="30"/>
      <c r="AC265" s="30"/>
      <c r="AD265" s="30"/>
      <c r="AE265" s="31"/>
      <c r="AF265" s="30"/>
      <c r="AG265" s="30"/>
      <c r="AH265" s="30"/>
      <c r="AI265" s="30"/>
      <c r="AJ265" s="30"/>
      <c r="AK265" s="30"/>
      <c r="AL265" s="30"/>
      <c r="AM265" s="30"/>
      <c r="AN265" s="31"/>
    </row>
    <row r="266" spans="1:40" x14ac:dyDescent="0.35">
      <c r="A266" s="20"/>
      <c r="B266" s="21"/>
      <c r="C266" s="22"/>
      <c r="D266" s="22"/>
      <c r="E266" s="22"/>
      <c r="F266" s="22"/>
      <c r="G266" s="23"/>
      <c r="H266" s="23"/>
      <c r="I266" s="23"/>
      <c r="J266" s="23"/>
      <c r="K266" s="23"/>
      <c r="L266" s="24"/>
      <c r="M266" s="23"/>
      <c r="N266" s="25"/>
      <c r="O266" s="26"/>
      <c r="P266" s="27"/>
      <c r="Q266" s="28"/>
      <c r="R266" s="28"/>
      <c r="S266" s="18"/>
      <c r="T266" s="18"/>
      <c r="U266" s="18"/>
      <c r="V266" s="19"/>
      <c r="X266" s="30"/>
      <c r="Y266" s="30"/>
      <c r="Z266" s="30"/>
      <c r="AA266" s="30"/>
      <c r="AB266" s="30"/>
      <c r="AC266" s="30"/>
      <c r="AD266" s="30"/>
      <c r="AE266" s="31"/>
      <c r="AF266" s="30"/>
      <c r="AG266" s="30"/>
      <c r="AH266" s="30"/>
      <c r="AI266" s="30"/>
      <c r="AJ266" s="30"/>
      <c r="AK266" s="30"/>
      <c r="AL266" s="30"/>
      <c r="AM266" s="30"/>
      <c r="AN266" s="31"/>
    </row>
    <row r="267" spans="1:40" x14ac:dyDescent="0.35">
      <c r="A267" s="20"/>
      <c r="B267" s="21"/>
      <c r="C267" s="22"/>
      <c r="D267" s="22"/>
      <c r="E267" s="22"/>
      <c r="F267" s="22"/>
      <c r="G267" s="23"/>
      <c r="H267" s="23"/>
      <c r="I267" s="23"/>
      <c r="J267" s="23"/>
      <c r="K267" s="23"/>
      <c r="L267" s="24"/>
      <c r="M267" s="23"/>
      <c r="N267" s="25"/>
      <c r="O267" s="26"/>
      <c r="P267" s="27"/>
      <c r="Q267" s="28"/>
      <c r="R267" s="28"/>
      <c r="S267" s="18"/>
      <c r="T267" s="18"/>
      <c r="U267" s="18"/>
      <c r="V267" s="19"/>
      <c r="X267" s="30"/>
      <c r="Y267" s="30"/>
      <c r="Z267" s="30"/>
      <c r="AA267" s="30"/>
      <c r="AB267" s="30"/>
      <c r="AC267" s="30"/>
      <c r="AD267" s="30"/>
      <c r="AE267" s="31"/>
      <c r="AF267" s="30"/>
      <c r="AG267" s="30"/>
      <c r="AH267" s="30"/>
      <c r="AI267" s="30"/>
      <c r="AJ267" s="30"/>
      <c r="AK267" s="30"/>
      <c r="AL267" s="30"/>
      <c r="AM267" s="30"/>
      <c r="AN267" s="31"/>
    </row>
    <row r="268" spans="1:40" x14ac:dyDescent="0.35">
      <c r="A268" s="20"/>
      <c r="B268" s="21"/>
      <c r="C268" s="22"/>
      <c r="D268" s="22"/>
      <c r="E268" s="22"/>
      <c r="F268" s="22"/>
      <c r="G268" s="23"/>
      <c r="H268" s="23"/>
      <c r="I268" s="23"/>
      <c r="J268" s="23"/>
      <c r="K268" s="23"/>
      <c r="L268" s="24"/>
      <c r="M268" s="23"/>
      <c r="N268" s="25"/>
      <c r="O268" s="26"/>
      <c r="P268" s="27"/>
      <c r="Q268" s="28"/>
      <c r="R268" s="28"/>
      <c r="S268" s="18"/>
      <c r="T268" s="18"/>
      <c r="U268" s="18"/>
      <c r="V268" s="19"/>
      <c r="X268" s="30"/>
      <c r="Y268" s="30"/>
      <c r="Z268" s="30"/>
      <c r="AA268" s="30"/>
      <c r="AB268" s="30"/>
      <c r="AC268" s="30"/>
      <c r="AD268" s="30"/>
      <c r="AE268" s="31"/>
      <c r="AF268" s="30"/>
      <c r="AG268" s="30"/>
      <c r="AH268" s="30"/>
      <c r="AI268" s="30"/>
      <c r="AJ268" s="30"/>
      <c r="AK268" s="30"/>
      <c r="AL268" s="30"/>
      <c r="AM268" s="30"/>
      <c r="AN268" s="31"/>
    </row>
    <row r="269" spans="1:40" x14ac:dyDescent="0.35">
      <c r="A269" s="20"/>
      <c r="B269" s="21"/>
      <c r="C269" s="22"/>
      <c r="D269" s="22"/>
      <c r="E269" s="22"/>
      <c r="F269" s="22"/>
      <c r="G269" s="23"/>
      <c r="H269" s="23"/>
      <c r="I269" s="23"/>
      <c r="J269" s="23"/>
      <c r="K269" s="23"/>
      <c r="L269" s="24"/>
      <c r="M269" s="23"/>
      <c r="N269" s="25"/>
      <c r="O269" s="26"/>
      <c r="P269" s="27"/>
      <c r="Q269" s="28"/>
      <c r="R269" s="28"/>
      <c r="S269" s="18"/>
      <c r="T269" s="18"/>
      <c r="U269" s="18"/>
      <c r="V269" s="19"/>
      <c r="X269" s="30"/>
      <c r="Y269" s="30"/>
      <c r="Z269" s="30"/>
      <c r="AA269" s="30"/>
      <c r="AB269" s="30"/>
      <c r="AC269" s="30"/>
      <c r="AD269" s="30"/>
      <c r="AE269" s="31"/>
      <c r="AF269" s="30"/>
      <c r="AG269" s="30"/>
      <c r="AH269" s="30"/>
      <c r="AI269" s="30"/>
      <c r="AJ269" s="30"/>
      <c r="AK269" s="30"/>
      <c r="AL269" s="30"/>
      <c r="AM269" s="30"/>
      <c r="AN269" s="31"/>
    </row>
    <row r="270" spans="1:40" x14ac:dyDescent="0.35">
      <c r="A270" s="20"/>
      <c r="B270" s="21"/>
      <c r="C270" s="22"/>
      <c r="D270" s="22"/>
      <c r="E270" s="22"/>
      <c r="F270" s="22"/>
      <c r="G270" s="23"/>
      <c r="H270" s="23"/>
      <c r="I270" s="23"/>
      <c r="J270" s="23"/>
      <c r="K270" s="23"/>
      <c r="L270" s="24"/>
      <c r="M270" s="23"/>
      <c r="N270" s="25"/>
      <c r="O270" s="26"/>
      <c r="P270" s="27"/>
      <c r="Q270" s="28"/>
      <c r="R270" s="28"/>
      <c r="S270" s="18"/>
      <c r="T270" s="18"/>
      <c r="U270" s="18"/>
      <c r="V270" s="19"/>
      <c r="X270" s="30"/>
      <c r="Y270" s="30"/>
      <c r="Z270" s="30"/>
      <c r="AA270" s="30"/>
      <c r="AB270" s="30"/>
      <c r="AC270" s="30"/>
      <c r="AD270" s="30"/>
      <c r="AE270" s="31"/>
      <c r="AF270" s="30"/>
      <c r="AG270" s="30"/>
      <c r="AH270" s="30"/>
      <c r="AI270" s="30"/>
      <c r="AJ270" s="30"/>
      <c r="AK270" s="30"/>
      <c r="AL270" s="30"/>
      <c r="AM270" s="30"/>
      <c r="AN270" s="31"/>
    </row>
    <row r="271" spans="1:40" x14ac:dyDescent="0.35">
      <c r="A271" s="20"/>
      <c r="B271" s="21"/>
      <c r="C271" s="22"/>
      <c r="D271" s="22"/>
      <c r="E271" s="22"/>
      <c r="F271" s="22"/>
      <c r="G271" s="23"/>
      <c r="H271" s="23"/>
      <c r="I271" s="23"/>
      <c r="J271" s="23"/>
      <c r="K271" s="23"/>
      <c r="L271" s="24"/>
      <c r="M271" s="23"/>
      <c r="N271" s="25"/>
      <c r="O271" s="26"/>
      <c r="P271" s="27"/>
      <c r="Q271" s="28"/>
      <c r="R271" s="28"/>
      <c r="S271" s="18"/>
      <c r="T271" s="18"/>
      <c r="U271" s="18"/>
      <c r="V271" s="19"/>
      <c r="X271" s="30"/>
      <c r="Y271" s="30"/>
      <c r="Z271" s="30"/>
      <c r="AA271" s="30"/>
      <c r="AB271" s="30"/>
      <c r="AC271" s="30"/>
      <c r="AD271" s="30"/>
      <c r="AE271" s="31"/>
      <c r="AF271" s="30"/>
      <c r="AG271" s="30"/>
      <c r="AH271" s="30"/>
      <c r="AI271" s="30"/>
      <c r="AJ271" s="30"/>
      <c r="AK271" s="30"/>
      <c r="AL271" s="30"/>
      <c r="AM271" s="30"/>
      <c r="AN271" s="31"/>
    </row>
    <row r="272" spans="1:40" x14ac:dyDescent="0.35">
      <c r="A272" s="20"/>
      <c r="B272" s="21"/>
      <c r="C272" s="22"/>
      <c r="D272" s="22"/>
      <c r="E272" s="22"/>
      <c r="F272" s="22"/>
      <c r="G272" s="23"/>
      <c r="H272" s="23"/>
      <c r="I272" s="23"/>
      <c r="J272" s="23"/>
      <c r="K272" s="23"/>
      <c r="L272" s="24"/>
      <c r="M272" s="23"/>
      <c r="N272" s="25"/>
      <c r="O272" s="26"/>
      <c r="P272" s="27"/>
      <c r="Q272" s="28"/>
      <c r="R272" s="28"/>
      <c r="S272" s="18"/>
      <c r="T272" s="18"/>
      <c r="U272" s="18"/>
      <c r="V272" s="19"/>
      <c r="X272" s="30"/>
      <c r="Y272" s="30"/>
      <c r="Z272" s="30"/>
      <c r="AA272" s="30"/>
      <c r="AB272" s="30"/>
      <c r="AC272" s="30"/>
      <c r="AD272" s="30"/>
      <c r="AE272" s="31"/>
      <c r="AF272" s="30"/>
      <c r="AG272" s="30"/>
      <c r="AH272" s="30"/>
      <c r="AI272" s="30"/>
      <c r="AJ272" s="30"/>
      <c r="AK272" s="30"/>
      <c r="AL272" s="30"/>
      <c r="AM272" s="30"/>
      <c r="AN272" s="31"/>
    </row>
    <row r="273" spans="1:40" x14ac:dyDescent="0.35">
      <c r="A273" s="20"/>
      <c r="B273" s="21"/>
      <c r="C273" s="22"/>
      <c r="D273" s="22"/>
      <c r="E273" s="22"/>
      <c r="F273" s="22"/>
      <c r="G273" s="23"/>
      <c r="H273" s="23"/>
      <c r="I273" s="23"/>
      <c r="J273" s="23"/>
      <c r="K273" s="23"/>
      <c r="L273" s="24"/>
      <c r="M273" s="23"/>
      <c r="N273" s="25"/>
      <c r="O273" s="26"/>
      <c r="P273" s="27"/>
      <c r="Q273" s="28"/>
      <c r="R273" s="28"/>
      <c r="S273" s="18"/>
      <c r="T273" s="18"/>
      <c r="U273" s="18"/>
      <c r="V273" s="19"/>
      <c r="X273" s="30"/>
      <c r="Y273" s="30"/>
      <c r="Z273" s="30"/>
      <c r="AA273" s="30"/>
      <c r="AB273" s="30"/>
      <c r="AC273" s="30"/>
      <c r="AD273" s="30"/>
      <c r="AE273" s="31"/>
      <c r="AF273" s="30"/>
      <c r="AG273" s="30"/>
      <c r="AH273" s="30"/>
      <c r="AI273" s="30"/>
      <c r="AJ273" s="30"/>
      <c r="AK273" s="30"/>
      <c r="AL273" s="30"/>
      <c r="AM273" s="30"/>
      <c r="AN273" s="31"/>
    </row>
    <row r="274" spans="1:40" x14ac:dyDescent="0.35">
      <c r="A274" s="20"/>
      <c r="B274" s="21"/>
      <c r="C274" s="22"/>
      <c r="D274" s="22"/>
      <c r="E274" s="22"/>
      <c r="F274" s="22"/>
      <c r="G274" s="23"/>
      <c r="H274" s="23"/>
      <c r="I274" s="23"/>
      <c r="J274" s="23"/>
      <c r="K274" s="23"/>
      <c r="L274" s="24"/>
      <c r="M274" s="23"/>
      <c r="N274" s="25"/>
      <c r="O274" s="26"/>
      <c r="P274" s="27"/>
      <c r="Q274" s="28"/>
      <c r="R274" s="28"/>
      <c r="S274" s="18"/>
      <c r="T274" s="18"/>
      <c r="U274" s="18"/>
      <c r="V274" s="19"/>
      <c r="X274" s="30"/>
      <c r="Y274" s="30"/>
      <c r="Z274" s="30"/>
      <c r="AA274" s="30"/>
      <c r="AB274" s="30"/>
      <c r="AC274" s="30"/>
      <c r="AD274" s="30"/>
      <c r="AE274" s="31"/>
      <c r="AF274" s="30"/>
      <c r="AG274" s="30"/>
      <c r="AH274" s="30"/>
      <c r="AI274" s="30"/>
      <c r="AJ274" s="30"/>
      <c r="AK274" s="30"/>
      <c r="AL274" s="30"/>
      <c r="AM274" s="30"/>
      <c r="AN274" s="31"/>
    </row>
    <row r="275" spans="1:40" x14ac:dyDescent="0.35">
      <c r="A275" s="20"/>
      <c r="B275" s="21"/>
      <c r="C275" s="22"/>
      <c r="D275" s="22"/>
      <c r="E275" s="22"/>
      <c r="F275" s="22"/>
      <c r="G275" s="23"/>
      <c r="H275" s="23"/>
      <c r="I275" s="23"/>
      <c r="J275" s="23"/>
      <c r="K275" s="23"/>
      <c r="L275" s="24"/>
      <c r="M275" s="23"/>
      <c r="N275" s="25"/>
      <c r="O275" s="26"/>
      <c r="P275" s="27"/>
      <c r="Q275" s="28"/>
      <c r="R275" s="28"/>
      <c r="S275" s="18"/>
      <c r="T275" s="18"/>
      <c r="U275" s="18"/>
      <c r="V275" s="19"/>
      <c r="X275" s="30"/>
      <c r="Y275" s="30"/>
      <c r="Z275" s="30"/>
      <c r="AA275" s="30"/>
      <c r="AB275" s="30"/>
      <c r="AC275" s="30"/>
      <c r="AD275" s="30"/>
      <c r="AE275" s="31"/>
      <c r="AF275" s="30"/>
      <c r="AG275" s="30"/>
      <c r="AH275" s="30"/>
      <c r="AI275" s="30"/>
      <c r="AJ275" s="30"/>
      <c r="AK275" s="30"/>
      <c r="AL275" s="30"/>
      <c r="AM275" s="30"/>
      <c r="AN275" s="31"/>
    </row>
    <row r="276" spans="1:40" x14ac:dyDescent="0.35">
      <c r="A276" s="20"/>
      <c r="B276" s="21"/>
      <c r="C276" s="22"/>
      <c r="D276" s="22"/>
      <c r="E276" s="22"/>
      <c r="F276" s="22"/>
      <c r="G276" s="23"/>
      <c r="H276" s="23"/>
      <c r="I276" s="23"/>
      <c r="J276" s="23"/>
      <c r="K276" s="23"/>
      <c r="L276" s="24"/>
      <c r="M276" s="23"/>
      <c r="N276" s="25"/>
      <c r="O276" s="26"/>
      <c r="P276" s="27"/>
      <c r="Q276" s="28"/>
      <c r="R276" s="28"/>
      <c r="S276" s="18"/>
      <c r="T276" s="18"/>
      <c r="U276" s="18"/>
      <c r="V276" s="19"/>
      <c r="X276" s="30"/>
      <c r="Y276" s="30"/>
      <c r="Z276" s="30"/>
      <c r="AA276" s="30"/>
      <c r="AB276" s="30"/>
      <c r="AC276" s="30"/>
      <c r="AD276" s="30"/>
      <c r="AE276" s="31"/>
      <c r="AF276" s="30"/>
      <c r="AG276" s="30"/>
      <c r="AH276" s="30"/>
      <c r="AI276" s="30"/>
      <c r="AJ276" s="30"/>
      <c r="AK276" s="30"/>
      <c r="AL276" s="30"/>
      <c r="AM276" s="30"/>
      <c r="AN276" s="31"/>
    </row>
    <row r="277" spans="1:40" x14ac:dyDescent="0.35">
      <c r="A277" s="20"/>
      <c r="B277" s="21"/>
      <c r="C277" s="22"/>
      <c r="D277" s="22"/>
      <c r="E277" s="22"/>
      <c r="F277" s="22"/>
      <c r="G277" s="23"/>
      <c r="H277" s="23"/>
      <c r="I277" s="23"/>
      <c r="J277" s="23"/>
      <c r="K277" s="23"/>
      <c r="L277" s="24"/>
      <c r="M277" s="23"/>
      <c r="N277" s="25"/>
      <c r="O277" s="26"/>
      <c r="P277" s="27"/>
      <c r="Q277" s="28"/>
      <c r="R277" s="28"/>
      <c r="S277" s="18"/>
      <c r="T277" s="18"/>
      <c r="U277" s="18"/>
      <c r="V277" s="19"/>
      <c r="X277" s="30"/>
      <c r="Y277" s="30"/>
      <c r="Z277" s="30"/>
      <c r="AA277" s="30"/>
      <c r="AB277" s="30"/>
      <c r="AC277" s="30"/>
      <c r="AD277" s="30"/>
      <c r="AE277" s="31"/>
      <c r="AF277" s="30"/>
      <c r="AG277" s="30"/>
      <c r="AH277" s="30"/>
      <c r="AI277" s="30"/>
      <c r="AJ277" s="30"/>
      <c r="AK277" s="30"/>
      <c r="AL277" s="30"/>
      <c r="AM277" s="30"/>
      <c r="AN277" s="31"/>
    </row>
    <row r="278" spans="1:40" x14ac:dyDescent="0.35">
      <c r="A278" s="20"/>
      <c r="B278" s="21"/>
      <c r="C278" s="22"/>
      <c r="D278" s="22"/>
      <c r="E278" s="22"/>
      <c r="F278" s="22"/>
      <c r="G278" s="23"/>
      <c r="H278" s="23"/>
      <c r="I278" s="23"/>
      <c r="J278" s="23"/>
      <c r="K278" s="23"/>
      <c r="L278" s="24"/>
      <c r="M278" s="23"/>
      <c r="N278" s="25"/>
      <c r="O278" s="26"/>
      <c r="P278" s="27"/>
      <c r="Q278" s="28"/>
      <c r="R278" s="28"/>
      <c r="S278" s="18"/>
      <c r="T278" s="18"/>
      <c r="U278" s="18"/>
      <c r="V278" s="19"/>
      <c r="X278" s="30"/>
      <c r="Y278" s="30"/>
      <c r="Z278" s="30"/>
      <c r="AA278" s="30"/>
      <c r="AB278" s="30"/>
      <c r="AC278" s="30"/>
      <c r="AD278" s="30"/>
      <c r="AE278" s="31"/>
      <c r="AF278" s="30"/>
      <c r="AG278" s="30"/>
      <c r="AH278" s="30"/>
      <c r="AI278" s="30"/>
      <c r="AJ278" s="30"/>
      <c r="AK278" s="30"/>
      <c r="AL278" s="30"/>
      <c r="AM278" s="30"/>
      <c r="AN278" s="31"/>
    </row>
    <row r="279" spans="1:40" x14ac:dyDescent="0.35">
      <c r="A279" s="20"/>
      <c r="B279" s="21"/>
      <c r="C279" s="22"/>
      <c r="D279" s="22"/>
      <c r="E279" s="22"/>
      <c r="F279" s="22"/>
      <c r="G279" s="23"/>
      <c r="H279" s="23"/>
      <c r="I279" s="23"/>
      <c r="J279" s="23"/>
      <c r="K279" s="23"/>
      <c r="L279" s="24"/>
      <c r="M279" s="23"/>
      <c r="N279" s="25"/>
      <c r="O279" s="26"/>
      <c r="P279" s="27"/>
      <c r="Q279" s="28"/>
      <c r="R279" s="28"/>
      <c r="S279" s="18"/>
      <c r="T279" s="18"/>
      <c r="U279" s="18"/>
      <c r="V279" s="19"/>
      <c r="X279" s="30"/>
      <c r="Y279" s="30"/>
      <c r="Z279" s="30"/>
      <c r="AA279" s="30"/>
      <c r="AB279" s="30"/>
      <c r="AC279" s="30"/>
      <c r="AD279" s="30"/>
      <c r="AE279" s="31"/>
      <c r="AF279" s="30"/>
      <c r="AG279" s="30"/>
      <c r="AH279" s="30"/>
      <c r="AI279" s="30"/>
      <c r="AJ279" s="30"/>
      <c r="AK279" s="30"/>
      <c r="AL279" s="30"/>
      <c r="AM279" s="30"/>
      <c r="AN279" s="31"/>
    </row>
    <row r="280" spans="1:40" x14ac:dyDescent="0.35">
      <c r="A280" s="20"/>
      <c r="B280" s="21"/>
      <c r="C280" s="22"/>
      <c r="D280" s="22"/>
      <c r="E280" s="22"/>
      <c r="F280" s="22"/>
      <c r="G280" s="23"/>
      <c r="H280" s="23"/>
      <c r="I280" s="23"/>
      <c r="J280" s="23"/>
      <c r="K280" s="23"/>
      <c r="L280" s="24"/>
      <c r="M280" s="23"/>
      <c r="N280" s="25"/>
      <c r="O280" s="26"/>
      <c r="P280" s="27"/>
      <c r="Q280" s="28"/>
      <c r="R280" s="28"/>
      <c r="S280" s="18"/>
      <c r="T280" s="18"/>
      <c r="U280" s="18"/>
      <c r="V280" s="19"/>
      <c r="X280" s="30"/>
      <c r="Y280" s="30"/>
      <c r="Z280" s="30"/>
      <c r="AA280" s="30"/>
      <c r="AB280" s="30"/>
      <c r="AC280" s="30"/>
      <c r="AD280" s="30"/>
      <c r="AE280" s="31"/>
      <c r="AF280" s="30"/>
      <c r="AG280" s="30"/>
      <c r="AH280" s="30"/>
      <c r="AI280" s="30"/>
      <c r="AJ280" s="30"/>
      <c r="AK280" s="30"/>
      <c r="AL280" s="30"/>
      <c r="AM280" s="30"/>
      <c r="AN280" s="31"/>
    </row>
    <row r="281" spans="1:40" x14ac:dyDescent="0.35">
      <c r="A281" s="20"/>
      <c r="B281" s="21"/>
      <c r="C281" s="22"/>
      <c r="D281" s="22"/>
      <c r="E281" s="22"/>
      <c r="F281" s="22"/>
      <c r="G281" s="23"/>
      <c r="H281" s="23"/>
      <c r="I281" s="23"/>
      <c r="J281" s="23"/>
      <c r="K281" s="23"/>
      <c r="L281" s="24"/>
      <c r="M281" s="23"/>
      <c r="N281" s="25"/>
      <c r="O281" s="26"/>
      <c r="P281" s="27"/>
      <c r="Q281" s="28"/>
      <c r="R281" s="28"/>
      <c r="S281" s="18"/>
      <c r="T281" s="18"/>
      <c r="U281" s="18"/>
      <c r="V281" s="19"/>
      <c r="X281" s="30"/>
      <c r="Y281" s="30"/>
      <c r="Z281" s="30"/>
      <c r="AA281" s="30"/>
      <c r="AB281" s="30"/>
      <c r="AC281" s="30"/>
      <c r="AD281" s="30"/>
      <c r="AE281" s="31"/>
      <c r="AF281" s="30"/>
      <c r="AG281" s="30"/>
      <c r="AH281" s="30"/>
      <c r="AI281" s="30"/>
      <c r="AJ281" s="30"/>
      <c r="AK281" s="30"/>
      <c r="AL281" s="30"/>
      <c r="AM281" s="30"/>
      <c r="AN281" s="31"/>
    </row>
    <row r="282" spans="1:40" x14ac:dyDescent="0.35">
      <c r="A282" s="20"/>
      <c r="B282" s="21"/>
      <c r="C282" s="22"/>
      <c r="D282" s="22"/>
      <c r="E282" s="22"/>
      <c r="F282" s="22"/>
      <c r="G282" s="23"/>
      <c r="H282" s="23"/>
      <c r="I282" s="23"/>
      <c r="J282" s="23"/>
      <c r="K282" s="23"/>
      <c r="L282" s="24"/>
      <c r="M282" s="23"/>
      <c r="N282" s="25"/>
      <c r="O282" s="26"/>
      <c r="P282" s="27"/>
      <c r="Q282" s="28"/>
      <c r="R282" s="28"/>
      <c r="S282" s="18"/>
      <c r="T282" s="18"/>
      <c r="U282" s="18"/>
      <c r="V282" s="19"/>
      <c r="X282" s="30"/>
      <c r="Y282" s="30"/>
      <c r="Z282" s="30"/>
      <c r="AA282" s="30"/>
      <c r="AB282" s="30"/>
      <c r="AC282" s="30"/>
      <c r="AD282" s="30"/>
      <c r="AE282" s="31"/>
      <c r="AF282" s="30"/>
      <c r="AG282" s="30"/>
      <c r="AH282" s="30"/>
      <c r="AI282" s="30"/>
      <c r="AJ282" s="30"/>
      <c r="AK282" s="30"/>
      <c r="AL282" s="30"/>
      <c r="AM282" s="30"/>
      <c r="AN282" s="31"/>
    </row>
    <row r="283" spans="1:40" x14ac:dyDescent="0.35">
      <c r="A283" s="20"/>
      <c r="B283" s="21"/>
      <c r="C283" s="22"/>
      <c r="D283" s="22"/>
      <c r="E283" s="22"/>
      <c r="F283" s="22"/>
      <c r="G283" s="23"/>
      <c r="H283" s="23"/>
      <c r="I283" s="23"/>
      <c r="J283" s="23"/>
      <c r="K283" s="23"/>
      <c r="L283" s="24"/>
      <c r="M283" s="23"/>
      <c r="N283" s="25"/>
      <c r="O283" s="26"/>
      <c r="P283" s="27"/>
      <c r="Q283" s="28"/>
      <c r="R283" s="28"/>
      <c r="S283" s="18"/>
      <c r="T283" s="18"/>
      <c r="U283" s="18"/>
      <c r="V283" s="19"/>
      <c r="X283" s="30"/>
      <c r="Y283" s="30"/>
      <c r="Z283" s="30"/>
      <c r="AA283" s="30"/>
      <c r="AB283" s="30"/>
      <c r="AC283" s="30"/>
      <c r="AD283" s="30"/>
      <c r="AE283" s="31"/>
      <c r="AF283" s="30"/>
      <c r="AG283" s="30"/>
      <c r="AH283" s="30"/>
      <c r="AI283" s="30"/>
      <c r="AJ283" s="30"/>
      <c r="AK283" s="30"/>
      <c r="AL283" s="30"/>
      <c r="AM283" s="30"/>
      <c r="AN283" s="31"/>
    </row>
    <row r="284" spans="1:40" x14ac:dyDescent="0.35">
      <c r="A284" s="20"/>
      <c r="B284" s="21"/>
      <c r="C284" s="22"/>
      <c r="D284" s="22"/>
      <c r="E284" s="22"/>
      <c r="F284" s="22"/>
      <c r="G284" s="23"/>
      <c r="H284" s="23"/>
      <c r="I284" s="23"/>
      <c r="J284" s="23"/>
      <c r="K284" s="23"/>
      <c r="L284" s="24"/>
      <c r="M284" s="23"/>
      <c r="N284" s="25"/>
      <c r="O284" s="26"/>
      <c r="P284" s="27"/>
      <c r="Q284" s="28"/>
      <c r="R284" s="28"/>
      <c r="S284" s="18"/>
      <c r="T284" s="18"/>
      <c r="U284" s="18"/>
      <c r="V284" s="19"/>
      <c r="X284" s="30"/>
      <c r="Y284" s="30"/>
      <c r="Z284" s="30"/>
      <c r="AA284" s="30"/>
      <c r="AB284" s="30"/>
      <c r="AC284" s="30"/>
      <c r="AD284" s="30"/>
      <c r="AE284" s="31"/>
      <c r="AF284" s="30"/>
      <c r="AG284" s="30"/>
      <c r="AH284" s="30"/>
      <c r="AI284" s="30"/>
      <c r="AJ284" s="30"/>
      <c r="AK284" s="30"/>
      <c r="AL284" s="30"/>
      <c r="AM284" s="30"/>
      <c r="AN284" s="31"/>
    </row>
    <row r="285" spans="1:40" x14ac:dyDescent="0.35">
      <c r="A285" s="20"/>
      <c r="B285" s="21"/>
      <c r="C285" s="22"/>
      <c r="D285" s="22"/>
      <c r="E285" s="22"/>
      <c r="F285" s="22"/>
      <c r="G285" s="23"/>
      <c r="H285" s="23"/>
      <c r="I285" s="23"/>
      <c r="J285" s="23"/>
      <c r="K285" s="23"/>
      <c r="L285" s="24"/>
      <c r="M285" s="23"/>
      <c r="N285" s="25"/>
      <c r="O285" s="26"/>
      <c r="P285" s="27"/>
      <c r="Q285" s="28"/>
      <c r="R285" s="28"/>
      <c r="S285" s="18"/>
      <c r="T285" s="18"/>
      <c r="U285" s="18"/>
      <c r="V285" s="19"/>
      <c r="X285" s="30"/>
      <c r="Y285" s="30"/>
      <c r="Z285" s="30"/>
      <c r="AA285" s="30"/>
      <c r="AB285" s="30"/>
      <c r="AC285" s="30"/>
      <c r="AD285" s="30"/>
      <c r="AE285" s="31"/>
      <c r="AF285" s="30"/>
      <c r="AG285" s="30"/>
      <c r="AH285" s="30"/>
      <c r="AI285" s="30"/>
      <c r="AJ285" s="30"/>
      <c r="AK285" s="30"/>
      <c r="AL285" s="30"/>
      <c r="AM285" s="30"/>
      <c r="AN285" s="31"/>
    </row>
    <row r="286" spans="1:40" x14ac:dyDescent="0.35">
      <c r="A286" s="20"/>
      <c r="B286" s="21"/>
      <c r="C286" s="22"/>
      <c r="D286" s="22"/>
      <c r="E286" s="22"/>
      <c r="F286" s="22"/>
      <c r="G286" s="23"/>
      <c r="H286" s="23"/>
      <c r="I286" s="23"/>
      <c r="J286" s="23"/>
      <c r="K286" s="23"/>
      <c r="L286" s="24"/>
      <c r="M286" s="23"/>
      <c r="N286" s="25"/>
      <c r="O286" s="26"/>
      <c r="P286" s="27"/>
      <c r="Q286" s="28"/>
      <c r="R286" s="28"/>
      <c r="S286" s="18"/>
      <c r="T286" s="18"/>
      <c r="U286" s="18"/>
      <c r="V286" s="19"/>
      <c r="X286" s="30"/>
      <c r="Y286" s="30"/>
      <c r="Z286" s="30"/>
      <c r="AA286" s="30"/>
      <c r="AB286" s="30"/>
      <c r="AC286" s="30"/>
      <c r="AD286" s="30"/>
      <c r="AE286" s="31"/>
      <c r="AF286" s="30"/>
      <c r="AG286" s="30"/>
      <c r="AH286" s="30"/>
      <c r="AI286" s="30"/>
      <c r="AJ286" s="30"/>
      <c r="AK286" s="30"/>
      <c r="AL286" s="30"/>
      <c r="AM286" s="30"/>
      <c r="AN286" s="31"/>
    </row>
    <row r="287" spans="1:40" x14ac:dyDescent="0.35">
      <c r="A287" s="20"/>
      <c r="B287" s="21"/>
      <c r="C287" s="22"/>
      <c r="D287" s="22"/>
      <c r="E287" s="22"/>
      <c r="F287" s="22"/>
      <c r="G287" s="23"/>
      <c r="H287" s="23"/>
      <c r="I287" s="23"/>
      <c r="J287" s="23"/>
      <c r="K287" s="23"/>
      <c r="L287" s="24"/>
      <c r="M287" s="23"/>
      <c r="N287" s="25"/>
      <c r="O287" s="26"/>
      <c r="P287" s="27"/>
      <c r="Q287" s="28"/>
      <c r="R287" s="28"/>
      <c r="S287" s="18"/>
      <c r="T287" s="18"/>
      <c r="U287" s="18"/>
      <c r="V287" s="19"/>
      <c r="X287" s="30"/>
      <c r="Y287" s="30"/>
      <c r="Z287" s="30"/>
      <c r="AA287" s="30"/>
      <c r="AB287" s="30"/>
      <c r="AC287" s="30"/>
      <c r="AD287" s="30"/>
      <c r="AE287" s="31"/>
      <c r="AF287" s="30"/>
      <c r="AG287" s="30"/>
      <c r="AH287" s="30"/>
      <c r="AI287" s="30"/>
      <c r="AJ287" s="30"/>
      <c r="AK287" s="30"/>
      <c r="AL287" s="30"/>
      <c r="AM287" s="30"/>
      <c r="AN287" s="31"/>
    </row>
    <row r="288" spans="1:40" x14ac:dyDescent="0.35">
      <c r="A288" s="20"/>
      <c r="B288" s="21"/>
      <c r="C288" s="22"/>
      <c r="D288" s="22"/>
      <c r="E288" s="22"/>
      <c r="F288" s="22"/>
      <c r="G288" s="23"/>
      <c r="H288" s="23"/>
      <c r="I288" s="23"/>
      <c r="J288" s="23"/>
      <c r="K288" s="23"/>
      <c r="L288" s="24"/>
      <c r="M288" s="23"/>
      <c r="N288" s="25"/>
      <c r="O288" s="26"/>
      <c r="P288" s="27"/>
      <c r="Q288" s="28"/>
      <c r="R288" s="28"/>
      <c r="S288" s="18"/>
      <c r="T288" s="18"/>
      <c r="U288" s="18"/>
      <c r="V288" s="19"/>
      <c r="X288" s="30"/>
      <c r="Y288" s="30"/>
      <c r="Z288" s="30"/>
      <c r="AA288" s="30"/>
      <c r="AB288" s="30"/>
      <c r="AC288" s="30"/>
      <c r="AD288" s="30"/>
      <c r="AE288" s="31"/>
      <c r="AF288" s="30"/>
      <c r="AG288" s="30"/>
      <c r="AH288" s="30"/>
      <c r="AI288" s="30"/>
      <c r="AJ288" s="30"/>
      <c r="AK288" s="30"/>
      <c r="AL288" s="30"/>
      <c r="AM288" s="30"/>
      <c r="AN288" s="31"/>
    </row>
    <row r="289" spans="1:40" x14ac:dyDescent="0.35">
      <c r="A289" s="20"/>
      <c r="B289" s="21"/>
      <c r="C289" s="22"/>
      <c r="D289" s="22"/>
      <c r="E289" s="22"/>
      <c r="F289" s="22"/>
      <c r="G289" s="23"/>
      <c r="H289" s="23"/>
      <c r="I289" s="23"/>
      <c r="J289" s="23"/>
      <c r="K289" s="23"/>
      <c r="L289" s="24"/>
      <c r="M289" s="23"/>
      <c r="N289" s="25"/>
      <c r="O289" s="26"/>
      <c r="P289" s="27"/>
      <c r="Q289" s="28"/>
      <c r="R289" s="28"/>
      <c r="S289" s="18"/>
      <c r="T289" s="18"/>
      <c r="U289" s="18"/>
      <c r="V289" s="19"/>
      <c r="X289" s="30"/>
      <c r="Y289" s="30"/>
      <c r="Z289" s="30"/>
      <c r="AA289" s="30"/>
      <c r="AB289" s="30"/>
      <c r="AC289" s="30"/>
      <c r="AD289" s="30"/>
      <c r="AE289" s="31"/>
      <c r="AF289" s="30"/>
      <c r="AG289" s="30"/>
      <c r="AH289" s="30"/>
      <c r="AI289" s="30"/>
      <c r="AJ289" s="30"/>
      <c r="AK289" s="30"/>
      <c r="AL289" s="30"/>
      <c r="AM289" s="30"/>
      <c r="AN289" s="31"/>
    </row>
    <row r="290" spans="1:40" x14ac:dyDescent="0.35">
      <c r="A290" s="20"/>
      <c r="B290" s="21"/>
      <c r="C290" s="22"/>
      <c r="D290" s="22"/>
      <c r="E290" s="22"/>
      <c r="F290" s="22"/>
      <c r="G290" s="23"/>
      <c r="H290" s="23"/>
      <c r="I290" s="23"/>
      <c r="J290" s="23"/>
      <c r="K290" s="23"/>
      <c r="L290" s="24"/>
      <c r="M290" s="23"/>
      <c r="N290" s="25"/>
      <c r="O290" s="26"/>
      <c r="P290" s="27"/>
      <c r="Q290" s="28"/>
      <c r="R290" s="28"/>
      <c r="S290" s="18"/>
      <c r="T290" s="18"/>
      <c r="U290" s="18"/>
      <c r="V290" s="19"/>
      <c r="X290" s="30"/>
      <c r="Y290" s="30"/>
      <c r="Z290" s="30"/>
      <c r="AA290" s="30"/>
      <c r="AB290" s="30"/>
      <c r="AC290" s="30"/>
      <c r="AD290" s="30"/>
      <c r="AE290" s="31"/>
      <c r="AF290" s="30"/>
      <c r="AG290" s="30"/>
      <c r="AH290" s="30"/>
      <c r="AI290" s="30"/>
      <c r="AJ290" s="30"/>
      <c r="AK290" s="30"/>
      <c r="AL290" s="30"/>
      <c r="AM290" s="30"/>
      <c r="AN290" s="31"/>
    </row>
    <row r="291" spans="1:40" x14ac:dyDescent="0.35">
      <c r="A291" s="20"/>
      <c r="B291" s="21"/>
      <c r="C291" s="22"/>
      <c r="D291" s="22"/>
      <c r="E291" s="22"/>
      <c r="F291" s="22"/>
      <c r="G291" s="23"/>
      <c r="H291" s="23"/>
      <c r="I291" s="23"/>
      <c r="J291" s="23"/>
      <c r="K291" s="23"/>
      <c r="L291" s="24"/>
      <c r="M291" s="23"/>
      <c r="N291" s="25"/>
      <c r="O291" s="26"/>
      <c r="P291" s="27"/>
      <c r="Q291" s="28"/>
      <c r="R291" s="28"/>
      <c r="S291" s="18"/>
      <c r="T291" s="18"/>
      <c r="U291" s="18"/>
      <c r="V291" s="19"/>
      <c r="X291" s="30"/>
      <c r="Y291" s="30"/>
      <c r="Z291" s="30"/>
      <c r="AA291" s="30"/>
      <c r="AB291" s="30"/>
      <c r="AC291" s="30"/>
      <c r="AD291" s="30"/>
      <c r="AE291" s="31"/>
      <c r="AF291" s="30"/>
      <c r="AG291" s="30"/>
      <c r="AH291" s="30"/>
      <c r="AI291" s="30"/>
      <c r="AJ291" s="30"/>
      <c r="AK291" s="30"/>
      <c r="AL291" s="30"/>
      <c r="AM291" s="30"/>
      <c r="AN291" s="31"/>
    </row>
    <row r="292" spans="1:40" x14ac:dyDescent="0.35">
      <c r="A292" s="20"/>
      <c r="B292" s="21"/>
      <c r="C292" s="22"/>
      <c r="D292" s="22"/>
      <c r="E292" s="22"/>
      <c r="F292" s="22"/>
      <c r="G292" s="23"/>
      <c r="H292" s="23"/>
      <c r="I292" s="23"/>
      <c r="J292" s="23"/>
      <c r="K292" s="23"/>
      <c r="L292" s="24"/>
      <c r="M292" s="23"/>
      <c r="N292" s="25"/>
      <c r="O292" s="26"/>
      <c r="P292" s="27"/>
      <c r="Q292" s="28"/>
      <c r="R292" s="28"/>
      <c r="S292" s="18"/>
      <c r="T292" s="18"/>
      <c r="U292" s="18"/>
      <c r="V292" s="19"/>
      <c r="X292" s="30"/>
      <c r="Y292" s="30"/>
      <c r="Z292" s="30"/>
      <c r="AA292" s="30"/>
      <c r="AB292" s="30"/>
      <c r="AC292" s="30"/>
      <c r="AD292" s="30"/>
      <c r="AE292" s="31"/>
      <c r="AF292" s="30"/>
      <c r="AG292" s="30"/>
      <c r="AH292" s="30"/>
      <c r="AI292" s="30"/>
      <c r="AJ292" s="30"/>
      <c r="AK292" s="30"/>
      <c r="AL292" s="30"/>
      <c r="AM292" s="30"/>
      <c r="AN292" s="31"/>
    </row>
    <row r="293" spans="1:40" x14ac:dyDescent="0.35">
      <c r="A293" s="20"/>
      <c r="B293" s="21"/>
      <c r="C293" s="22"/>
      <c r="D293" s="22"/>
      <c r="E293" s="22"/>
      <c r="F293" s="22"/>
      <c r="G293" s="23"/>
      <c r="H293" s="23"/>
      <c r="I293" s="23"/>
      <c r="J293" s="23"/>
      <c r="K293" s="23"/>
      <c r="L293" s="24"/>
      <c r="M293" s="23"/>
      <c r="N293" s="25"/>
      <c r="O293" s="26"/>
      <c r="P293" s="27"/>
      <c r="Q293" s="28"/>
      <c r="R293" s="28"/>
      <c r="S293" s="18"/>
      <c r="T293" s="18"/>
      <c r="U293" s="18"/>
      <c r="V293" s="19"/>
      <c r="X293" s="30"/>
      <c r="Y293" s="30"/>
      <c r="Z293" s="30"/>
      <c r="AA293" s="30"/>
      <c r="AB293" s="30"/>
      <c r="AC293" s="30"/>
      <c r="AD293" s="30"/>
      <c r="AE293" s="31"/>
      <c r="AF293" s="30"/>
      <c r="AG293" s="30"/>
      <c r="AH293" s="30"/>
      <c r="AI293" s="30"/>
      <c r="AJ293" s="30"/>
      <c r="AK293" s="30"/>
      <c r="AL293" s="30"/>
      <c r="AM293" s="30"/>
      <c r="AN293" s="31"/>
    </row>
    <row r="294" spans="1:40" x14ac:dyDescent="0.35">
      <c r="A294" s="20"/>
      <c r="B294" s="21"/>
      <c r="C294" s="22"/>
      <c r="D294" s="22"/>
      <c r="E294" s="22"/>
      <c r="F294" s="22"/>
      <c r="G294" s="23"/>
      <c r="H294" s="23"/>
      <c r="I294" s="23"/>
      <c r="J294" s="23"/>
      <c r="K294" s="23"/>
      <c r="L294" s="24"/>
      <c r="M294" s="23"/>
      <c r="N294" s="25"/>
      <c r="O294" s="26"/>
      <c r="P294" s="27"/>
      <c r="Q294" s="28"/>
      <c r="R294" s="28"/>
      <c r="S294" s="18"/>
      <c r="T294" s="18"/>
      <c r="U294" s="18"/>
      <c r="V294" s="19"/>
      <c r="X294" s="30"/>
      <c r="Y294" s="30"/>
      <c r="Z294" s="30"/>
      <c r="AA294" s="30"/>
      <c r="AB294" s="30"/>
      <c r="AC294" s="30"/>
      <c r="AD294" s="30"/>
      <c r="AE294" s="31"/>
      <c r="AF294" s="30"/>
      <c r="AG294" s="30"/>
      <c r="AH294" s="30"/>
      <c r="AI294" s="30"/>
      <c r="AJ294" s="30"/>
      <c r="AK294" s="30"/>
      <c r="AL294" s="30"/>
      <c r="AM294" s="30"/>
      <c r="AN294" s="31"/>
    </row>
    <row r="295" spans="1:40" x14ac:dyDescent="0.35">
      <c r="A295" s="20"/>
      <c r="B295" s="21"/>
      <c r="C295" s="22"/>
      <c r="D295" s="22"/>
      <c r="E295" s="22"/>
      <c r="F295" s="22"/>
      <c r="G295" s="23"/>
      <c r="H295" s="23"/>
      <c r="I295" s="23"/>
      <c r="J295" s="23"/>
      <c r="K295" s="23"/>
      <c r="L295" s="24"/>
      <c r="M295" s="23"/>
      <c r="N295" s="25"/>
      <c r="O295" s="26"/>
      <c r="P295" s="27"/>
      <c r="Q295" s="28"/>
      <c r="R295" s="28"/>
      <c r="S295" s="18"/>
      <c r="T295" s="18"/>
      <c r="U295" s="18"/>
      <c r="V295" s="19"/>
      <c r="X295" s="30"/>
      <c r="Y295" s="30"/>
      <c r="Z295" s="30"/>
      <c r="AA295" s="30"/>
      <c r="AB295" s="30"/>
      <c r="AC295" s="30"/>
      <c r="AD295" s="30"/>
      <c r="AE295" s="31"/>
      <c r="AF295" s="30"/>
      <c r="AG295" s="30"/>
      <c r="AH295" s="30"/>
      <c r="AI295" s="30"/>
      <c r="AJ295" s="30"/>
      <c r="AK295" s="30"/>
      <c r="AL295" s="30"/>
      <c r="AM295" s="30"/>
      <c r="AN295" s="31"/>
    </row>
    <row r="296" spans="1:40" x14ac:dyDescent="0.35">
      <c r="A296" s="20"/>
      <c r="B296" s="21"/>
      <c r="C296" s="22"/>
      <c r="D296" s="22"/>
      <c r="E296" s="22"/>
      <c r="F296" s="22"/>
      <c r="G296" s="23"/>
      <c r="H296" s="23"/>
      <c r="I296" s="23"/>
      <c r="J296" s="23"/>
      <c r="K296" s="23"/>
      <c r="L296" s="24"/>
      <c r="M296" s="23"/>
      <c r="N296" s="25"/>
      <c r="O296" s="26"/>
      <c r="P296" s="27"/>
      <c r="Q296" s="28"/>
      <c r="R296" s="28"/>
      <c r="S296" s="18"/>
      <c r="T296" s="18"/>
      <c r="U296" s="18"/>
      <c r="V296" s="19"/>
      <c r="X296" s="30"/>
      <c r="Y296" s="30"/>
      <c r="Z296" s="30"/>
      <c r="AA296" s="30"/>
      <c r="AB296" s="30"/>
      <c r="AC296" s="30"/>
      <c r="AD296" s="30"/>
      <c r="AE296" s="31"/>
      <c r="AF296" s="30"/>
      <c r="AG296" s="30"/>
      <c r="AH296" s="30"/>
      <c r="AI296" s="30"/>
      <c r="AJ296" s="30"/>
      <c r="AK296" s="30"/>
      <c r="AL296" s="30"/>
      <c r="AM296" s="30"/>
      <c r="AN296" s="31"/>
    </row>
    <row r="297" spans="1:40" x14ac:dyDescent="0.35">
      <c r="A297" s="20"/>
      <c r="B297" s="21"/>
      <c r="C297" s="22"/>
      <c r="D297" s="22"/>
      <c r="E297" s="22"/>
      <c r="F297" s="22"/>
      <c r="G297" s="23"/>
      <c r="H297" s="23"/>
      <c r="I297" s="23"/>
      <c r="J297" s="23"/>
      <c r="K297" s="23"/>
      <c r="L297" s="24"/>
      <c r="M297" s="23"/>
      <c r="N297" s="25"/>
      <c r="O297" s="26"/>
      <c r="P297" s="27"/>
      <c r="Q297" s="28"/>
      <c r="R297" s="28"/>
      <c r="S297" s="18"/>
      <c r="T297" s="18"/>
      <c r="U297" s="18"/>
      <c r="V297" s="19"/>
      <c r="X297" s="30"/>
      <c r="Y297" s="30"/>
      <c r="Z297" s="30"/>
      <c r="AA297" s="30"/>
      <c r="AB297" s="30"/>
      <c r="AC297" s="30"/>
      <c r="AD297" s="30"/>
      <c r="AE297" s="31"/>
      <c r="AF297" s="30"/>
      <c r="AG297" s="30"/>
      <c r="AH297" s="30"/>
      <c r="AI297" s="30"/>
      <c r="AJ297" s="30"/>
      <c r="AK297" s="30"/>
      <c r="AL297" s="30"/>
      <c r="AM297" s="30"/>
      <c r="AN297" s="31"/>
    </row>
    <row r="298" spans="1:40" x14ac:dyDescent="0.35">
      <c r="A298" s="20"/>
      <c r="B298" s="21"/>
      <c r="C298" s="22"/>
      <c r="D298" s="22"/>
      <c r="E298" s="22"/>
      <c r="F298" s="22"/>
      <c r="G298" s="23"/>
      <c r="H298" s="23"/>
      <c r="I298" s="23"/>
      <c r="J298" s="23"/>
      <c r="K298" s="23"/>
      <c r="L298" s="24"/>
      <c r="M298" s="23"/>
      <c r="N298" s="25"/>
      <c r="O298" s="26"/>
      <c r="P298" s="27"/>
      <c r="Q298" s="28"/>
      <c r="R298" s="28"/>
      <c r="S298" s="18"/>
      <c r="T298" s="18"/>
      <c r="U298" s="18"/>
      <c r="V298" s="19"/>
      <c r="X298" s="30"/>
      <c r="Y298" s="30"/>
      <c r="Z298" s="30"/>
      <c r="AA298" s="30"/>
      <c r="AB298" s="30"/>
      <c r="AC298" s="30"/>
      <c r="AD298" s="30"/>
      <c r="AE298" s="31"/>
      <c r="AF298" s="30"/>
      <c r="AG298" s="30"/>
      <c r="AH298" s="30"/>
      <c r="AI298" s="30"/>
      <c r="AJ298" s="30"/>
      <c r="AK298" s="30"/>
      <c r="AL298" s="30"/>
      <c r="AM298" s="30"/>
      <c r="AN298" s="31"/>
    </row>
    <row r="299" spans="1:40" x14ac:dyDescent="0.35">
      <c r="A299" s="20"/>
      <c r="B299" s="21"/>
      <c r="C299" s="22"/>
      <c r="D299" s="22"/>
      <c r="E299" s="22"/>
      <c r="F299" s="22"/>
      <c r="G299" s="23"/>
      <c r="H299" s="23"/>
      <c r="I299" s="23"/>
      <c r="J299" s="23"/>
      <c r="K299" s="23"/>
      <c r="L299" s="24"/>
      <c r="M299" s="23"/>
      <c r="N299" s="25"/>
      <c r="O299" s="26"/>
      <c r="P299" s="27"/>
      <c r="Q299" s="28"/>
      <c r="R299" s="28"/>
      <c r="S299" s="18"/>
      <c r="T299" s="18"/>
      <c r="U299" s="18"/>
      <c r="V299" s="19"/>
      <c r="X299" s="30"/>
      <c r="Y299" s="30"/>
      <c r="Z299" s="30"/>
      <c r="AA299" s="30"/>
      <c r="AB299" s="30"/>
      <c r="AC299" s="30"/>
      <c r="AD299" s="30"/>
      <c r="AE299" s="31"/>
      <c r="AF299" s="30"/>
      <c r="AG299" s="30"/>
      <c r="AH299" s="30"/>
      <c r="AI299" s="30"/>
      <c r="AJ299" s="30"/>
      <c r="AK299" s="30"/>
      <c r="AL299" s="30"/>
      <c r="AM299" s="30"/>
      <c r="AN299" s="31"/>
    </row>
    <row r="300" spans="1:40" x14ac:dyDescent="0.35">
      <c r="A300" s="20"/>
      <c r="B300" s="21"/>
      <c r="C300" s="22"/>
      <c r="D300" s="22"/>
      <c r="E300" s="22"/>
      <c r="F300" s="22"/>
      <c r="G300" s="23"/>
      <c r="H300" s="23"/>
      <c r="I300" s="23"/>
      <c r="J300" s="23"/>
      <c r="K300" s="23"/>
      <c r="L300" s="24"/>
      <c r="M300" s="23"/>
      <c r="N300" s="25"/>
      <c r="O300" s="26"/>
      <c r="P300" s="27"/>
      <c r="Q300" s="28"/>
      <c r="R300" s="28"/>
      <c r="S300" s="18"/>
      <c r="T300" s="18"/>
      <c r="U300" s="18"/>
      <c r="V300" s="19"/>
      <c r="X300" s="30"/>
      <c r="Y300" s="30"/>
      <c r="Z300" s="30"/>
      <c r="AA300" s="30"/>
      <c r="AB300" s="30"/>
      <c r="AC300" s="30"/>
      <c r="AD300" s="30"/>
      <c r="AE300" s="31"/>
      <c r="AF300" s="30"/>
      <c r="AG300" s="30"/>
      <c r="AH300" s="30"/>
      <c r="AI300" s="30"/>
      <c r="AJ300" s="30"/>
      <c r="AK300" s="30"/>
      <c r="AL300" s="30"/>
      <c r="AM300" s="30"/>
      <c r="AN300" s="31"/>
    </row>
    <row r="301" spans="1:40" x14ac:dyDescent="0.35">
      <c r="A301" s="20"/>
      <c r="B301" s="21"/>
      <c r="C301" s="22"/>
      <c r="D301" s="22"/>
      <c r="E301" s="22"/>
      <c r="F301" s="22"/>
      <c r="G301" s="23"/>
      <c r="H301" s="23"/>
      <c r="I301" s="23"/>
      <c r="J301" s="23"/>
      <c r="K301" s="23"/>
      <c r="L301" s="24"/>
      <c r="M301" s="23"/>
      <c r="N301" s="25"/>
      <c r="O301" s="26"/>
      <c r="P301" s="27"/>
      <c r="Q301" s="28"/>
      <c r="R301" s="28"/>
      <c r="S301" s="18"/>
      <c r="T301" s="18"/>
      <c r="U301" s="18"/>
      <c r="V301" s="19"/>
      <c r="X301" s="30"/>
      <c r="Y301" s="30"/>
      <c r="Z301" s="30"/>
      <c r="AA301" s="30"/>
      <c r="AB301" s="30"/>
      <c r="AC301" s="30"/>
      <c r="AD301" s="30"/>
      <c r="AE301" s="31"/>
      <c r="AF301" s="30"/>
      <c r="AG301" s="30"/>
      <c r="AH301" s="30"/>
      <c r="AI301" s="30"/>
      <c r="AJ301" s="30"/>
      <c r="AK301" s="30"/>
      <c r="AL301" s="30"/>
      <c r="AM301" s="30"/>
      <c r="AN301" s="31"/>
    </row>
    <row r="302" spans="1:40" x14ac:dyDescent="0.35">
      <c r="A302" s="20"/>
      <c r="B302" s="21"/>
      <c r="C302" s="22"/>
      <c r="D302" s="22"/>
      <c r="E302" s="22"/>
      <c r="F302" s="22"/>
      <c r="G302" s="23"/>
      <c r="H302" s="23"/>
      <c r="I302" s="23"/>
      <c r="J302" s="23"/>
      <c r="K302" s="23"/>
      <c r="L302" s="24"/>
      <c r="M302" s="23"/>
      <c r="N302" s="25"/>
      <c r="O302" s="26"/>
      <c r="P302" s="27"/>
      <c r="Q302" s="28"/>
      <c r="R302" s="28"/>
      <c r="S302" s="18"/>
      <c r="T302" s="18"/>
      <c r="U302" s="18"/>
      <c r="V302" s="19"/>
      <c r="X302" s="30"/>
      <c r="Y302" s="30"/>
      <c r="Z302" s="30"/>
      <c r="AA302" s="30"/>
      <c r="AB302" s="30"/>
      <c r="AC302" s="30"/>
      <c r="AD302" s="30"/>
      <c r="AE302" s="31"/>
      <c r="AF302" s="30"/>
      <c r="AG302" s="30"/>
      <c r="AH302" s="30"/>
      <c r="AI302" s="30"/>
      <c r="AJ302" s="30"/>
      <c r="AK302" s="30"/>
      <c r="AL302" s="30"/>
      <c r="AM302" s="30"/>
      <c r="AN302" s="31"/>
    </row>
    <row r="303" spans="1:40" x14ac:dyDescent="0.35">
      <c r="A303" s="20"/>
      <c r="B303" s="21"/>
      <c r="C303" s="22"/>
      <c r="D303" s="22"/>
      <c r="E303" s="22"/>
      <c r="F303" s="22"/>
      <c r="G303" s="23"/>
      <c r="H303" s="23"/>
      <c r="I303" s="23"/>
      <c r="J303" s="23"/>
      <c r="K303" s="23"/>
      <c r="L303" s="24"/>
      <c r="M303" s="23"/>
      <c r="N303" s="25"/>
      <c r="O303" s="26"/>
      <c r="P303" s="27"/>
      <c r="Q303" s="28"/>
      <c r="R303" s="28"/>
      <c r="S303" s="18"/>
      <c r="T303" s="18"/>
      <c r="U303" s="18"/>
      <c r="V303" s="19"/>
      <c r="X303" s="30"/>
      <c r="Y303" s="30"/>
      <c r="Z303" s="30"/>
      <c r="AA303" s="30"/>
      <c r="AB303" s="30"/>
      <c r="AC303" s="30"/>
      <c r="AD303" s="30"/>
      <c r="AE303" s="31"/>
      <c r="AF303" s="30"/>
      <c r="AG303" s="30"/>
      <c r="AH303" s="30"/>
      <c r="AI303" s="30"/>
      <c r="AJ303" s="30"/>
      <c r="AK303" s="30"/>
      <c r="AL303" s="30"/>
      <c r="AM303" s="30"/>
      <c r="AN303" s="31"/>
    </row>
    <row r="304" spans="1:40" x14ac:dyDescent="0.35">
      <c r="A304" s="20"/>
      <c r="B304" s="21"/>
      <c r="C304" s="22"/>
      <c r="D304" s="22"/>
      <c r="E304" s="22"/>
      <c r="F304" s="22"/>
      <c r="G304" s="23"/>
      <c r="H304" s="23"/>
      <c r="I304" s="23"/>
      <c r="J304" s="23"/>
      <c r="K304" s="23"/>
      <c r="L304" s="24"/>
      <c r="M304" s="23"/>
      <c r="N304" s="25"/>
      <c r="O304" s="26"/>
      <c r="P304" s="27"/>
      <c r="Q304" s="28"/>
      <c r="R304" s="28"/>
      <c r="S304" s="18"/>
      <c r="T304" s="18"/>
      <c r="U304" s="18"/>
      <c r="V304" s="19"/>
      <c r="X304" s="30"/>
      <c r="Y304" s="30"/>
      <c r="Z304" s="30"/>
      <c r="AA304" s="30"/>
      <c r="AB304" s="30"/>
      <c r="AC304" s="30"/>
      <c r="AD304" s="30"/>
      <c r="AE304" s="31"/>
      <c r="AF304" s="30"/>
      <c r="AG304" s="30"/>
      <c r="AH304" s="30"/>
      <c r="AI304" s="30"/>
      <c r="AJ304" s="30"/>
      <c r="AK304" s="30"/>
      <c r="AL304" s="30"/>
      <c r="AM304" s="30"/>
      <c r="AN304" s="31"/>
    </row>
    <row r="305" spans="1:40" x14ac:dyDescent="0.35">
      <c r="A305" s="20"/>
      <c r="B305" s="21"/>
      <c r="C305" s="22"/>
      <c r="D305" s="22"/>
      <c r="E305" s="22"/>
      <c r="F305" s="22"/>
      <c r="G305" s="23"/>
      <c r="H305" s="23"/>
      <c r="I305" s="23"/>
      <c r="J305" s="23"/>
      <c r="K305" s="23"/>
      <c r="L305" s="24"/>
      <c r="M305" s="23"/>
      <c r="N305" s="25"/>
      <c r="O305" s="26"/>
      <c r="P305" s="27"/>
      <c r="Q305" s="28"/>
      <c r="R305" s="28"/>
      <c r="S305" s="18"/>
      <c r="T305" s="18"/>
      <c r="U305" s="18"/>
      <c r="V305" s="19"/>
      <c r="X305" s="30"/>
      <c r="Y305" s="30"/>
      <c r="Z305" s="30"/>
      <c r="AA305" s="30"/>
      <c r="AB305" s="30"/>
      <c r="AC305" s="30"/>
      <c r="AD305" s="30"/>
      <c r="AE305" s="31"/>
      <c r="AF305" s="30"/>
      <c r="AG305" s="30"/>
      <c r="AH305" s="30"/>
      <c r="AI305" s="30"/>
      <c r="AJ305" s="30"/>
      <c r="AK305" s="30"/>
      <c r="AL305" s="30"/>
      <c r="AM305" s="30"/>
      <c r="AN305" s="31"/>
    </row>
    <row r="306" spans="1:40" x14ac:dyDescent="0.35">
      <c r="A306" s="20"/>
      <c r="B306" s="21"/>
      <c r="C306" s="22"/>
      <c r="D306" s="22"/>
      <c r="E306" s="22"/>
      <c r="F306" s="22"/>
      <c r="G306" s="23"/>
      <c r="H306" s="23"/>
      <c r="I306" s="23"/>
      <c r="J306" s="23"/>
      <c r="K306" s="23"/>
      <c r="L306" s="24"/>
      <c r="M306" s="23"/>
      <c r="N306" s="25"/>
      <c r="O306" s="26"/>
      <c r="P306" s="27"/>
      <c r="Q306" s="28"/>
      <c r="R306" s="28"/>
      <c r="S306" s="18"/>
      <c r="T306" s="18"/>
      <c r="U306" s="18"/>
      <c r="V306" s="19"/>
      <c r="X306" s="30"/>
      <c r="Y306" s="30"/>
      <c r="Z306" s="30"/>
      <c r="AA306" s="30"/>
      <c r="AB306" s="30"/>
      <c r="AC306" s="30"/>
      <c r="AD306" s="30"/>
      <c r="AE306" s="31"/>
      <c r="AF306" s="30"/>
      <c r="AG306" s="30"/>
      <c r="AH306" s="30"/>
      <c r="AI306" s="30"/>
      <c r="AJ306" s="30"/>
      <c r="AK306" s="30"/>
      <c r="AL306" s="30"/>
      <c r="AM306" s="30"/>
      <c r="AN306" s="31"/>
    </row>
    <row r="307" spans="1:40" x14ac:dyDescent="0.35">
      <c r="A307" s="20"/>
      <c r="B307" s="21"/>
      <c r="C307" s="22"/>
      <c r="D307" s="22"/>
      <c r="E307" s="22"/>
      <c r="F307" s="22"/>
      <c r="G307" s="23"/>
      <c r="H307" s="23"/>
      <c r="I307" s="23"/>
      <c r="J307" s="23"/>
      <c r="K307" s="23"/>
      <c r="L307" s="24"/>
      <c r="M307" s="23"/>
      <c r="N307" s="25"/>
      <c r="O307" s="26"/>
      <c r="P307" s="27"/>
      <c r="Q307" s="28"/>
      <c r="R307" s="28"/>
      <c r="S307" s="18"/>
      <c r="T307" s="18"/>
      <c r="U307" s="18"/>
      <c r="V307" s="19"/>
      <c r="X307" s="30"/>
      <c r="Y307" s="30"/>
      <c r="Z307" s="30"/>
      <c r="AA307" s="30"/>
      <c r="AB307" s="30"/>
      <c r="AC307" s="30"/>
      <c r="AD307" s="30"/>
      <c r="AE307" s="31"/>
      <c r="AF307" s="30"/>
      <c r="AG307" s="30"/>
      <c r="AH307" s="30"/>
      <c r="AI307" s="30"/>
      <c r="AJ307" s="30"/>
      <c r="AK307" s="30"/>
      <c r="AL307" s="30"/>
      <c r="AM307" s="30"/>
      <c r="AN307" s="31"/>
    </row>
    <row r="308" spans="1:40" x14ac:dyDescent="0.35">
      <c r="A308" s="20"/>
      <c r="B308" s="21"/>
      <c r="C308" s="22"/>
      <c r="D308" s="22"/>
      <c r="E308" s="22"/>
      <c r="F308" s="22"/>
      <c r="G308" s="23"/>
      <c r="H308" s="23"/>
      <c r="I308" s="23"/>
      <c r="J308" s="23"/>
      <c r="K308" s="23"/>
      <c r="L308" s="24"/>
      <c r="M308" s="23"/>
      <c r="N308" s="25"/>
      <c r="O308" s="26"/>
      <c r="P308" s="27"/>
      <c r="Q308" s="28"/>
      <c r="R308" s="28"/>
      <c r="S308" s="18"/>
      <c r="T308" s="18"/>
      <c r="U308" s="18"/>
      <c r="V308" s="19"/>
      <c r="X308" s="30"/>
      <c r="Y308" s="30"/>
      <c r="Z308" s="30"/>
      <c r="AA308" s="30"/>
      <c r="AB308" s="30"/>
      <c r="AC308" s="30"/>
      <c r="AD308" s="30"/>
      <c r="AE308" s="31"/>
      <c r="AF308" s="30"/>
      <c r="AG308" s="30"/>
      <c r="AH308" s="30"/>
      <c r="AI308" s="30"/>
      <c r="AJ308" s="30"/>
      <c r="AK308" s="30"/>
      <c r="AL308" s="30"/>
      <c r="AM308" s="30"/>
      <c r="AN308" s="31"/>
    </row>
    <row r="309" spans="1:40" x14ac:dyDescent="0.35">
      <c r="A309" s="20"/>
      <c r="B309" s="21"/>
      <c r="C309" s="22"/>
      <c r="D309" s="22"/>
      <c r="E309" s="22"/>
      <c r="F309" s="22"/>
      <c r="G309" s="23"/>
      <c r="H309" s="23"/>
      <c r="I309" s="23"/>
      <c r="J309" s="23"/>
      <c r="K309" s="23"/>
      <c r="L309" s="24"/>
      <c r="M309" s="23"/>
      <c r="N309" s="25"/>
      <c r="O309" s="26"/>
      <c r="P309" s="27"/>
      <c r="Q309" s="28"/>
      <c r="R309" s="28"/>
      <c r="S309" s="18"/>
      <c r="T309" s="18"/>
      <c r="U309" s="18"/>
      <c r="V309" s="19"/>
      <c r="X309" s="30"/>
      <c r="Y309" s="30"/>
      <c r="Z309" s="30"/>
      <c r="AA309" s="30"/>
      <c r="AB309" s="30"/>
      <c r="AC309" s="30"/>
      <c r="AD309" s="30"/>
      <c r="AE309" s="31"/>
      <c r="AF309" s="30"/>
      <c r="AG309" s="30"/>
      <c r="AH309" s="30"/>
      <c r="AI309" s="30"/>
      <c r="AJ309" s="30"/>
      <c r="AK309" s="30"/>
      <c r="AL309" s="30"/>
      <c r="AM309" s="30"/>
      <c r="AN309" s="31"/>
    </row>
    <row r="310" spans="1:40" x14ac:dyDescent="0.35">
      <c r="A310" s="20"/>
      <c r="B310" s="21"/>
      <c r="C310" s="22"/>
      <c r="D310" s="22"/>
      <c r="E310" s="22"/>
      <c r="F310" s="22"/>
      <c r="G310" s="23"/>
      <c r="H310" s="23"/>
      <c r="I310" s="23"/>
      <c r="J310" s="23"/>
      <c r="K310" s="23"/>
      <c r="L310" s="24"/>
      <c r="M310" s="23"/>
      <c r="N310" s="25"/>
      <c r="O310" s="26"/>
      <c r="P310" s="27"/>
      <c r="Q310" s="28"/>
      <c r="R310" s="28"/>
      <c r="S310" s="18"/>
      <c r="T310" s="18"/>
      <c r="U310" s="18"/>
      <c r="V310" s="19"/>
      <c r="X310" s="30"/>
      <c r="Y310" s="30"/>
      <c r="Z310" s="30"/>
      <c r="AA310" s="30"/>
      <c r="AB310" s="30"/>
      <c r="AC310" s="30"/>
      <c r="AD310" s="30"/>
      <c r="AE310" s="31"/>
      <c r="AF310" s="30"/>
      <c r="AG310" s="30"/>
      <c r="AH310" s="30"/>
      <c r="AI310" s="30"/>
      <c r="AJ310" s="30"/>
      <c r="AK310" s="30"/>
      <c r="AL310" s="30"/>
      <c r="AM310" s="30"/>
      <c r="AN310" s="31"/>
    </row>
    <row r="311" spans="1:40" x14ac:dyDescent="0.35">
      <c r="A311" s="20"/>
      <c r="B311" s="21"/>
      <c r="C311" s="22"/>
      <c r="D311" s="22"/>
      <c r="E311" s="22"/>
      <c r="F311" s="22"/>
      <c r="G311" s="23"/>
      <c r="H311" s="23"/>
      <c r="I311" s="23"/>
      <c r="J311" s="23"/>
      <c r="K311" s="23"/>
      <c r="L311" s="24"/>
      <c r="M311" s="23"/>
      <c r="N311" s="25"/>
      <c r="O311" s="26"/>
      <c r="P311" s="27"/>
      <c r="Q311" s="28"/>
      <c r="R311" s="28"/>
      <c r="S311" s="18"/>
      <c r="T311" s="18"/>
      <c r="U311" s="18"/>
      <c r="V311" s="19"/>
      <c r="X311" s="30"/>
      <c r="Y311" s="30"/>
      <c r="Z311" s="30"/>
      <c r="AA311" s="30"/>
      <c r="AB311" s="30"/>
      <c r="AC311" s="30"/>
      <c r="AD311" s="30"/>
      <c r="AE311" s="31"/>
      <c r="AF311" s="30"/>
      <c r="AG311" s="30"/>
      <c r="AH311" s="30"/>
      <c r="AI311" s="30"/>
      <c r="AJ311" s="30"/>
      <c r="AK311" s="30"/>
      <c r="AL311" s="30"/>
      <c r="AM311" s="30"/>
      <c r="AN311" s="31"/>
    </row>
    <row r="312" spans="1:40" x14ac:dyDescent="0.35">
      <c r="A312" s="20"/>
      <c r="B312" s="21"/>
      <c r="C312" s="22"/>
      <c r="D312" s="22"/>
      <c r="E312" s="22"/>
      <c r="F312" s="22"/>
      <c r="G312" s="23"/>
      <c r="H312" s="23"/>
      <c r="I312" s="23"/>
      <c r="J312" s="23"/>
      <c r="K312" s="23"/>
      <c r="L312" s="24"/>
      <c r="M312" s="23"/>
      <c r="N312" s="25"/>
      <c r="O312" s="26"/>
      <c r="P312" s="27"/>
      <c r="Q312" s="28"/>
      <c r="R312" s="28"/>
      <c r="S312" s="18"/>
      <c r="T312" s="18"/>
      <c r="U312" s="18"/>
      <c r="V312" s="19"/>
      <c r="X312" s="30"/>
      <c r="Y312" s="30"/>
      <c r="Z312" s="30"/>
      <c r="AA312" s="30"/>
      <c r="AB312" s="30"/>
      <c r="AC312" s="30"/>
      <c r="AD312" s="30"/>
      <c r="AE312" s="31"/>
      <c r="AF312" s="30"/>
      <c r="AG312" s="30"/>
      <c r="AH312" s="30"/>
      <c r="AI312" s="30"/>
      <c r="AJ312" s="30"/>
      <c r="AK312" s="30"/>
      <c r="AL312" s="30"/>
      <c r="AM312" s="30"/>
      <c r="AN312" s="31"/>
    </row>
    <row r="313" spans="1:40" x14ac:dyDescent="0.35">
      <c r="A313" s="20"/>
      <c r="B313" s="21"/>
      <c r="C313" s="22"/>
      <c r="D313" s="22"/>
      <c r="E313" s="22"/>
      <c r="F313" s="22"/>
      <c r="G313" s="23"/>
      <c r="H313" s="23"/>
      <c r="I313" s="23"/>
      <c r="J313" s="23"/>
      <c r="K313" s="23"/>
      <c r="L313" s="24"/>
      <c r="M313" s="23"/>
      <c r="N313" s="25"/>
      <c r="O313" s="26"/>
      <c r="P313" s="27"/>
      <c r="Q313" s="28"/>
      <c r="R313" s="28"/>
      <c r="S313" s="18"/>
      <c r="T313" s="18"/>
      <c r="U313" s="18"/>
      <c r="V313" s="19"/>
      <c r="X313" s="30"/>
      <c r="Y313" s="30"/>
      <c r="Z313" s="30"/>
      <c r="AA313" s="30"/>
      <c r="AB313" s="30"/>
      <c r="AC313" s="30"/>
      <c r="AD313" s="30"/>
      <c r="AE313" s="31"/>
      <c r="AF313" s="30"/>
      <c r="AG313" s="30"/>
      <c r="AH313" s="30"/>
      <c r="AI313" s="30"/>
      <c r="AJ313" s="30"/>
      <c r="AK313" s="30"/>
      <c r="AL313" s="30"/>
      <c r="AM313" s="30"/>
      <c r="AN313" s="31"/>
    </row>
    <row r="314" spans="1:40" x14ac:dyDescent="0.35">
      <c r="A314" s="20"/>
      <c r="B314" s="21"/>
      <c r="C314" s="22"/>
      <c r="D314" s="22"/>
      <c r="E314" s="22"/>
      <c r="F314" s="22"/>
      <c r="G314" s="23"/>
      <c r="H314" s="23"/>
      <c r="I314" s="23"/>
      <c r="J314" s="23"/>
      <c r="K314" s="23"/>
      <c r="L314" s="24"/>
      <c r="M314" s="23"/>
      <c r="N314" s="25"/>
      <c r="O314" s="26"/>
      <c r="P314" s="27"/>
      <c r="Q314" s="28"/>
      <c r="R314" s="28"/>
      <c r="S314" s="18"/>
      <c r="T314" s="18"/>
      <c r="U314" s="18"/>
      <c r="V314" s="19"/>
      <c r="X314" s="30"/>
      <c r="Y314" s="30"/>
      <c r="Z314" s="30"/>
      <c r="AA314" s="30"/>
      <c r="AB314" s="30"/>
      <c r="AC314" s="30"/>
      <c r="AD314" s="30"/>
      <c r="AE314" s="31"/>
      <c r="AF314" s="30"/>
      <c r="AG314" s="30"/>
      <c r="AH314" s="30"/>
      <c r="AI314" s="30"/>
      <c r="AJ314" s="30"/>
      <c r="AK314" s="30"/>
      <c r="AL314" s="30"/>
      <c r="AM314" s="30"/>
      <c r="AN314" s="31"/>
    </row>
    <row r="315" spans="1:40" x14ac:dyDescent="0.35">
      <c r="A315" s="20"/>
      <c r="B315" s="21"/>
      <c r="C315" s="22"/>
      <c r="D315" s="22"/>
      <c r="E315" s="22"/>
      <c r="F315" s="22"/>
      <c r="G315" s="23"/>
      <c r="H315" s="23"/>
      <c r="I315" s="23"/>
      <c r="J315" s="23"/>
      <c r="K315" s="23"/>
      <c r="L315" s="24"/>
      <c r="M315" s="23"/>
      <c r="N315" s="25"/>
      <c r="O315" s="26"/>
      <c r="P315" s="27"/>
      <c r="Q315" s="28"/>
      <c r="R315" s="28"/>
      <c r="S315" s="18"/>
      <c r="T315" s="18"/>
      <c r="U315" s="18"/>
      <c r="V315" s="19"/>
      <c r="X315" s="30"/>
      <c r="Y315" s="30"/>
      <c r="Z315" s="30"/>
      <c r="AA315" s="30"/>
      <c r="AB315" s="30"/>
      <c r="AC315" s="30"/>
      <c r="AD315" s="30"/>
      <c r="AE315" s="31"/>
      <c r="AF315" s="30"/>
      <c r="AG315" s="30"/>
      <c r="AH315" s="30"/>
      <c r="AI315" s="30"/>
      <c r="AJ315" s="30"/>
      <c r="AK315" s="30"/>
      <c r="AL315" s="30"/>
      <c r="AM315" s="30"/>
      <c r="AN315" s="31"/>
    </row>
    <row r="316" spans="1:40" x14ac:dyDescent="0.35">
      <c r="A316" s="20"/>
      <c r="B316" s="21"/>
      <c r="C316" s="22"/>
      <c r="D316" s="22"/>
      <c r="E316" s="22"/>
      <c r="F316" s="22"/>
      <c r="G316" s="23"/>
      <c r="H316" s="23"/>
      <c r="I316" s="23"/>
      <c r="J316" s="23"/>
      <c r="K316" s="23"/>
      <c r="L316" s="24"/>
      <c r="M316" s="23"/>
      <c r="N316" s="25"/>
      <c r="O316" s="26"/>
      <c r="P316" s="27"/>
      <c r="Q316" s="28"/>
      <c r="R316" s="28"/>
      <c r="S316" s="18"/>
      <c r="T316" s="18"/>
      <c r="U316" s="18"/>
      <c r="V316" s="19"/>
      <c r="X316" s="30"/>
      <c r="Y316" s="30"/>
      <c r="Z316" s="30"/>
      <c r="AA316" s="30"/>
      <c r="AB316" s="30"/>
      <c r="AC316" s="30"/>
      <c r="AD316" s="30"/>
      <c r="AE316" s="31"/>
      <c r="AF316" s="30"/>
      <c r="AG316" s="30"/>
      <c r="AH316" s="30"/>
      <c r="AI316" s="30"/>
      <c r="AJ316" s="30"/>
      <c r="AK316" s="30"/>
      <c r="AL316" s="30"/>
      <c r="AM316" s="30"/>
      <c r="AN316" s="31"/>
    </row>
    <row r="317" spans="1:40" x14ac:dyDescent="0.35">
      <c r="A317" s="20"/>
      <c r="B317" s="21"/>
      <c r="C317" s="22"/>
      <c r="D317" s="22"/>
      <c r="E317" s="22"/>
      <c r="F317" s="22"/>
      <c r="G317" s="23"/>
      <c r="H317" s="23"/>
      <c r="I317" s="23"/>
      <c r="J317" s="23"/>
      <c r="K317" s="23"/>
      <c r="L317" s="24"/>
      <c r="M317" s="23"/>
      <c r="N317" s="25"/>
      <c r="O317" s="26"/>
      <c r="P317" s="27"/>
      <c r="Q317" s="28"/>
      <c r="R317" s="28"/>
      <c r="S317" s="18"/>
      <c r="T317" s="18"/>
      <c r="U317" s="18"/>
      <c r="V317" s="19"/>
      <c r="X317" s="30"/>
      <c r="Y317" s="30"/>
      <c r="Z317" s="30"/>
      <c r="AA317" s="30"/>
      <c r="AB317" s="30"/>
      <c r="AC317" s="30"/>
      <c r="AD317" s="30"/>
      <c r="AE317" s="31"/>
      <c r="AF317" s="30"/>
      <c r="AG317" s="30"/>
      <c r="AH317" s="30"/>
      <c r="AI317" s="30"/>
      <c r="AJ317" s="30"/>
      <c r="AK317" s="30"/>
      <c r="AL317" s="30"/>
      <c r="AM317" s="30"/>
      <c r="AN317" s="31"/>
    </row>
    <row r="318" spans="1:40" x14ac:dyDescent="0.35">
      <c r="A318" s="20"/>
      <c r="B318" s="21"/>
      <c r="C318" s="22"/>
      <c r="D318" s="22"/>
      <c r="E318" s="22"/>
      <c r="F318" s="22"/>
      <c r="G318" s="23"/>
      <c r="H318" s="23"/>
      <c r="I318" s="23"/>
      <c r="J318" s="23"/>
      <c r="K318" s="23"/>
      <c r="L318" s="24"/>
      <c r="M318" s="23"/>
      <c r="N318" s="25"/>
      <c r="O318" s="26"/>
      <c r="P318" s="27"/>
      <c r="Q318" s="28"/>
      <c r="R318" s="28"/>
      <c r="S318" s="18"/>
      <c r="T318" s="18"/>
      <c r="U318" s="18"/>
      <c r="V318" s="19"/>
      <c r="X318" s="30"/>
      <c r="Y318" s="30"/>
      <c r="Z318" s="30"/>
      <c r="AA318" s="30"/>
      <c r="AB318" s="30"/>
      <c r="AC318" s="30"/>
      <c r="AD318" s="30"/>
      <c r="AE318" s="31"/>
      <c r="AF318" s="30"/>
      <c r="AG318" s="30"/>
      <c r="AH318" s="30"/>
      <c r="AI318" s="30"/>
      <c r="AJ318" s="30"/>
      <c r="AK318" s="30"/>
      <c r="AL318" s="30"/>
      <c r="AM318" s="30"/>
      <c r="AN318" s="31"/>
    </row>
    <row r="319" spans="1:40" x14ac:dyDescent="0.35">
      <c r="A319" s="20"/>
      <c r="B319" s="21"/>
      <c r="C319" s="22"/>
      <c r="D319" s="22"/>
      <c r="E319" s="22"/>
      <c r="F319" s="22"/>
      <c r="G319" s="23"/>
      <c r="H319" s="23"/>
      <c r="I319" s="23"/>
      <c r="J319" s="23"/>
      <c r="K319" s="23"/>
      <c r="L319" s="24"/>
      <c r="M319" s="23"/>
      <c r="N319" s="25"/>
      <c r="O319" s="26"/>
      <c r="P319" s="27"/>
      <c r="Q319" s="28"/>
      <c r="R319" s="28"/>
      <c r="S319" s="18"/>
      <c r="T319" s="18"/>
      <c r="U319" s="18"/>
      <c r="V319" s="19"/>
      <c r="X319" s="30"/>
      <c r="Y319" s="30"/>
      <c r="Z319" s="30"/>
      <c r="AA319" s="30"/>
      <c r="AB319" s="30"/>
      <c r="AC319" s="30"/>
      <c r="AD319" s="30"/>
      <c r="AE319" s="31"/>
      <c r="AF319" s="30"/>
      <c r="AG319" s="30"/>
      <c r="AH319" s="30"/>
      <c r="AI319" s="30"/>
      <c r="AJ319" s="30"/>
      <c r="AK319" s="30"/>
      <c r="AL319" s="30"/>
      <c r="AM319" s="30"/>
      <c r="AN319" s="31"/>
    </row>
    <row r="320" spans="1:40" x14ac:dyDescent="0.35">
      <c r="A320" s="20"/>
      <c r="B320" s="21"/>
      <c r="C320" s="22"/>
      <c r="D320" s="22"/>
      <c r="E320" s="22"/>
      <c r="F320" s="22"/>
      <c r="G320" s="23"/>
      <c r="H320" s="23"/>
      <c r="I320" s="23"/>
      <c r="J320" s="23"/>
      <c r="K320" s="23"/>
      <c r="L320" s="24"/>
      <c r="M320" s="23"/>
      <c r="N320" s="25"/>
      <c r="O320" s="26"/>
      <c r="P320" s="27"/>
      <c r="Q320" s="28"/>
      <c r="R320" s="28"/>
      <c r="S320" s="18"/>
      <c r="T320" s="18"/>
      <c r="U320" s="18"/>
      <c r="V320" s="19"/>
      <c r="X320" s="30"/>
      <c r="Y320" s="30"/>
      <c r="Z320" s="30"/>
      <c r="AA320" s="30"/>
      <c r="AB320" s="30"/>
      <c r="AC320" s="30"/>
      <c r="AD320" s="30"/>
      <c r="AE320" s="31"/>
      <c r="AF320" s="30"/>
      <c r="AG320" s="30"/>
      <c r="AH320" s="30"/>
      <c r="AI320" s="30"/>
      <c r="AJ320" s="30"/>
      <c r="AK320" s="30"/>
      <c r="AL320" s="30"/>
      <c r="AM320" s="30"/>
      <c r="AN320" s="31"/>
    </row>
    <row r="321" spans="1:40" x14ac:dyDescent="0.35">
      <c r="A321" s="20"/>
      <c r="B321" s="21"/>
      <c r="C321" s="22"/>
      <c r="D321" s="22"/>
      <c r="E321" s="22"/>
      <c r="F321" s="22"/>
      <c r="G321" s="23"/>
      <c r="H321" s="23"/>
      <c r="I321" s="23"/>
      <c r="J321" s="23"/>
      <c r="K321" s="23"/>
      <c r="L321" s="24"/>
      <c r="M321" s="23"/>
      <c r="N321" s="25"/>
      <c r="O321" s="26"/>
      <c r="P321" s="27"/>
      <c r="Q321" s="28"/>
      <c r="R321" s="28"/>
      <c r="S321" s="18"/>
      <c r="T321" s="18"/>
      <c r="U321" s="18"/>
      <c r="V321" s="19"/>
      <c r="X321" s="30"/>
      <c r="Y321" s="30"/>
      <c r="Z321" s="30"/>
      <c r="AA321" s="30"/>
      <c r="AB321" s="30"/>
      <c r="AC321" s="30"/>
      <c r="AD321" s="30"/>
      <c r="AE321" s="31"/>
      <c r="AF321" s="30"/>
      <c r="AG321" s="30"/>
      <c r="AH321" s="30"/>
      <c r="AI321" s="30"/>
      <c r="AJ321" s="30"/>
      <c r="AK321" s="30"/>
      <c r="AL321" s="30"/>
      <c r="AM321" s="30"/>
      <c r="AN321" s="31"/>
    </row>
    <row r="322" spans="1:40" x14ac:dyDescent="0.35">
      <c r="A322" s="20"/>
      <c r="B322" s="21"/>
      <c r="C322" s="22"/>
      <c r="D322" s="22"/>
      <c r="E322" s="22"/>
      <c r="F322" s="22"/>
      <c r="G322" s="23"/>
      <c r="H322" s="23"/>
      <c r="I322" s="23"/>
      <c r="J322" s="23"/>
      <c r="K322" s="23"/>
      <c r="L322" s="24"/>
      <c r="M322" s="23"/>
      <c r="N322" s="25"/>
      <c r="O322" s="26"/>
      <c r="P322" s="27"/>
      <c r="Q322" s="28"/>
      <c r="R322" s="28"/>
      <c r="S322" s="18"/>
      <c r="T322" s="18"/>
      <c r="U322" s="18"/>
      <c r="V322" s="19"/>
      <c r="X322" s="30"/>
      <c r="Y322" s="30"/>
      <c r="Z322" s="30"/>
      <c r="AA322" s="30"/>
      <c r="AB322" s="30"/>
      <c r="AC322" s="30"/>
      <c r="AD322" s="30"/>
      <c r="AE322" s="31"/>
      <c r="AF322" s="30"/>
      <c r="AG322" s="30"/>
      <c r="AH322" s="30"/>
      <c r="AI322" s="30"/>
      <c r="AJ322" s="30"/>
      <c r="AK322" s="30"/>
      <c r="AL322" s="30"/>
      <c r="AM322" s="30"/>
      <c r="AN322" s="31"/>
    </row>
    <row r="323" spans="1:40" x14ac:dyDescent="0.35">
      <c r="A323" s="20"/>
      <c r="B323" s="21"/>
      <c r="C323" s="22"/>
      <c r="D323" s="22"/>
      <c r="E323" s="22"/>
      <c r="F323" s="22"/>
      <c r="G323" s="23"/>
      <c r="H323" s="23"/>
      <c r="I323" s="23"/>
      <c r="J323" s="23"/>
      <c r="K323" s="23"/>
      <c r="L323" s="24"/>
      <c r="M323" s="23"/>
      <c r="N323" s="25"/>
      <c r="O323" s="26"/>
      <c r="P323" s="27"/>
      <c r="Q323" s="28"/>
      <c r="R323" s="28"/>
      <c r="S323" s="18"/>
      <c r="T323" s="18"/>
      <c r="U323" s="18"/>
      <c r="V323" s="19"/>
      <c r="X323" s="30"/>
      <c r="Y323" s="30"/>
      <c r="Z323" s="30"/>
      <c r="AA323" s="30"/>
      <c r="AB323" s="30"/>
      <c r="AC323" s="30"/>
      <c r="AD323" s="30"/>
      <c r="AE323" s="31"/>
      <c r="AF323" s="30"/>
      <c r="AG323" s="30"/>
      <c r="AH323" s="30"/>
      <c r="AI323" s="30"/>
      <c r="AJ323" s="30"/>
      <c r="AK323" s="30"/>
      <c r="AL323" s="30"/>
      <c r="AM323" s="30"/>
      <c r="AN323" s="31"/>
    </row>
    <row r="324" spans="1:40" x14ac:dyDescent="0.35">
      <c r="A324" s="20"/>
      <c r="B324" s="21"/>
      <c r="C324" s="22"/>
      <c r="D324" s="22"/>
      <c r="E324" s="22"/>
      <c r="F324" s="22"/>
      <c r="G324" s="23"/>
      <c r="H324" s="23"/>
      <c r="I324" s="23"/>
      <c r="J324" s="23"/>
      <c r="K324" s="23"/>
      <c r="L324" s="24"/>
      <c r="M324" s="23"/>
      <c r="N324" s="25"/>
      <c r="O324" s="26"/>
      <c r="P324" s="27"/>
      <c r="Q324" s="28"/>
      <c r="R324" s="28"/>
      <c r="S324" s="18"/>
      <c r="T324" s="18"/>
      <c r="U324" s="18"/>
      <c r="V324" s="19"/>
      <c r="X324" s="30"/>
      <c r="Y324" s="30"/>
      <c r="Z324" s="30"/>
      <c r="AA324" s="30"/>
      <c r="AB324" s="30"/>
      <c r="AC324" s="30"/>
      <c r="AD324" s="30"/>
      <c r="AE324" s="31"/>
      <c r="AF324" s="30"/>
      <c r="AG324" s="30"/>
      <c r="AH324" s="30"/>
      <c r="AI324" s="30"/>
      <c r="AJ324" s="30"/>
      <c r="AK324" s="30"/>
      <c r="AL324" s="30"/>
      <c r="AM324" s="30"/>
      <c r="AN324" s="31"/>
    </row>
    <row r="325" spans="1:40" x14ac:dyDescent="0.35">
      <c r="A325" s="20"/>
      <c r="B325" s="21"/>
      <c r="C325" s="22"/>
      <c r="D325" s="22"/>
      <c r="E325" s="22"/>
      <c r="F325" s="22"/>
      <c r="G325" s="23"/>
      <c r="H325" s="23"/>
      <c r="I325" s="23"/>
      <c r="J325" s="23"/>
      <c r="K325" s="23"/>
      <c r="L325" s="24"/>
      <c r="M325" s="23"/>
      <c r="N325" s="25"/>
      <c r="O325" s="26"/>
      <c r="P325" s="27"/>
      <c r="Q325" s="28"/>
      <c r="R325" s="28"/>
      <c r="S325" s="18"/>
      <c r="T325" s="18"/>
      <c r="U325" s="18"/>
      <c r="V325" s="19"/>
      <c r="X325" s="30"/>
      <c r="Y325" s="30"/>
      <c r="Z325" s="30"/>
      <c r="AA325" s="30"/>
      <c r="AB325" s="30"/>
      <c r="AC325" s="30"/>
      <c r="AD325" s="30"/>
      <c r="AE325" s="31"/>
      <c r="AF325" s="30"/>
      <c r="AG325" s="30"/>
      <c r="AH325" s="30"/>
      <c r="AI325" s="30"/>
      <c r="AJ325" s="30"/>
      <c r="AK325" s="30"/>
      <c r="AL325" s="30"/>
      <c r="AM325" s="30"/>
      <c r="AN325" s="31"/>
    </row>
    <row r="326" spans="1:40" x14ac:dyDescent="0.35">
      <c r="A326" s="20"/>
      <c r="B326" s="21"/>
      <c r="C326" s="22"/>
      <c r="D326" s="22"/>
      <c r="E326" s="22"/>
      <c r="F326" s="22"/>
      <c r="G326" s="23"/>
      <c r="H326" s="23"/>
      <c r="I326" s="23"/>
      <c r="J326" s="23"/>
      <c r="K326" s="23"/>
      <c r="L326" s="24"/>
      <c r="M326" s="23"/>
      <c r="N326" s="25"/>
      <c r="O326" s="26"/>
      <c r="P326" s="27"/>
      <c r="Q326" s="28"/>
      <c r="R326" s="28"/>
      <c r="S326" s="18"/>
      <c r="T326" s="18"/>
      <c r="U326" s="18"/>
      <c r="V326" s="19"/>
      <c r="X326" s="30"/>
      <c r="Y326" s="30"/>
      <c r="Z326" s="30"/>
      <c r="AA326" s="30"/>
      <c r="AB326" s="30"/>
      <c r="AC326" s="30"/>
      <c r="AD326" s="30"/>
      <c r="AE326" s="31"/>
      <c r="AF326" s="30"/>
      <c r="AG326" s="30"/>
      <c r="AH326" s="30"/>
      <c r="AI326" s="30"/>
      <c r="AJ326" s="30"/>
      <c r="AK326" s="30"/>
      <c r="AL326" s="30"/>
      <c r="AM326" s="30"/>
      <c r="AN326" s="31"/>
    </row>
    <row r="327" spans="1:40" x14ac:dyDescent="0.35">
      <c r="A327" s="20"/>
      <c r="B327" s="21"/>
      <c r="C327" s="22"/>
      <c r="D327" s="22"/>
      <c r="E327" s="22"/>
      <c r="F327" s="22"/>
      <c r="G327" s="23"/>
      <c r="H327" s="23"/>
      <c r="I327" s="23"/>
      <c r="J327" s="23"/>
      <c r="K327" s="23"/>
      <c r="L327" s="24"/>
      <c r="M327" s="23"/>
      <c r="N327" s="25"/>
      <c r="O327" s="26"/>
      <c r="P327" s="27"/>
      <c r="Q327" s="28"/>
      <c r="R327" s="28"/>
      <c r="S327" s="18"/>
      <c r="T327" s="18"/>
      <c r="U327" s="18"/>
      <c r="V327" s="19"/>
      <c r="X327" s="30"/>
      <c r="Y327" s="30"/>
      <c r="Z327" s="30"/>
      <c r="AA327" s="30"/>
      <c r="AB327" s="30"/>
      <c r="AC327" s="30"/>
      <c r="AD327" s="30"/>
      <c r="AE327" s="31"/>
      <c r="AF327" s="30"/>
      <c r="AG327" s="30"/>
      <c r="AH327" s="30"/>
      <c r="AI327" s="30"/>
      <c r="AJ327" s="30"/>
      <c r="AK327" s="30"/>
      <c r="AL327" s="30"/>
      <c r="AM327" s="30"/>
      <c r="AN327" s="31"/>
    </row>
    <row r="328" spans="1:40" x14ac:dyDescent="0.35">
      <c r="A328" s="20"/>
      <c r="B328" s="21"/>
      <c r="C328" s="22"/>
      <c r="D328" s="22"/>
      <c r="E328" s="22"/>
      <c r="F328" s="22"/>
      <c r="G328" s="23"/>
      <c r="H328" s="23"/>
      <c r="I328" s="23"/>
      <c r="J328" s="23"/>
      <c r="K328" s="23"/>
      <c r="L328" s="24"/>
      <c r="M328" s="23"/>
      <c r="N328" s="25"/>
      <c r="O328" s="26"/>
      <c r="P328" s="27"/>
      <c r="Q328" s="28"/>
      <c r="R328" s="28"/>
      <c r="S328" s="18"/>
      <c r="T328" s="18"/>
      <c r="U328" s="18"/>
      <c r="V328" s="19"/>
      <c r="X328" s="30"/>
      <c r="Y328" s="30"/>
      <c r="Z328" s="30"/>
      <c r="AA328" s="30"/>
      <c r="AB328" s="30"/>
      <c r="AC328" s="30"/>
      <c r="AD328" s="30"/>
      <c r="AE328" s="31"/>
      <c r="AF328" s="30"/>
      <c r="AG328" s="30"/>
      <c r="AH328" s="30"/>
      <c r="AI328" s="30"/>
      <c r="AJ328" s="30"/>
      <c r="AK328" s="30"/>
      <c r="AL328" s="30"/>
      <c r="AM328" s="30"/>
      <c r="AN328" s="31"/>
    </row>
    <row r="329" spans="1:40" x14ac:dyDescent="0.35">
      <c r="A329" s="20"/>
      <c r="B329" s="21"/>
      <c r="C329" s="22"/>
      <c r="D329" s="22"/>
      <c r="E329" s="22"/>
      <c r="F329" s="22"/>
      <c r="G329" s="23"/>
      <c r="H329" s="23"/>
      <c r="I329" s="23"/>
      <c r="J329" s="23"/>
      <c r="K329" s="23"/>
      <c r="L329" s="24"/>
      <c r="M329" s="23"/>
      <c r="N329" s="25"/>
      <c r="O329" s="26"/>
      <c r="P329" s="27"/>
      <c r="Q329" s="28"/>
      <c r="R329" s="28"/>
      <c r="S329" s="18"/>
      <c r="T329" s="18"/>
      <c r="U329" s="18"/>
      <c r="V329" s="19"/>
      <c r="X329" s="30"/>
      <c r="Y329" s="30"/>
      <c r="Z329" s="30"/>
      <c r="AA329" s="30"/>
      <c r="AB329" s="30"/>
      <c r="AC329" s="30"/>
      <c r="AD329" s="30"/>
      <c r="AE329" s="31"/>
      <c r="AF329" s="30"/>
      <c r="AG329" s="30"/>
      <c r="AH329" s="30"/>
      <c r="AI329" s="30"/>
      <c r="AJ329" s="30"/>
      <c r="AK329" s="30"/>
      <c r="AL329" s="30"/>
      <c r="AM329" s="30"/>
      <c r="AN329" s="31"/>
    </row>
    <row r="330" spans="1:40" x14ac:dyDescent="0.35">
      <c r="A330" s="20"/>
      <c r="B330" s="21"/>
      <c r="C330" s="22"/>
      <c r="D330" s="22"/>
      <c r="E330" s="22"/>
      <c r="F330" s="22"/>
      <c r="G330" s="23"/>
      <c r="H330" s="23"/>
      <c r="I330" s="23"/>
      <c r="J330" s="23"/>
      <c r="K330" s="23"/>
      <c r="L330" s="24"/>
      <c r="M330" s="23"/>
      <c r="N330" s="25"/>
      <c r="O330" s="26"/>
      <c r="P330" s="27"/>
      <c r="Q330" s="28"/>
      <c r="R330" s="28"/>
      <c r="S330" s="18"/>
      <c r="T330" s="18"/>
      <c r="U330" s="18"/>
      <c r="V330" s="19"/>
      <c r="X330" s="30"/>
      <c r="Y330" s="30"/>
      <c r="Z330" s="30"/>
      <c r="AA330" s="30"/>
      <c r="AB330" s="30"/>
      <c r="AC330" s="30"/>
      <c r="AD330" s="30"/>
      <c r="AE330" s="31"/>
      <c r="AF330" s="30"/>
      <c r="AG330" s="30"/>
      <c r="AH330" s="30"/>
      <c r="AI330" s="30"/>
      <c r="AJ330" s="30"/>
      <c r="AK330" s="30"/>
      <c r="AL330" s="30"/>
      <c r="AM330" s="30"/>
      <c r="AN330" s="31"/>
    </row>
    <row r="331" spans="1:40" x14ac:dyDescent="0.35">
      <c r="A331" s="20"/>
      <c r="B331" s="21"/>
      <c r="C331" s="22"/>
      <c r="D331" s="22"/>
      <c r="E331" s="22"/>
      <c r="F331" s="22"/>
      <c r="G331" s="23"/>
      <c r="H331" s="23"/>
      <c r="I331" s="23"/>
      <c r="J331" s="23"/>
      <c r="K331" s="23"/>
      <c r="L331" s="24"/>
      <c r="M331" s="23"/>
      <c r="N331" s="25"/>
      <c r="O331" s="26"/>
      <c r="P331" s="27"/>
      <c r="Q331" s="28"/>
      <c r="R331" s="28"/>
      <c r="S331" s="18"/>
      <c r="T331" s="18"/>
      <c r="U331" s="18"/>
      <c r="V331" s="19"/>
      <c r="X331" s="30"/>
      <c r="Y331" s="30"/>
      <c r="Z331" s="30"/>
      <c r="AA331" s="30"/>
      <c r="AB331" s="30"/>
      <c r="AC331" s="30"/>
      <c r="AD331" s="30"/>
      <c r="AE331" s="31"/>
      <c r="AF331" s="30"/>
      <c r="AG331" s="30"/>
      <c r="AH331" s="30"/>
      <c r="AI331" s="30"/>
      <c r="AJ331" s="30"/>
      <c r="AK331" s="30"/>
      <c r="AL331" s="30"/>
      <c r="AM331" s="30"/>
      <c r="AN331" s="31"/>
    </row>
    <row r="332" spans="1:40" x14ac:dyDescent="0.35">
      <c r="A332" s="20"/>
      <c r="B332" s="21"/>
      <c r="C332" s="22"/>
      <c r="D332" s="22"/>
      <c r="E332" s="22"/>
      <c r="F332" s="22"/>
      <c r="G332" s="23"/>
      <c r="H332" s="23"/>
      <c r="I332" s="23"/>
      <c r="J332" s="23"/>
      <c r="K332" s="23"/>
      <c r="L332" s="24"/>
      <c r="M332" s="23"/>
      <c r="N332" s="25"/>
      <c r="O332" s="26"/>
      <c r="P332" s="27"/>
      <c r="Q332" s="28"/>
      <c r="R332" s="28"/>
      <c r="S332" s="18"/>
      <c r="T332" s="18"/>
      <c r="U332" s="18"/>
      <c r="V332" s="19"/>
      <c r="X332" s="30"/>
      <c r="Y332" s="30"/>
      <c r="Z332" s="30"/>
      <c r="AA332" s="30"/>
      <c r="AB332" s="30"/>
      <c r="AC332" s="30"/>
      <c r="AD332" s="30"/>
      <c r="AE332" s="31"/>
      <c r="AF332" s="30"/>
      <c r="AG332" s="30"/>
      <c r="AH332" s="30"/>
      <c r="AI332" s="30"/>
      <c r="AJ332" s="30"/>
      <c r="AK332" s="30"/>
      <c r="AL332" s="30"/>
      <c r="AM332" s="30"/>
      <c r="AN332" s="31"/>
    </row>
    <row r="333" spans="1:40" x14ac:dyDescent="0.35">
      <c r="A333" s="20"/>
      <c r="B333" s="21"/>
      <c r="C333" s="22"/>
      <c r="D333" s="22"/>
      <c r="E333" s="22"/>
      <c r="F333" s="22"/>
      <c r="G333" s="23"/>
      <c r="H333" s="23"/>
      <c r="I333" s="23"/>
      <c r="J333" s="23"/>
      <c r="K333" s="23"/>
      <c r="L333" s="24"/>
      <c r="M333" s="23"/>
      <c r="N333" s="25"/>
      <c r="O333" s="26"/>
      <c r="P333" s="27"/>
      <c r="Q333" s="28"/>
      <c r="R333" s="28"/>
      <c r="S333" s="18"/>
      <c r="T333" s="18"/>
      <c r="U333" s="18"/>
      <c r="V333" s="19"/>
      <c r="X333" s="30"/>
      <c r="Y333" s="30"/>
      <c r="Z333" s="30"/>
      <c r="AA333" s="30"/>
      <c r="AB333" s="30"/>
      <c r="AC333" s="30"/>
      <c r="AD333" s="30"/>
      <c r="AE333" s="31"/>
      <c r="AF333" s="30"/>
      <c r="AG333" s="30"/>
      <c r="AH333" s="30"/>
      <c r="AI333" s="30"/>
      <c r="AJ333" s="30"/>
      <c r="AK333" s="30"/>
      <c r="AL333" s="30"/>
      <c r="AM333" s="30"/>
      <c r="AN333" s="31"/>
    </row>
    <row r="334" spans="1:40" x14ac:dyDescent="0.35">
      <c r="A334" s="20"/>
      <c r="B334" s="21"/>
      <c r="C334" s="22"/>
      <c r="D334" s="22"/>
      <c r="E334" s="22"/>
      <c r="F334" s="22"/>
      <c r="G334" s="23"/>
      <c r="H334" s="23"/>
      <c r="I334" s="23"/>
      <c r="J334" s="23"/>
      <c r="K334" s="23"/>
      <c r="L334" s="24"/>
      <c r="M334" s="23"/>
      <c r="N334" s="25"/>
      <c r="O334" s="26"/>
      <c r="P334" s="27"/>
      <c r="Q334" s="28"/>
      <c r="R334" s="28"/>
      <c r="S334" s="18"/>
      <c r="T334" s="18"/>
      <c r="U334" s="18"/>
      <c r="V334" s="19"/>
      <c r="X334" s="30"/>
      <c r="Y334" s="30"/>
      <c r="Z334" s="30"/>
      <c r="AA334" s="30"/>
      <c r="AB334" s="30"/>
      <c r="AC334" s="30"/>
      <c r="AD334" s="30"/>
      <c r="AE334" s="31"/>
      <c r="AF334" s="30"/>
      <c r="AG334" s="30"/>
      <c r="AH334" s="30"/>
      <c r="AI334" s="30"/>
      <c r="AJ334" s="30"/>
      <c r="AK334" s="30"/>
      <c r="AL334" s="30"/>
      <c r="AM334" s="30"/>
      <c r="AN334" s="31"/>
    </row>
    <row r="335" spans="1:40" x14ac:dyDescent="0.35">
      <c r="A335" s="20"/>
      <c r="B335" s="21"/>
      <c r="C335" s="22"/>
      <c r="D335" s="22"/>
      <c r="E335" s="22"/>
      <c r="F335" s="22"/>
      <c r="G335" s="23"/>
      <c r="H335" s="23"/>
      <c r="I335" s="23"/>
      <c r="J335" s="23"/>
      <c r="K335" s="23"/>
      <c r="L335" s="24"/>
      <c r="M335" s="23"/>
      <c r="N335" s="25"/>
      <c r="O335" s="26"/>
      <c r="P335" s="27"/>
      <c r="Q335" s="28"/>
      <c r="R335" s="28"/>
      <c r="S335" s="18"/>
      <c r="T335" s="18"/>
      <c r="U335" s="18"/>
      <c r="V335" s="19"/>
      <c r="X335" s="30"/>
      <c r="Y335" s="30"/>
      <c r="Z335" s="30"/>
      <c r="AA335" s="30"/>
      <c r="AB335" s="30"/>
      <c r="AC335" s="30"/>
      <c r="AD335" s="30"/>
      <c r="AE335" s="31"/>
      <c r="AF335" s="30"/>
      <c r="AG335" s="30"/>
      <c r="AH335" s="30"/>
      <c r="AI335" s="30"/>
      <c r="AJ335" s="30"/>
      <c r="AK335" s="30"/>
      <c r="AL335" s="30"/>
      <c r="AM335" s="30"/>
      <c r="AN335" s="31"/>
    </row>
    <row r="336" spans="1:40" x14ac:dyDescent="0.35">
      <c r="A336" s="20"/>
      <c r="B336" s="21"/>
      <c r="C336" s="22"/>
      <c r="D336" s="22"/>
      <c r="E336" s="22"/>
      <c r="F336" s="22"/>
      <c r="G336" s="23"/>
      <c r="H336" s="23"/>
      <c r="I336" s="23"/>
      <c r="J336" s="23"/>
      <c r="K336" s="23"/>
      <c r="L336" s="24"/>
      <c r="M336" s="23"/>
      <c r="N336" s="25"/>
      <c r="O336" s="26"/>
      <c r="P336" s="27"/>
      <c r="Q336" s="28"/>
      <c r="R336" s="28"/>
      <c r="S336" s="18"/>
      <c r="T336" s="18"/>
      <c r="U336" s="18"/>
      <c r="V336" s="19"/>
      <c r="X336" s="30"/>
      <c r="Y336" s="30"/>
      <c r="Z336" s="30"/>
      <c r="AA336" s="30"/>
      <c r="AB336" s="30"/>
      <c r="AC336" s="30"/>
      <c r="AD336" s="30"/>
      <c r="AE336" s="31"/>
      <c r="AF336" s="30"/>
      <c r="AG336" s="30"/>
      <c r="AH336" s="30"/>
      <c r="AI336" s="30"/>
      <c r="AJ336" s="30"/>
      <c r="AK336" s="30"/>
      <c r="AL336" s="30"/>
      <c r="AM336" s="30"/>
      <c r="AN336" s="31"/>
    </row>
    <row r="337" spans="1:40" x14ac:dyDescent="0.35">
      <c r="A337" s="20"/>
      <c r="B337" s="21"/>
      <c r="C337" s="22"/>
      <c r="D337" s="22"/>
      <c r="E337" s="22"/>
      <c r="F337" s="22"/>
      <c r="G337" s="23"/>
      <c r="H337" s="23"/>
      <c r="I337" s="23"/>
      <c r="J337" s="23"/>
      <c r="K337" s="23"/>
      <c r="L337" s="24"/>
      <c r="M337" s="23"/>
      <c r="N337" s="25"/>
      <c r="O337" s="26"/>
      <c r="P337" s="27"/>
      <c r="Q337" s="28"/>
      <c r="R337" s="28"/>
      <c r="S337" s="18"/>
      <c r="T337" s="18"/>
      <c r="U337" s="18"/>
      <c r="V337" s="19"/>
      <c r="X337" s="30"/>
      <c r="Y337" s="30"/>
      <c r="Z337" s="30"/>
      <c r="AA337" s="30"/>
      <c r="AB337" s="30"/>
      <c r="AC337" s="30"/>
      <c r="AD337" s="30"/>
      <c r="AE337" s="31"/>
      <c r="AF337" s="30"/>
      <c r="AG337" s="30"/>
      <c r="AH337" s="30"/>
      <c r="AI337" s="30"/>
      <c r="AJ337" s="30"/>
      <c r="AK337" s="30"/>
      <c r="AL337" s="30"/>
      <c r="AM337" s="30"/>
      <c r="AN337" s="31"/>
    </row>
    <row r="338" spans="1:40" x14ac:dyDescent="0.35">
      <c r="A338" s="20"/>
      <c r="B338" s="21"/>
      <c r="C338" s="22"/>
      <c r="D338" s="22"/>
      <c r="E338" s="22"/>
      <c r="F338" s="22"/>
      <c r="G338" s="23"/>
      <c r="H338" s="23"/>
      <c r="I338" s="23"/>
      <c r="J338" s="23"/>
      <c r="K338" s="23"/>
      <c r="L338" s="24"/>
      <c r="M338" s="23"/>
      <c r="N338" s="25"/>
      <c r="O338" s="26"/>
      <c r="P338" s="27"/>
      <c r="Q338" s="28"/>
      <c r="R338" s="28"/>
      <c r="S338" s="18"/>
      <c r="T338" s="18"/>
      <c r="U338" s="18"/>
      <c r="V338" s="19"/>
      <c r="X338" s="30"/>
      <c r="Y338" s="30"/>
      <c r="Z338" s="30"/>
      <c r="AA338" s="30"/>
      <c r="AB338" s="30"/>
      <c r="AC338" s="30"/>
      <c r="AD338" s="30"/>
      <c r="AE338" s="31"/>
      <c r="AF338" s="30"/>
      <c r="AG338" s="30"/>
      <c r="AH338" s="30"/>
      <c r="AI338" s="30"/>
      <c r="AJ338" s="30"/>
      <c r="AK338" s="30"/>
      <c r="AL338" s="30"/>
      <c r="AM338" s="30"/>
      <c r="AN338" s="31"/>
    </row>
    <row r="339" spans="1:40" x14ac:dyDescent="0.35">
      <c r="A339" s="20"/>
      <c r="B339" s="21"/>
      <c r="C339" s="22"/>
      <c r="D339" s="22"/>
      <c r="E339" s="22"/>
      <c r="F339" s="22"/>
      <c r="G339" s="23"/>
      <c r="H339" s="23"/>
      <c r="I339" s="23"/>
      <c r="J339" s="23"/>
      <c r="K339" s="23"/>
      <c r="L339" s="24"/>
      <c r="M339" s="23"/>
      <c r="N339" s="25"/>
      <c r="O339" s="26"/>
      <c r="P339" s="27"/>
      <c r="Q339" s="28"/>
      <c r="R339" s="28"/>
      <c r="S339" s="18"/>
      <c r="T339" s="18"/>
      <c r="U339" s="18"/>
      <c r="V339" s="19"/>
      <c r="X339" s="30"/>
      <c r="Y339" s="30"/>
      <c r="Z339" s="30"/>
      <c r="AA339" s="30"/>
      <c r="AB339" s="30"/>
      <c r="AC339" s="30"/>
      <c r="AD339" s="30"/>
      <c r="AE339" s="31"/>
      <c r="AF339" s="30"/>
      <c r="AG339" s="30"/>
      <c r="AH339" s="30"/>
      <c r="AI339" s="30"/>
      <c r="AJ339" s="30"/>
      <c r="AK339" s="30"/>
      <c r="AL339" s="30"/>
      <c r="AM339" s="30"/>
      <c r="AN339" s="31"/>
    </row>
    <row r="340" spans="1:40" x14ac:dyDescent="0.35">
      <c r="A340" s="20"/>
      <c r="B340" s="21"/>
      <c r="C340" s="22"/>
      <c r="D340" s="22"/>
      <c r="E340" s="22"/>
      <c r="F340" s="22"/>
      <c r="G340" s="23"/>
      <c r="H340" s="23"/>
      <c r="I340" s="23"/>
      <c r="J340" s="23"/>
      <c r="K340" s="23"/>
      <c r="L340" s="24"/>
      <c r="M340" s="23"/>
      <c r="N340" s="25"/>
      <c r="O340" s="26"/>
      <c r="P340" s="27"/>
      <c r="Q340" s="28"/>
      <c r="R340" s="28"/>
      <c r="S340" s="18"/>
      <c r="T340" s="18"/>
      <c r="U340" s="18"/>
      <c r="V340" s="19"/>
      <c r="X340" s="30"/>
      <c r="Y340" s="30"/>
      <c r="Z340" s="30"/>
      <c r="AA340" s="30"/>
      <c r="AB340" s="30"/>
      <c r="AC340" s="30"/>
      <c r="AD340" s="30"/>
      <c r="AE340" s="31"/>
      <c r="AF340" s="30"/>
      <c r="AG340" s="30"/>
      <c r="AH340" s="30"/>
      <c r="AI340" s="30"/>
      <c r="AJ340" s="30"/>
      <c r="AK340" s="30"/>
      <c r="AL340" s="30"/>
      <c r="AM340" s="30"/>
      <c r="AN340" s="31"/>
    </row>
    <row r="341" spans="1:40" x14ac:dyDescent="0.35">
      <c r="A341" s="20"/>
      <c r="B341" s="21"/>
      <c r="C341" s="22"/>
      <c r="D341" s="22"/>
      <c r="E341" s="22"/>
      <c r="F341" s="22"/>
      <c r="G341" s="23"/>
      <c r="H341" s="23"/>
      <c r="I341" s="23"/>
      <c r="J341" s="23"/>
      <c r="K341" s="23"/>
      <c r="L341" s="24"/>
      <c r="M341" s="23"/>
      <c r="N341" s="25"/>
      <c r="O341" s="26"/>
      <c r="P341" s="27"/>
      <c r="Q341" s="28"/>
      <c r="R341" s="28"/>
      <c r="S341" s="18"/>
      <c r="T341" s="18"/>
      <c r="U341" s="18"/>
      <c r="V341" s="19"/>
      <c r="X341" s="30"/>
      <c r="Y341" s="30"/>
      <c r="Z341" s="30"/>
      <c r="AA341" s="30"/>
      <c r="AB341" s="30"/>
      <c r="AC341" s="30"/>
      <c r="AD341" s="30"/>
      <c r="AE341" s="31"/>
      <c r="AF341" s="30"/>
      <c r="AG341" s="30"/>
      <c r="AH341" s="30"/>
      <c r="AI341" s="30"/>
      <c r="AJ341" s="30"/>
      <c r="AK341" s="30"/>
      <c r="AL341" s="30"/>
      <c r="AM341" s="30"/>
      <c r="AN341" s="31"/>
    </row>
    <row r="342" spans="1:40" x14ac:dyDescent="0.35">
      <c r="A342" s="20"/>
      <c r="B342" s="21"/>
      <c r="C342" s="22"/>
      <c r="D342" s="22"/>
      <c r="E342" s="22"/>
      <c r="F342" s="22"/>
      <c r="G342" s="23"/>
      <c r="H342" s="23"/>
      <c r="I342" s="23"/>
      <c r="J342" s="23"/>
      <c r="K342" s="23"/>
      <c r="L342" s="24"/>
      <c r="M342" s="23"/>
      <c r="N342" s="25"/>
      <c r="O342" s="26"/>
      <c r="P342" s="27"/>
      <c r="Q342" s="28"/>
      <c r="R342" s="28"/>
      <c r="S342" s="18"/>
      <c r="T342" s="18"/>
      <c r="U342" s="18"/>
      <c r="V342" s="19"/>
      <c r="X342" s="30"/>
      <c r="Y342" s="30"/>
      <c r="Z342" s="30"/>
      <c r="AA342" s="30"/>
      <c r="AB342" s="30"/>
      <c r="AC342" s="30"/>
      <c r="AD342" s="30"/>
      <c r="AE342" s="31"/>
      <c r="AF342" s="30"/>
      <c r="AG342" s="30"/>
      <c r="AH342" s="30"/>
      <c r="AI342" s="30"/>
      <c r="AJ342" s="30"/>
      <c r="AK342" s="30"/>
      <c r="AL342" s="30"/>
      <c r="AM342" s="30"/>
      <c r="AN342" s="31"/>
    </row>
    <row r="343" spans="1:40" x14ac:dyDescent="0.35">
      <c r="A343" s="20"/>
      <c r="B343" s="21"/>
      <c r="C343" s="22"/>
      <c r="D343" s="22"/>
      <c r="E343" s="22"/>
      <c r="F343" s="22"/>
      <c r="G343" s="23"/>
      <c r="H343" s="23"/>
      <c r="I343" s="23"/>
      <c r="J343" s="23"/>
      <c r="K343" s="23"/>
      <c r="L343" s="24"/>
      <c r="M343" s="23"/>
      <c r="N343" s="25"/>
      <c r="O343" s="26"/>
      <c r="P343" s="27"/>
      <c r="Q343" s="28"/>
      <c r="R343" s="28"/>
      <c r="S343" s="18"/>
      <c r="T343" s="18"/>
      <c r="U343" s="18"/>
      <c r="V343" s="19"/>
      <c r="X343" s="30"/>
      <c r="Y343" s="30"/>
      <c r="Z343" s="30"/>
      <c r="AA343" s="30"/>
      <c r="AB343" s="30"/>
      <c r="AC343" s="30"/>
      <c r="AD343" s="30"/>
      <c r="AE343" s="31"/>
      <c r="AF343" s="30"/>
      <c r="AG343" s="30"/>
      <c r="AH343" s="30"/>
      <c r="AI343" s="30"/>
      <c r="AJ343" s="30"/>
      <c r="AK343" s="30"/>
      <c r="AL343" s="30"/>
      <c r="AM343" s="30"/>
      <c r="AN343" s="31"/>
    </row>
    <row r="344" spans="1:40" x14ac:dyDescent="0.35">
      <c r="A344" s="20"/>
      <c r="B344" s="21"/>
      <c r="C344" s="22"/>
      <c r="D344" s="22"/>
      <c r="E344" s="22"/>
      <c r="F344" s="22"/>
      <c r="G344" s="23"/>
      <c r="H344" s="23"/>
      <c r="I344" s="23"/>
      <c r="J344" s="23"/>
      <c r="K344" s="23"/>
      <c r="L344" s="24"/>
      <c r="M344" s="23"/>
      <c r="N344" s="25"/>
      <c r="O344" s="26"/>
      <c r="P344" s="27"/>
      <c r="Q344" s="28"/>
      <c r="R344" s="28"/>
      <c r="S344" s="18"/>
      <c r="T344" s="18"/>
      <c r="U344" s="18"/>
      <c r="V344" s="19"/>
      <c r="X344" s="30"/>
      <c r="Y344" s="30"/>
      <c r="Z344" s="30"/>
      <c r="AA344" s="30"/>
      <c r="AB344" s="30"/>
      <c r="AC344" s="30"/>
      <c r="AD344" s="30"/>
      <c r="AE344" s="31"/>
      <c r="AF344" s="30"/>
      <c r="AG344" s="30"/>
      <c r="AH344" s="30"/>
      <c r="AI344" s="30"/>
      <c r="AJ344" s="30"/>
      <c r="AK344" s="30"/>
      <c r="AL344" s="30"/>
      <c r="AM344" s="30"/>
      <c r="AN344" s="31"/>
    </row>
    <row r="345" spans="1:40" x14ac:dyDescent="0.35">
      <c r="A345" s="20"/>
      <c r="B345" s="21"/>
      <c r="C345" s="22"/>
      <c r="D345" s="22"/>
      <c r="E345" s="22"/>
      <c r="F345" s="22"/>
      <c r="G345" s="23"/>
      <c r="H345" s="23"/>
      <c r="I345" s="23"/>
      <c r="J345" s="23"/>
      <c r="K345" s="23"/>
      <c r="L345" s="24"/>
      <c r="M345" s="23"/>
      <c r="N345" s="25"/>
      <c r="O345" s="26"/>
      <c r="P345" s="27"/>
      <c r="Q345" s="28"/>
      <c r="R345" s="28"/>
      <c r="S345" s="18"/>
      <c r="T345" s="18"/>
      <c r="U345" s="18"/>
      <c r="V345" s="19"/>
      <c r="X345" s="30"/>
      <c r="Y345" s="30"/>
      <c r="Z345" s="30"/>
      <c r="AA345" s="30"/>
      <c r="AB345" s="30"/>
      <c r="AC345" s="30"/>
      <c r="AD345" s="30"/>
      <c r="AE345" s="31"/>
      <c r="AF345" s="30"/>
      <c r="AG345" s="30"/>
      <c r="AH345" s="30"/>
      <c r="AI345" s="30"/>
      <c r="AJ345" s="30"/>
      <c r="AK345" s="30"/>
      <c r="AL345" s="30"/>
      <c r="AM345" s="30"/>
      <c r="AN345" s="31"/>
    </row>
    <row r="346" spans="1:40" x14ac:dyDescent="0.35">
      <c r="A346" s="20"/>
      <c r="B346" s="21"/>
      <c r="C346" s="22"/>
      <c r="D346" s="22"/>
      <c r="E346" s="22"/>
      <c r="F346" s="22"/>
      <c r="G346" s="23"/>
      <c r="H346" s="23"/>
      <c r="I346" s="23"/>
      <c r="J346" s="23"/>
      <c r="K346" s="23"/>
      <c r="L346" s="24"/>
      <c r="M346" s="23"/>
      <c r="N346" s="25"/>
      <c r="O346" s="26"/>
      <c r="P346" s="27"/>
      <c r="Q346" s="28"/>
      <c r="R346" s="28"/>
      <c r="S346" s="18"/>
      <c r="T346" s="18"/>
      <c r="U346" s="18"/>
      <c r="V346" s="19"/>
      <c r="X346" s="30"/>
      <c r="Y346" s="30"/>
      <c r="Z346" s="30"/>
      <c r="AA346" s="30"/>
      <c r="AB346" s="30"/>
      <c r="AC346" s="30"/>
      <c r="AD346" s="30"/>
      <c r="AE346" s="31"/>
      <c r="AF346" s="30"/>
      <c r="AG346" s="30"/>
      <c r="AH346" s="30"/>
      <c r="AI346" s="30"/>
      <c r="AJ346" s="30"/>
      <c r="AK346" s="30"/>
      <c r="AL346" s="30"/>
      <c r="AM346" s="30"/>
      <c r="AN346" s="31"/>
    </row>
    <row r="347" spans="1:40" x14ac:dyDescent="0.35">
      <c r="A347" s="20"/>
      <c r="B347" s="21"/>
      <c r="C347" s="22"/>
      <c r="D347" s="22"/>
      <c r="E347" s="22"/>
      <c r="F347" s="22"/>
      <c r="G347" s="23"/>
      <c r="H347" s="23"/>
      <c r="I347" s="23"/>
      <c r="J347" s="23"/>
      <c r="K347" s="23"/>
      <c r="L347" s="24"/>
      <c r="M347" s="23"/>
      <c r="N347" s="25"/>
      <c r="O347" s="26"/>
      <c r="P347" s="27"/>
      <c r="Q347" s="28"/>
      <c r="R347" s="28"/>
      <c r="S347" s="18"/>
      <c r="T347" s="18"/>
      <c r="U347" s="18"/>
      <c r="V347" s="19"/>
      <c r="X347" s="30"/>
      <c r="Y347" s="30"/>
      <c r="Z347" s="30"/>
      <c r="AA347" s="30"/>
      <c r="AB347" s="30"/>
      <c r="AC347" s="30"/>
      <c r="AD347" s="30"/>
      <c r="AE347" s="31"/>
      <c r="AF347" s="30"/>
      <c r="AG347" s="30"/>
      <c r="AH347" s="30"/>
      <c r="AI347" s="30"/>
      <c r="AJ347" s="30"/>
      <c r="AK347" s="30"/>
      <c r="AL347" s="30"/>
      <c r="AM347" s="30"/>
      <c r="AN347" s="31"/>
    </row>
    <row r="348" spans="1:40" x14ac:dyDescent="0.35">
      <c r="A348" s="20"/>
      <c r="B348" s="21"/>
      <c r="C348" s="22"/>
      <c r="D348" s="22"/>
      <c r="E348" s="22"/>
      <c r="F348" s="22"/>
      <c r="G348" s="23"/>
      <c r="H348" s="23"/>
      <c r="I348" s="23"/>
      <c r="J348" s="23"/>
      <c r="K348" s="23"/>
      <c r="L348" s="24"/>
      <c r="M348" s="23"/>
      <c r="N348" s="25"/>
      <c r="O348" s="26"/>
      <c r="P348" s="27"/>
      <c r="Q348" s="28"/>
      <c r="R348" s="28"/>
      <c r="S348" s="18"/>
      <c r="T348" s="18"/>
      <c r="U348" s="18"/>
      <c r="V348" s="19"/>
      <c r="X348" s="30"/>
      <c r="Y348" s="30"/>
      <c r="Z348" s="30"/>
      <c r="AA348" s="30"/>
      <c r="AB348" s="30"/>
      <c r="AC348" s="30"/>
      <c r="AD348" s="30"/>
      <c r="AE348" s="31"/>
      <c r="AF348" s="30"/>
      <c r="AG348" s="30"/>
      <c r="AH348" s="30"/>
      <c r="AI348" s="30"/>
      <c r="AJ348" s="30"/>
      <c r="AK348" s="30"/>
      <c r="AL348" s="30"/>
      <c r="AM348" s="30"/>
      <c r="AN348" s="31"/>
    </row>
    <row r="349" spans="1:40" x14ac:dyDescent="0.35">
      <c r="A349" s="20"/>
      <c r="B349" s="21"/>
      <c r="C349" s="22"/>
      <c r="D349" s="22"/>
      <c r="E349" s="22"/>
      <c r="F349" s="22"/>
      <c r="G349" s="23"/>
      <c r="H349" s="23"/>
      <c r="I349" s="23"/>
      <c r="J349" s="23"/>
      <c r="K349" s="23"/>
      <c r="L349" s="24"/>
      <c r="M349" s="23"/>
      <c r="N349" s="25"/>
      <c r="O349" s="26"/>
      <c r="P349" s="27"/>
      <c r="Q349" s="28"/>
      <c r="R349" s="28"/>
      <c r="S349" s="18"/>
      <c r="T349" s="18"/>
      <c r="U349" s="18"/>
      <c r="V349" s="19"/>
      <c r="X349" s="30"/>
      <c r="Y349" s="30"/>
      <c r="Z349" s="30"/>
      <c r="AA349" s="30"/>
      <c r="AB349" s="30"/>
      <c r="AC349" s="30"/>
      <c r="AD349" s="30"/>
      <c r="AE349" s="31"/>
      <c r="AF349" s="30"/>
      <c r="AG349" s="30"/>
      <c r="AH349" s="30"/>
      <c r="AI349" s="30"/>
      <c r="AJ349" s="30"/>
      <c r="AK349" s="30"/>
      <c r="AL349" s="30"/>
      <c r="AM349" s="30"/>
      <c r="AN349" s="31"/>
    </row>
    <row r="350" spans="1:40" x14ac:dyDescent="0.35">
      <c r="A350" s="20"/>
      <c r="B350" s="21"/>
      <c r="C350" s="22"/>
      <c r="D350" s="22"/>
      <c r="E350" s="22"/>
      <c r="F350" s="22"/>
      <c r="G350" s="23"/>
      <c r="H350" s="23"/>
      <c r="I350" s="23"/>
      <c r="J350" s="23"/>
      <c r="K350" s="23"/>
      <c r="L350" s="24"/>
      <c r="M350" s="23"/>
      <c r="N350" s="25"/>
      <c r="O350" s="26"/>
      <c r="P350" s="27"/>
      <c r="Q350" s="28"/>
      <c r="R350" s="28"/>
      <c r="S350" s="18"/>
      <c r="T350" s="18"/>
      <c r="U350" s="18"/>
      <c r="V350" s="19"/>
      <c r="X350" s="30"/>
      <c r="Y350" s="30"/>
      <c r="Z350" s="30"/>
      <c r="AA350" s="30"/>
      <c r="AB350" s="30"/>
      <c r="AC350" s="30"/>
      <c r="AD350" s="30"/>
      <c r="AE350" s="31"/>
      <c r="AF350" s="30"/>
      <c r="AG350" s="30"/>
      <c r="AH350" s="30"/>
      <c r="AI350" s="30"/>
      <c r="AJ350" s="30"/>
      <c r="AK350" s="30"/>
      <c r="AL350" s="30"/>
      <c r="AM350" s="30"/>
      <c r="AN350" s="31"/>
    </row>
    <row r="351" spans="1:40" x14ac:dyDescent="0.35">
      <c r="A351" s="20"/>
      <c r="B351" s="21"/>
      <c r="C351" s="22"/>
      <c r="D351" s="22"/>
      <c r="E351" s="22"/>
      <c r="F351" s="22"/>
      <c r="G351" s="23"/>
      <c r="H351" s="23"/>
      <c r="I351" s="23"/>
      <c r="J351" s="23"/>
      <c r="K351" s="23"/>
      <c r="L351" s="24"/>
      <c r="M351" s="23"/>
      <c r="N351" s="25"/>
      <c r="O351" s="26"/>
      <c r="P351" s="27"/>
      <c r="Q351" s="28"/>
      <c r="R351" s="28"/>
      <c r="S351" s="18"/>
      <c r="T351" s="18"/>
      <c r="U351" s="18"/>
      <c r="V351" s="19"/>
      <c r="X351" s="30"/>
      <c r="Y351" s="30"/>
      <c r="Z351" s="30"/>
      <c r="AA351" s="30"/>
      <c r="AB351" s="30"/>
      <c r="AC351" s="30"/>
      <c r="AD351" s="30"/>
      <c r="AE351" s="31"/>
      <c r="AF351" s="30"/>
      <c r="AG351" s="30"/>
      <c r="AH351" s="30"/>
      <c r="AI351" s="30"/>
      <c r="AJ351" s="30"/>
      <c r="AK351" s="30"/>
      <c r="AL351" s="30"/>
      <c r="AM351" s="30"/>
      <c r="AN351" s="31"/>
    </row>
    <row r="352" spans="1:40" x14ac:dyDescent="0.35">
      <c r="A352" s="20"/>
      <c r="B352" s="21"/>
      <c r="C352" s="22"/>
      <c r="D352" s="22"/>
      <c r="E352" s="22"/>
      <c r="F352" s="22"/>
      <c r="G352" s="23"/>
      <c r="H352" s="23"/>
      <c r="I352" s="23"/>
      <c r="J352" s="23"/>
      <c r="K352" s="23"/>
      <c r="L352" s="24"/>
      <c r="M352" s="23"/>
      <c r="N352" s="25"/>
      <c r="O352" s="26"/>
      <c r="P352" s="27"/>
      <c r="Q352" s="28"/>
      <c r="R352" s="28"/>
      <c r="S352" s="18"/>
      <c r="T352" s="18"/>
      <c r="U352" s="18"/>
      <c r="V352" s="19"/>
      <c r="X352" s="30"/>
      <c r="Y352" s="30"/>
      <c r="Z352" s="30"/>
      <c r="AA352" s="30"/>
      <c r="AB352" s="30"/>
      <c r="AC352" s="30"/>
      <c r="AD352" s="30"/>
      <c r="AE352" s="31"/>
      <c r="AF352" s="30"/>
      <c r="AG352" s="30"/>
      <c r="AH352" s="30"/>
      <c r="AI352" s="30"/>
      <c r="AJ352" s="30"/>
      <c r="AK352" s="30"/>
      <c r="AL352" s="30"/>
      <c r="AM352" s="30"/>
      <c r="AN352" s="31"/>
    </row>
    <row r="353" spans="1:40" x14ac:dyDescent="0.35">
      <c r="A353" s="20"/>
      <c r="B353" s="21"/>
      <c r="C353" s="22"/>
      <c r="D353" s="22"/>
      <c r="E353" s="22"/>
      <c r="F353" s="22"/>
      <c r="G353" s="23"/>
      <c r="H353" s="23"/>
      <c r="I353" s="23"/>
      <c r="J353" s="23"/>
      <c r="K353" s="23"/>
      <c r="L353" s="24"/>
      <c r="M353" s="23"/>
      <c r="N353" s="25"/>
      <c r="O353" s="26"/>
      <c r="P353" s="27"/>
      <c r="Q353" s="28"/>
      <c r="R353" s="28"/>
      <c r="S353" s="18"/>
      <c r="T353" s="18"/>
      <c r="U353" s="18"/>
      <c r="V353" s="19"/>
      <c r="X353" s="30"/>
      <c r="Y353" s="30"/>
      <c r="Z353" s="30"/>
      <c r="AA353" s="30"/>
      <c r="AB353" s="30"/>
      <c r="AC353" s="30"/>
      <c r="AD353" s="30"/>
      <c r="AE353" s="31"/>
      <c r="AF353" s="30"/>
      <c r="AG353" s="30"/>
      <c r="AH353" s="30"/>
      <c r="AI353" s="30"/>
      <c r="AJ353" s="30"/>
      <c r="AK353" s="30"/>
      <c r="AL353" s="30"/>
      <c r="AM353" s="30"/>
      <c r="AN353" s="31"/>
    </row>
    <row r="354" spans="1:40" x14ac:dyDescent="0.35">
      <c r="A354" s="20"/>
      <c r="B354" s="21"/>
      <c r="C354" s="22"/>
      <c r="D354" s="22"/>
      <c r="E354" s="22"/>
      <c r="F354" s="22"/>
      <c r="G354" s="23"/>
      <c r="H354" s="23"/>
      <c r="I354" s="23"/>
      <c r="J354" s="23"/>
      <c r="K354" s="23"/>
      <c r="L354" s="24"/>
      <c r="M354" s="23"/>
      <c r="N354" s="25"/>
      <c r="O354" s="26"/>
      <c r="P354" s="27"/>
      <c r="Q354" s="28"/>
      <c r="R354" s="28"/>
      <c r="S354" s="18"/>
      <c r="T354" s="18"/>
      <c r="U354" s="18"/>
      <c r="V354" s="19"/>
      <c r="X354" s="30"/>
      <c r="Y354" s="30"/>
      <c r="Z354" s="30"/>
      <c r="AA354" s="30"/>
      <c r="AB354" s="30"/>
      <c r="AC354" s="30"/>
      <c r="AD354" s="30"/>
      <c r="AE354" s="31"/>
      <c r="AF354" s="30"/>
      <c r="AG354" s="30"/>
      <c r="AH354" s="30"/>
      <c r="AI354" s="30"/>
      <c r="AJ354" s="30"/>
      <c r="AK354" s="30"/>
      <c r="AL354" s="30"/>
      <c r="AM354" s="30"/>
      <c r="AN354" s="31"/>
    </row>
    <row r="355" spans="1:40" x14ac:dyDescent="0.35">
      <c r="A355" s="20"/>
      <c r="B355" s="21"/>
      <c r="C355" s="22"/>
      <c r="D355" s="22"/>
      <c r="E355" s="22"/>
      <c r="F355" s="22"/>
      <c r="G355" s="23"/>
      <c r="H355" s="23"/>
      <c r="I355" s="23"/>
      <c r="J355" s="23"/>
      <c r="K355" s="23"/>
      <c r="L355" s="24"/>
      <c r="M355" s="23"/>
      <c r="N355" s="25"/>
      <c r="O355" s="26"/>
      <c r="P355" s="27"/>
      <c r="Q355" s="28"/>
      <c r="R355" s="28"/>
      <c r="S355" s="18"/>
      <c r="T355" s="18"/>
      <c r="U355" s="18"/>
      <c r="V355" s="19"/>
      <c r="X355" s="30"/>
      <c r="Y355" s="30"/>
      <c r="Z355" s="30"/>
      <c r="AA355" s="30"/>
      <c r="AB355" s="30"/>
      <c r="AC355" s="30"/>
      <c r="AD355" s="30"/>
      <c r="AE355" s="31"/>
      <c r="AF355" s="30"/>
      <c r="AG355" s="30"/>
      <c r="AH355" s="30"/>
      <c r="AI355" s="30"/>
      <c r="AJ355" s="30"/>
      <c r="AK355" s="30"/>
      <c r="AL355" s="30"/>
      <c r="AM355" s="30"/>
      <c r="AN355" s="31"/>
    </row>
    <row r="356" spans="1:40" x14ac:dyDescent="0.35">
      <c r="A356" s="20"/>
      <c r="B356" s="21"/>
      <c r="C356" s="22"/>
      <c r="D356" s="22"/>
      <c r="E356" s="22"/>
      <c r="F356" s="22"/>
      <c r="G356" s="23"/>
      <c r="H356" s="23"/>
      <c r="I356" s="23"/>
      <c r="J356" s="23"/>
      <c r="K356" s="23"/>
      <c r="L356" s="24"/>
      <c r="M356" s="23"/>
      <c r="N356" s="25"/>
      <c r="O356" s="26"/>
      <c r="P356" s="27"/>
      <c r="Q356" s="28"/>
      <c r="R356" s="28"/>
      <c r="S356" s="18"/>
      <c r="T356" s="18"/>
      <c r="U356" s="18"/>
      <c r="V356" s="19"/>
      <c r="X356" s="30"/>
      <c r="Y356" s="30"/>
      <c r="Z356" s="30"/>
      <c r="AA356" s="30"/>
      <c r="AB356" s="30"/>
      <c r="AC356" s="30"/>
      <c r="AD356" s="30"/>
      <c r="AE356" s="31"/>
      <c r="AF356" s="30"/>
      <c r="AG356" s="30"/>
      <c r="AH356" s="30"/>
      <c r="AI356" s="30"/>
      <c r="AJ356" s="30"/>
      <c r="AK356" s="30"/>
      <c r="AL356" s="30"/>
      <c r="AM356" s="30"/>
      <c r="AN356" s="31"/>
    </row>
    <row r="357" spans="1:40" x14ac:dyDescent="0.35">
      <c r="A357" s="20"/>
      <c r="B357" s="21"/>
      <c r="C357" s="22"/>
      <c r="D357" s="22"/>
      <c r="E357" s="22"/>
      <c r="F357" s="22"/>
      <c r="G357" s="23"/>
      <c r="H357" s="23"/>
      <c r="I357" s="23"/>
      <c r="J357" s="23"/>
      <c r="K357" s="23"/>
      <c r="L357" s="24"/>
      <c r="M357" s="23"/>
      <c r="N357" s="25"/>
      <c r="O357" s="26"/>
      <c r="P357" s="27"/>
      <c r="Q357" s="28"/>
      <c r="R357" s="28"/>
      <c r="S357" s="18"/>
      <c r="T357" s="18"/>
      <c r="U357" s="18"/>
      <c r="V357" s="19"/>
      <c r="X357" s="30"/>
      <c r="Y357" s="30"/>
      <c r="Z357" s="30"/>
      <c r="AA357" s="30"/>
      <c r="AB357" s="30"/>
      <c r="AC357" s="30"/>
      <c r="AD357" s="30"/>
      <c r="AE357" s="31"/>
      <c r="AF357" s="30"/>
      <c r="AG357" s="30"/>
      <c r="AH357" s="30"/>
      <c r="AI357" s="30"/>
      <c r="AJ357" s="30"/>
      <c r="AK357" s="30"/>
      <c r="AL357" s="30"/>
      <c r="AM357" s="30"/>
      <c r="AN357" s="31"/>
    </row>
    <row r="358" spans="1:40" x14ac:dyDescent="0.35">
      <c r="A358" s="20"/>
      <c r="B358" s="21"/>
      <c r="C358" s="22"/>
      <c r="D358" s="22"/>
      <c r="E358" s="22"/>
      <c r="F358" s="22"/>
      <c r="G358" s="23"/>
      <c r="H358" s="23"/>
      <c r="I358" s="23"/>
      <c r="J358" s="23"/>
      <c r="K358" s="23"/>
      <c r="L358" s="24"/>
      <c r="M358" s="23"/>
      <c r="N358" s="25"/>
      <c r="O358" s="26"/>
      <c r="P358" s="27"/>
      <c r="Q358" s="28"/>
      <c r="R358" s="28"/>
      <c r="S358" s="18"/>
      <c r="T358" s="18"/>
      <c r="U358" s="18"/>
      <c r="V358" s="19"/>
      <c r="X358" s="30"/>
      <c r="Y358" s="30"/>
      <c r="Z358" s="30"/>
      <c r="AA358" s="30"/>
      <c r="AB358" s="30"/>
      <c r="AC358" s="30"/>
      <c r="AD358" s="30"/>
      <c r="AE358" s="31"/>
      <c r="AF358" s="30"/>
      <c r="AG358" s="30"/>
      <c r="AH358" s="30"/>
      <c r="AI358" s="30"/>
      <c r="AJ358" s="30"/>
      <c r="AK358" s="30"/>
      <c r="AL358" s="30"/>
      <c r="AM358" s="30"/>
      <c r="AN358" s="31"/>
    </row>
    <row r="359" spans="1:40" x14ac:dyDescent="0.35">
      <c r="A359" s="20"/>
      <c r="B359" s="21"/>
      <c r="C359" s="22"/>
      <c r="D359" s="22"/>
      <c r="E359" s="22"/>
      <c r="F359" s="22"/>
      <c r="G359" s="23"/>
      <c r="H359" s="23"/>
      <c r="I359" s="23"/>
      <c r="J359" s="23"/>
      <c r="K359" s="23"/>
      <c r="L359" s="24"/>
      <c r="M359" s="23"/>
      <c r="N359" s="25"/>
      <c r="O359" s="26"/>
      <c r="P359" s="27"/>
      <c r="Q359" s="28"/>
      <c r="R359" s="28"/>
      <c r="S359" s="18"/>
      <c r="T359" s="18"/>
      <c r="U359" s="18"/>
      <c r="V359" s="19"/>
      <c r="X359" s="30"/>
      <c r="Y359" s="30"/>
      <c r="Z359" s="30"/>
      <c r="AA359" s="30"/>
      <c r="AB359" s="30"/>
      <c r="AC359" s="30"/>
      <c r="AD359" s="30"/>
      <c r="AE359" s="31"/>
      <c r="AF359" s="30"/>
      <c r="AG359" s="30"/>
      <c r="AH359" s="30"/>
      <c r="AI359" s="30"/>
      <c r="AJ359" s="30"/>
      <c r="AK359" s="30"/>
      <c r="AL359" s="30"/>
      <c r="AM359" s="30"/>
      <c r="AN359" s="31"/>
    </row>
    <row r="360" spans="1:40" x14ac:dyDescent="0.35">
      <c r="A360" s="20"/>
      <c r="B360" s="21"/>
      <c r="C360" s="22"/>
      <c r="D360" s="22"/>
      <c r="E360" s="22"/>
      <c r="F360" s="22"/>
      <c r="G360" s="23"/>
      <c r="H360" s="23"/>
      <c r="I360" s="23"/>
      <c r="J360" s="23"/>
      <c r="K360" s="23"/>
      <c r="L360" s="24"/>
      <c r="M360" s="23"/>
      <c r="N360" s="25"/>
      <c r="O360" s="26"/>
      <c r="P360" s="27"/>
      <c r="Q360" s="28"/>
      <c r="R360" s="28"/>
      <c r="S360" s="18"/>
      <c r="T360" s="18"/>
      <c r="U360" s="18"/>
      <c r="V360" s="19"/>
      <c r="X360" s="30"/>
      <c r="Y360" s="30"/>
      <c r="Z360" s="30"/>
      <c r="AA360" s="30"/>
      <c r="AB360" s="30"/>
      <c r="AC360" s="30"/>
      <c r="AD360" s="30"/>
      <c r="AE360" s="31"/>
      <c r="AF360" s="30"/>
      <c r="AG360" s="30"/>
      <c r="AH360" s="30"/>
      <c r="AI360" s="30"/>
      <c r="AJ360" s="30"/>
      <c r="AK360" s="30"/>
      <c r="AL360" s="30"/>
      <c r="AM360" s="30"/>
      <c r="AN360" s="31"/>
    </row>
    <row r="361" spans="1:40" x14ac:dyDescent="0.35">
      <c r="A361" s="20"/>
      <c r="B361" s="21"/>
      <c r="C361" s="22"/>
      <c r="D361" s="22"/>
      <c r="E361" s="22"/>
      <c r="F361" s="22"/>
      <c r="G361" s="23"/>
      <c r="H361" s="23"/>
      <c r="I361" s="23"/>
      <c r="J361" s="23"/>
      <c r="K361" s="23"/>
      <c r="L361" s="24"/>
      <c r="M361" s="23"/>
      <c r="N361" s="25"/>
      <c r="O361" s="26"/>
      <c r="P361" s="27"/>
      <c r="Q361" s="28"/>
      <c r="R361" s="28"/>
      <c r="S361" s="18"/>
      <c r="T361" s="18"/>
      <c r="U361" s="18"/>
      <c r="V361" s="19"/>
      <c r="X361" s="30"/>
      <c r="Y361" s="30"/>
      <c r="Z361" s="30"/>
      <c r="AA361" s="30"/>
      <c r="AB361" s="30"/>
      <c r="AC361" s="30"/>
      <c r="AD361" s="30"/>
      <c r="AE361" s="31"/>
      <c r="AF361" s="30"/>
      <c r="AG361" s="30"/>
      <c r="AH361" s="30"/>
      <c r="AI361" s="30"/>
      <c r="AJ361" s="30"/>
      <c r="AK361" s="30"/>
      <c r="AL361" s="30"/>
      <c r="AM361" s="30"/>
      <c r="AN361" s="31"/>
    </row>
    <row r="362" spans="1:40" x14ac:dyDescent="0.35">
      <c r="A362" s="20"/>
      <c r="B362" s="21"/>
      <c r="C362" s="22"/>
      <c r="D362" s="22"/>
      <c r="E362" s="22"/>
      <c r="F362" s="22"/>
      <c r="G362" s="23"/>
      <c r="H362" s="23"/>
      <c r="I362" s="23"/>
      <c r="J362" s="23"/>
      <c r="K362" s="23"/>
      <c r="L362" s="24"/>
      <c r="M362" s="23"/>
      <c r="N362" s="25"/>
      <c r="O362" s="26"/>
      <c r="P362" s="27"/>
      <c r="Q362" s="28"/>
      <c r="R362" s="28"/>
      <c r="S362" s="18"/>
      <c r="T362" s="18"/>
      <c r="U362" s="18"/>
      <c r="V362" s="19"/>
      <c r="X362" s="30"/>
      <c r="Y362" s="30"/>
      <c r="Z362" s="30"/>
      <c r="AA362" s="30"/>
      <c r="AB362" s="30"/>
      <c r="AC362" s="30"/>
      <c r="AD362" s="30"/>
      <c r="AE362" s="31"/>
      <c r="AF362" s="30"/>
      <c r="AG362" s="30"/>
      <c r="AH362" s="30"/>
      <c r="AI362" s="30"/>
      <c r="AJ362" s="30"/>
      <c r="AK362" s="30"/>
      <c r="AL362" s="30"/>
      <c r="AM362" s="30"/>
      <c r="AN362" s="31"/>
    </row>
    <row r="363" spans="1:40" x14ac:dyDescent="0.35">
      <c r="A363" s="20"/>
      <c r="B363" s="21"/>
      <c r="C363" s="22"/>
      <c r="D363" s="22"/>
      <c r="E363" s="22"/>
      <c r="F363" s="22"/>
      <c r="G363" s="23"/>
      <c r="H363" s="23"/>
      <c r="I363" s="23"/>
      <c r="J363" s="23"/>
      <c r="K363" s="23"/>
      <c r="L363" s="24"/>
      <c r="M363" s="23"/>
      <c r="N363" s="25"/>
      <c r="O363" s="26"/>
      <c r="P363" s="27"/>
      <c r="Q363" s="28"/>
      <c r="R363" s="28"/>
      <c r="S363" s="18"/>
      <c r="T363" s="18"/>
      <c r="U363" s="18"/>
      <c r="V363" s="19"/>
      <c r="X363" s="30"/>
      <c r="Y363" s="30"/>
      <c r="Z363" s="30"/>
      <c r="AA363" s="30"/>
      <c r="AB363" s="30"/>
      <c r="AC363" s="30"/>
      <c r="AD363" s="30"/>
      <c r="AE363" s="31"/>
      <c r="AF363" s="30"/>
      <c r="AG363" s="30"/>
      <c r="AH363" s="30"/>
      <c r="AI363" s="30"/>
      <c r="AJ363" s="30"/>
      <c r="AK363" s="30"/>
      <c r="AL363" s="30"/>
      <c r="AM363" s="30"/>
      <c r="AN363" s="31"/>
    </row>
    <row r="364" spans="1:40" x14ac:dyDescent="0.35">
      <c r="A364" s="20"/>
      <c r="B364" s="21"/>
      <c r="C364" s="22"/>
      <c r="D364" s="22"/>
      <c r="E364" s="22"/>
      <c r="F364" s="22"/>
      <c r="G364" s="23"/>
      <c r="H364" s="23"/>
      <c r="I364" s="23"/>
      <c r="J364" s="23"/>
      <c r="K364" s="23"/>
      <c r="L364" s="24"/>
      <c r="M364" s="23"/>
      <c r="N364" s="25"/>
      <c r="O364" s="26"/>
      <c r="P364" s="27"/>
      <c r="Q364" s="28"/>
      <c r="R364" s="28"/>
      <c r="S364" s="18"/>
      <c r="T364" s="18"/>
      <c r="U364" s="18"/>
      <c r="V364" s="19"/>
      <c r="X364" s="30"/>
      <c r="Y364" s="30"/>
      <c r="Z364" s="30"/>
      <c r="AA364" s="30"/>
      <c r="AB364" s="30"/>
      <c r="AC364" s="30"/>
      <c r="AD364" s="30"/>
      <c r="AE364" s="31"/>
      <c r="AF364" s="30"/>
      <c r="AG364" s="30"/>
      <c r="AH364" s="30"/>
      <c r="AI364" s="30"/>
      <c r="AJ364" s="30"/>
      <c r="AK364" s="30"/>
      <c r="AL364" s="30"/>
      <c r="AM364" s="30"/>
      <c r="AN364" s="31"/>
    </row>
    <row r="365" spans="1:40" x14ac:dyDescent="0.35">
      <c r="A365" s="20"/>
      <c r="B365" s="21"/>
      <c r="C365" s="22"/>
      <c r="D365" s="22"/>
      <c r="E365" s="22"/>
      <c r="F365" s="22"/>
      <c r="G365" s="23"/>
      <c r="H365" s="23"/>
      <c r="I365" s="23"/>
      <c r="J365" s="23"/>
      <c r="K365" s="23"/>
      <c r="L365" s="24"/>
      <c r="M365" s="23"/>
      <c r="N365" s="25"/>
      <c r="O365" s="26"/>
      <c r="P365" s="27"/>
      <c r="Q365" s="28"/>
      <c r="R365" s="28"/>
      <c r="S365" s="18"/>
      <c r="T365" s="18"/>
      <c r="U365" s="18"/>
      <c r="V365" s="19"/>
      <c r="X365" s="30"/>
      <c r="Y365" s="30"/>
      <c r="Z365" s="30"/>
      <c r="AA365" s="30"/>
      <c r="AB365" s="30"/>
      <c r="AC365" s="30"/>
      <c r="AD365" s="30"/>
      <c r="AE365" s="31"/>
      <c r="AF365" s="30"/>
      <c r="AG365" s="30"/>
      <c r="AH365" s="30"/>
      <c r="AI365" s="30"/>
      <c r="AJ365" s="30"/>
      <c r="AK365" s="30"/>
      <c r="AL365" s="30"/>
      <c r="AM365" s="30"/>
      <c r="AN365" s="31"/>
    </row>
    <row r="366" spans="1:40" x14ac:dyDescent="0.35">
      <c r="A366" s="20"/>
      <c r="B366" s="21"/>
      <c r="C366" s="22"/>
      <c r="D366" s="22"/>
      <c r="E366" s="22"/>
      <c r="F366" s="22"/>
      <c r="G366" s="23"/>
      <c r="H366" s="23"/>
      <c r="I366" s="23"/>
      <c r="J366" s="23"/>
      <c r="K366" s="23"/>
      <c r="L366" s="24"/>
      <c r="M366" s="23"/>
      <c r="N366" s="25"/>
      <c r="O366" s="26"/>
      <c r="P366" s="27"/>
      <c r="Q366" s="28"/>
      <c r="R366" s="28"/>
      <c r="S366" s="18"/>
      <c r="T366" s="18"/>
      <c r="U366" s="18"/>
      <c r="V366" s="19"/>
      <c r="X366" s="30"/>
      <c r="Y366" s="30"/>
      <c r="Z366" s="30"/>
      <c r="AA366" s="30"/>
      <c r="AB366" s="30"/>
      <c r="AC366" s="30"/>
      <c r="AD366" s="30"/>
      <c r="AE366" s="31"/>
      <c r="AF366" s="30"/>
      <c r="AG366" s="30"/>
      <c r="AH366" s="30"/>
      <c r="AI366" s="30"/>
      <c r="AJ366" s="30"/>
      <c r="AK366" s="30"/>
      <c r="AL366" s="30"/>
      <c r="AM366" s="30"/>
      <c r="AN366" s="31"/>
    </row>
    <row r="367" spans="1:40" x14ac:dyDescent="0.35">
      <c r="A367" s="20"/>
      <c r="B367" s="21"/>
      <c r="C367" s="22"/>
      <c r="D367" s="22"/>
      <c r="E367" s="22"/>
      <c r="F367" s="22"/>
      <c r="G367" s="23"/>
      <c r="H367" s="23"/>
      <c r="I367" s="23"/>
      <c r="J367" s="23"/>
      <c r="K367" s="23"/>
      <c r="L367" s="24"/>
      <c r="M367" s="23"/>
      <c r="N367" s="25"/>
      <c r="O367" s="26"/>
      <c r="P367" s="27"/>
      <c r="Q367" s="28"/>
      <c r="R367" s="28"/>
      <c r="S367" s="18"/>
      <c r="T367" s="18"/>
      <c r="U367" s="18"/>
      <c r="V367" s="19"/>
      <c r="X367" s="30"/>
      <c r="Y367" s="30"/>
      <c r="Z367" s="30"/>
      <c r="AA367" s="30"/>
      <c r="AB367" s="30"/>
      <c r="AC367" s="30"/>
      <c r="AD367" s="30"/>
      <c r="AE367" s="31"/>
      <c r="AF367" s="30"/>
      <c r="AG367" s="30"/>
      <c r="AH367" s="30"/>
      <c r="AI367" s="30"/>
      <c r="AJ367" s="30"/>
      <c r="AK367" s="30"/>
      <c r="AL367" s="30"/>
      <c r="AM367" s="30"/>
      <c r="AN367" s="31"/>
    </row>
    <row r="368" spans="1:40" x14ac:dyDescent="0.35">
      <c r="A368" s="20"/>
      <c r="B368" s="21"/>
      <c r="C368" s="22"/>
      <c r="D368" s="22"/>
      <c r="E368" s="22"/>
      <c r="F368" s="22"/>
      <c r="G368" s="23"/>
      <c r="H368" s="23"/>
      <c r="I368" s="23"/>
      <c r="J368" s="23"/>
      <c r="K368" s="23"/>
      <c r="L368" s="24"/>
      <c r="M368" s="23"/>
      <c r="N368" s="25"/>
      <c r="O368" s="26"/>
      <c r="P368" s="27"/>
      <c r="Q368" s="28"/>
      <c r="R368" s="28"/>
      <c r="S368" s="18"/>
      <c r="T368" s="18"/>
      <c r="U368" s="18"/>
      <c r="V368" s="19"/>
      <c r="X368" s="30"/>
      <c r="Y368" s="30"/>
      <c r="Z368" s="30"/>
      <c r="AA368" s="30"/>
      <c r="AB368" s="30"/>
      <c r="AC368" s="30"/>
      <c r="AD368" s="30"/>
      <c r="AE368" s="31"/>
      <c r="AF368" s="30"/>
      <c r="AG368" s="30"/>
      <c r="AH368" s="30"/>
      <c r="AI368" s="30"/>
      <c r="AJ368" s="30"/>
      <c r="AK368" s="30"/>
      <c r="AL368" s="30"/>
      <c r="AM368" s="30"/>
      <c r="AN368" s="31"/>
    </row>
    <row r="369" spans="1:40" x14ac:dyDescent="0.35">
      <c r="A369" s="20"/>
      <c r="B369" s="21"/>
      <c r="C369" s="22"/>
      <c r="D369" s="22"/>
      <c r="E369" s="22"/>
      <c r="F369" s="22"/>
      <c r="G369" s="23"/>
      <c r="H369" s="23"/>
      <c r="I369" s="23"/>
      <c r="J369" s="23"/>
      <c r="K369" s="23"/>
      <c r="L369" s="24"/>
      <c r="M369" s="23"/>
      <c r="N369" s="25"/>
      <c r="O369" s="26"/>
      <c r="P369" s="27"/>
      <c r="Q369" s="28"/>
      <c r="R369" s="28"/>
      <c r="S369" s="18"/>
      <c r="T369" s="18"/>
      <c r="U369" s="18"/>
      <c r="V369" s="19"/>
      <c r="X369" s="30"/>
      <c r="Y369" s="30"/>
      <c r="Z369" s="30"/>
      <c r="AA369" s="30"/>
      <c r="AB369" s="30"/>
      <c r="AC369" s="30"/>
      <c r="AD369" s="30"/>
      <c r="AE369" s="31"/>
      <c r="AF369" s="30"/>
      <c r="AG369" s="30"/>
      <c r="AH369" s="30"/>
      <c r="AI369" s="30"/>
      <c r="AJ369" s="30"/>
      <c r="AK369" s="30"/>
      <c r="AL369" s="30"/>
      <c r="AM369" s="30"/>
      <c r="AN369" s="31"/>
    </row>
    <row r="370" spans="1:40" x14ac:dyDescent="0.35">
      <c r="A370" s="20"/>
      <c r="B370" s="21"/>
      <c r="C370" s="22"/>
      <c r="D370" s="22"/>
      <c r="E370" s="22"/>
      <c r="F370" s="22"/>
      <c r="G370" s="23"/>
      <c r="H370" s="23"/>
      <c r="I370" s="23"/>
      <c r="J370" s="23"/>
      <c r="K370" s="23"/>
      <c r="L370" s="24"/>
      <c r="M370" s="23"/>
      <c r="N370" s="25"/>
      <c r="O370" s="26"/>
      <c r="P370" s="27"/>
      <c r="Q370" s="28"/>
      <c r="R370" s="28"/>
      <c r="S370" s="18"/>
      <c r="T370" s="18"/>
      <c r="U370" s="18"/>
      <c r="V370" s="19"/>
      <c r="X370" s="30"/>
      <c r="Y370" s="30"/>
      <c r="Z370" s="30"/>
      <c r="AA370" s="30"/>
      <c r="AB370" s="30"/>
      <c r="AC370" s="30"/>
      <c r="AD370" s="30"/>
      <c r="AE370" s="31"/>
      <c r="AF370" s="30"/>
      <c r="AG370" s="30"/>
      <c r="AH370" s="30"/>
      <c r="AI370" s="30"/>
      <c r="AJ370" s="30"/>
      <c r="AK370" s="30"/>
      <c r="AL370" s="30"/>
      <c r="AM370" s="30"/>
      <c r="AN370" s="31"/>
    </row>
    <row r="371" spans="1:40" x14ac:dyDescent="0.35">
      <c r="A371" s="20"/>
      <c r="B371" s="21"/>
      <c r="C371" s="22"/>
      <c r="D371" s="22"/>
      <c r="E371" s="22"/>
      <c r="F371" s="22"/>
      <c r="G371" s="23"/>
      <c r="H371" s="23"/>
      <c r="I371" s="23"/>
      <c r="J371" s="23"/>
      <c r="K371" s="23"/>
      <c r="L371" s="24"/>
      <c r="M371" s="23"/>
      <c r="N371" s="25"/>
      <c r="O371" s="26"/>
      <c r="P371" s="27"/>
      <c r="Q371" s="28"/>
      <c r="R371" s="28"/>
      <c r="S371" s="18"/>
      <c r="T371" s="18"/>
      <c r="U371" s="18"/>
      <c r="V371" s="19"/>
      <c r="X371" s="30"/>
      <c r="Y371" s="30"/>
      <c r="Z371" s="30"/>
      <c r="AA371" s="30"/>
      <c r="AB371" s="30"/>
      <c r="AC371" s="30"/>
      <c r="AD371" s="30"/>
      <c r="AE371" s="31"/>
      <c r="AF371" s="30"/>
      <c r="AG371" s="30"/>
      <c r="AH371" s="30"/>
      <c r="AI371" s="30"/>
      <c r="AJ371" s="30"/>
      <c r="AK371" s="30"/>
      <c r="AL371" s="30"/>
      <c r="AM371" s="30"/>
      <c r="AN371" s="31"/>
    </row>
    <row r="372" spans="1:40" x14ac:dyDescent="0.35">
      <c r="A372" s="20"/>
      <c r="B372" s="21"/>
      <c r="C372" s="22"/>
      <c r="D372" s="22"/>
      <c r="E372" s="22"/>
      <c r="F372" s="22"/>
      <c r="G372" s="23"/>
      <c r="H372" s="23"/>
      <c r="I372" s="23"/>
      <c r="J372" s="23"/>
      <c r="K372" s="23"/>
      <c r="L372" s="24"/>
      <c r="M372" s="23"/>
      <c r="N372" s="25"/>
      <c r="O372" s="26"/>
      <c r="P372" s="27"/>
      <c r="Q372" s="28"/>
      <c r="R372" s="28"/>
      <c r="S372" s="18"/>
      <c r="T372" s="18"/>
      <c r="U372" s="18"/>
      <c r="V372" s="19"/>
      <c r="X372" s="30"/>
      <c r="Y372" s="30"/>
      <c r="Z372" s="30"/>
      <c r="AA372" s="30"/>
      <c r="AB372" s="30"/>
      <c r="AC372" s="30"/>
      <c r="AD372" s="30"/>
      <c r="AE372" s="31"/>
      <c r="AF372" s="30"/>
      <c r="AG372" s="30"/>
      <c r="AH372" s="30"/>
      <c r="AI372" s="30"/>
      <c r="AJ372" s="30"/>
      <c r="AK372" s="30"/>
      <c r="AL372" s="30"/>
      <c r="AM372" s="30"/>
      <c r="AN372" s="31"/>
    </row>
    <row r="373" spans="1:40" x14ac:dyDescent="0.35">
      <c r="A373" s="20"/>
      <c r="B373" s="21"/>
      <c r="C373" s="22"/>
      <c r="D373" s="22"/>
      <c r="E373" s="22"/>
      <c r="F373" s="22"/>
      <c r="G373" s="23"/>
      <c r="H373" s="23"/>
      <c r="I373" s="23"/>
      <c r="J373" s="23"/>
      <c r="K373" s="23"/>
      <c r="L373" s="24"/>
      <c r="M373" s="23"/>
      <c r="N373" s="25"/>
      <c r="O373" s="26"/>
      <c r="P373" s="27"/>
      <c r="Q373" s="28"/>
      <c r="R373" s="28"/>
      <c r="S373" s="18"/>
      <c r="T373" s="18"/>
      <c r="U373" s="18"/>
      <c r="V373" s="19"/>
      <c r="X373" s="30"/>
      <c r="Y373" s="30"/>
      <c r="Z373" s="30"/>
      <c r="AA373" s="30"/>
      <c r="AB373" s="30"/>
      <c r="AC373" s="30"/>
      <c r="AD373" s="30"/>
      <c r="AE373" s="31"/>
      <c r="AF373" s="30"/>
      <c r="AG373" s="30"/>
      <c r="AH373" s="30"/>
      <c r="AI373" s="30"/>
      <c r="AJ373" s="30"/>
      <c r="AK373" s="30"/>
      <c r="AL373" s="30"/>
      <c r="AM373" s="30"/>
      <c r="AN373" s="31"/>
    </row>
    <row r="374" spans="1:40" x14ac:dyDescent="0.35">
      <c r="A374" s="20"/>
      <c r="B374" s="21"/>
      <c r="C374" s="22"/>
      <c r="D374" s="22"/>
      <c r="E374" s="22"/>
      <c r="F374" s="22"/>
      <c r="G374" s="23"/>
      <c r="H374" s="23"/>
      <c r="I374" s="23"/>
      <c r="J374" s="23"/>
      <c r="K374" s="23"/>
      <c r="L374" s="24"/>
      <c r="M374" s="23"/>
      <c r="N374" s="25"/>
      <c r="O374" s="26"/>
      <c r="P374" s="27"/>
      <c r="Q374" s="28"/>
      <c r="R374" s="28"/>
      <c r="S374" s="18"/>
      <c r="T374" s="18"/>
      <c r="U374" s="18"/>
      <c r="V374" s="19"/>
      <c r="X374" s="30"/>
      <c r="Y374" s="30"/>
      <c r="Z374" s="30"/>
      <c r="AA374" s="30"/>
      <c r="AB374" s="30"/>
      <c r="AC374" s="30"/>
      <c r="AD374" s="30"/>
      <c r="AE374" s="31"/>
      <c r="AF374" s="30"/>
      <c r="AG374" s="30"/>
      <c r="AH374" s="30"/>
      <c r="AI374" s="30"/>
      <c r="AJ374" s="30"/>
      <c r="AK374" s="30"/>
      <c r="AL374" s="30"/>
      <c r="AM374" s="30"/>
      <c r="AN374" s="31"/>
    </row>
    <row r="375" spans="1:40" x14ac:dyDescent="0.35">
      <c r="A375" s="20"/>
      <c r="B375" s="21"/>
      <c r="C375" s="22"/>
      <c r="D375" s="22"/>
      <c r="E375" s="22"/>
      <c r="F375" s="22"/>
      <c r="G375" s="23"/>
      <c r="H375" s="23"/>
      <c r="I375" s="23"/>
      <c r="J375" s="23"/>
      <c r="K375" s="23"/>
      <c r="L375" s="24"/>
      <c r="M375" s="23"/>
      <c r="N375" s="25"/>
      <c r="O375" s="26"/>
      <c r="P375" s="27"/>
      <c r="Q375" s="28"/>
      <c r="R375" s="28"/>
      <c r="S375" s="18"/>
      <c r="T375" s="18"/>
      <c r="U375" s="18"/>
      <c r="V375" s="19"/>
      <c r="X375" s="30"/>
      <c r="Y375" s="30"/>
      <c r="Z375" s="30"/>
      <c r="AA375" s="30"/>
      <c r="AB375" s="30"/>
      <c r="AC375" s="30"/>
      <c r="AD375" s="30"/>
      <c r="AE375" s="31"/>
      <c r="AF375" s="30"/>
      <c r="AG375" s="30"/>
      <c r="AH375" s="30"/>
      <c r="AI375" s="30"/>
      <c r="AJ375" s="30"/>
      <c r="AK375" s="30"/>
      <c r="AL375" s="30"/>
      <c r="AM375" s="30"/>
      <c r="AN375" s="31"/>
    </row>
    <row r="376" spans="1:40" x14ac:dyDescent="0.35">
      <c r="A376" s="20"/>
      <c r="B376" s="21"/>
      <c r="C376" s="22"/>
      <c r="D376" s="22"/>
      <c r="E376" s="22"/>
      <c r="F376" s="22"/>
      <c r="G376" s="23"/>
      <c r="H376" s="23"/>
      <c r="I376" s="23"/>
      <c r="J376" s="23"/>
      <c r="K376" s="23"/>
      <c r="L376" s="24"/>
      <c r="M376" s="23"/>
      <c r="N376" s="25"/>
      <c r="O376" s="26"/>
      <c r="P376" s="27"/>
      <c r="Q376" s="28"/>
      <c r="R376" s="28"/>
      <c r="S376" s="18"/>
      <c r="T376" s="18"/>
      <c r="U376" s="18"/>
      <c r="V376" s="19"/>
      <c r="X376" s="30"/>
      <c r="Y376" s="30"/>
      <c r="Z376" s="30"/>
      <c r="AA376" s="30"/>
      <c r="AB376" s="30"/>
      <c r="AC376" s="30"/>
      <c r="AD376" s="30"/>
      <c r="AE376" s="31"/>
      <c r="AF376" s="30"/>
      <c r="AG376" s="30"/>
      <c r="AH376" s="30"/>
      <c r="AI376" s="30"/>
      <c r="AJ376" s="30"/>
      <c r="AK376" s="30"/>
      <c r="AL376" s="30"/>
      <c r="AM376" s="30"/>
      <c r="AN376" s="31"/>
    </row>
    <row r="377" spans="1:40" x14ac:dyDescent="0.35">
      <c r="A377" s="20"/>
      <c r="B377" s="21"/>
      <c r="C377" s="22"/>
      <c r="D377" s="22"/>
      <c r="E377" s="22"/>
      <c r="F377" s="22"/>
      <c r="G377" s="23"/>
      <c r="H377" s="23"/>
      <c r="I377" s="23"/>
      <c r="J377" s="23"/>
      <c r="K377" s="23"/>
      <c r="L377" s="24"/>
      <c r="M377" s="23"/>
      <c r="N377" s="25"/>
      <c r="O377" s="26"/>
      <c r="P377" s="27"/>
      <c r="Q377" s="28"/>
      <c r="R377" s="28"/>
      <c r="S377" s="18"/>
      <c r="T377" s="18"/>
      <c r="U377" s="18"/>
      <c r="V377" s="19"/>
      <c r="X377" s="30"/>
      <c r="Y377" s="30"/>
      <c r="Z377" s="30"/>
      <c r="AA377" s="30"/>
      <c r="AB377" s="30"/>
      <c r="AC377" s="30"/>
      <c r="AD377" s="30"/>
      <c r="AE377" s="31"/>
      <c r="AF377" s="30"/>
      <c r="AG377" s="30"/>
      <c r="AH377" s="30"/>
      <c r="AI377" s="30"/>
      <c r="AJ377" s="30"/>
      <c r="AK377" s="30"/>
      <c r="AL377" s="30"/>
      <c r="AM377" s="30"/>
      <c r="AN377" s="31"/>
    </row>
    <row r="378" spans="1:40" x14ac:dyDescent="0.35">
      <c r="A378" s="20"/>
      <c r="B378" s="21"/>
      <c r="C378" s="22"/>
      <c r="D378" s="22"/>
      <c r="E378" s="22"/>
      <c r="F378" s="22"/>
      <c r="G378" s="23"/>
      <c r="H378" s="23"/>
      <c r="I378" s="23"/>
      <c r="J378" s="23"/>
      <c r="K378" s="23"/>
      <c r="L378" s="24"/>
      <c r="M378" s="23"/>
      <c r="N378" s="25"/>
      <c r="O378" s="26"/>
      <c r="P378" s="27"/>
      <c r="Q378" s="28"/>
      <c r="R378" s="28"/>
      <c r="S378" s="18"/>
      <c r="T378" s="18"/>
      <c r="U378" s="18"/>
      <c r="V378" s="19"/>
      <c r="X378" s="30"/>
      <c r="Y378" s="30"/>
      <c r="Z378" s="30"/>
      <c r="AA378" s="30"/>
      <c r="AB378" s="30"/>
      <c r="AC378" s="30"/>
      <c r="AD378" s="30"/>
      <c r="AE378" s="31"/>
      <c r="AF378" s="30"/>
      <c r="AG378" s="30"/>
      <c r="AH378" s="30"/>
      <c r="AI378" s="30"/>
      <c r="AJ378" s="30"/>
      <c r="AK378" s="30"/>
      <c r="AL378" s="30"/>
      <c r="AM378" s="30"/>
      <c r="AN378" s="31"/>
    </row>
    <row r="379" spans="1:40" x14ac:dyDescent="0.35">
      <c r="A379" s="20"/>
      <c r="B379" s="21"/>
      <c r="C379" s="22"/>
      <c r="D379" s="22"/>
      <c r="E379" s="22"/>
      <c r="F379" s="22"/>
      <c r="G379" s="23"/>
      <c r="H379" s="23"/>
      <c r="I379" s="23"/>
      <c r="J379" s="23"/>
      <c r="K379" s="23"/>
      <c r="L379" s="24"/>
      <c r="M379" s="23"/>
      <c r="N379" s="25"/>
      <c r="O379" s="26"/>
      <c r="P379" s="27"/>
      <c r="Q379" s="28"/>
      <c r="R379" s="28"/>
      <c r="S379" s="18"/>
      <c r="T379" s="18"/>
      <c r="U379" s="18"/>
      <c r="V379" s="19"/>
      <c r="X379" s="30"/>
      <c r="Y379" s="30"/>
      <c r="Z379" s="30"/>
      <c r="AA379" s="30"/>
      <c r="AB379" s="30"/>
      <c r="AC379" s="30"/>
      <c r="AD379" s="30"/>
      <c r="AE379" s="31"/>
      <c r="AF379" s="30"/>
      <c r="AG379" s="30"/>
      <c r="AH379" s="30"/>
      <c r="AI379" s="30"/>
      <c r="AJ379" s="30"/>
      <c r="AK379" s="30"/>
      <c r="AL379" s="30"/>
      <c r="AM379" s="30"/>
      <c r="AN379" s="31"/>
    </row>
    <row r="380" spans="1:40" x14ac:dyDescent="0.35">
      <c r="A380" s="20"/>
      <c r="B380" s="21"/>
      <c r="C380" s="22"/>
      <c r="D380" s="22"/>
      <c r="E380" s="22"/>
      <c r="F380" s="22"/>
      <c r="G380" s="23"/>
      <c r="H380" s="23"/>
      <c r="I380" s="23"/>
      <c r="J380" s="23"/>
      <c r="K380" s="23"/>
      <c r="L380" s="24"/>
      <c r="M380" s="23"/>
      <c r="N380" s="25"/>
      <c r="O380" s="26"/>
      <c r="P380" s="27"/>
      <c r="Q380" s="28"/>
      <c r="R380" s="28"/>
      <c r="S380" s="18"/>
      <c r="T380" s="18"/>
      <c r="U380" s="18"/>
      <c r="V380" s="19"/>
      <c r="X380" s="30"/>
      <c r="Y380" s="30"/>
      <c r="Z380" s="30"/>
      <c r="AA380" s="30"/>
      <c r="AB380" s="30"/>
      <c r="AC380" s="30"/>
      <c r="AD380" s="30"/>
      <c r="AE380" s="31"/>
      <c r="AF380" s="30"/>
      <c r="AG380" s="30"/>
      <c r="AH380" s="30"/>
      <c r="AI380" s="30"/>
      <c r="AJ380" s="30"/>
      <c r="AK380" s="30"/>
      <c r="AL380" s="30"/>
      <c r="AM380" s="30"/>
      <c r="AN380" s="31"/>
    </row>
    <row r="381" spans="1:40" x14ac:dyDescent="0.35">
      <c r="A381" s="20"/>
      <c r="B381" s="21"/>
      <c r="C381" s="22"/>
      <c r="D381" s="22"/>
      <c r="E381" s="22"/>
      <c r="F381" s="22"/>
      <c r="G381" s="23"/>
      <c r="H381" s="23"/>
      <c r="I381" s="23"/>
      <c r="J381" s="23"/>
      <c r="K381" s="23"/>
      <c r="L381" s="24"/>
      <c r="M381" s="23"/>
      <c r="N381" s="25"/>
      <c r="O381" s="26"/>
      <c r="P381" s="27"/>
      <c r="Q381" s="28"/>
      <c r="R381" s="28"/>
      <c r="S381" s="18"/>
      <c r="T381" s="18"/>
      <c r="U381" s="18"/>
      <c r="V381" s="19"/>
      <c r="X381" s="30"/>
      <c r="Y381" s="30"/>
      <c r="Z381" s="30"/>
      <c r="AA381" s="30"/>
      <c r="AB381" s="30"/>
      <c r="AC381" s="30"/>
      <c r="AD381" s="30"/>
      <c r="AE381" s="31"/>
      <c r="AF381" s="30"/>
      <c r="AG381" s="30"/>
      <c r="AH381" s="30"/>
      <c r="AI381" s="30"/>
      <c r="AJ381" s="30"/>
      <c r="AK381" s="30"/>
      <c r="AL381" s="30"/>
      <c r="AM381" s="30"/>
      <c r="AN381" s="31"/>
    </row>
    <row r="382" spans="1:40" x14ac:dyDescent="0.35">
      <c r="A382" s="20"/>
      <c r="B382" s="21"/>
      <c r="C382" s="22"/>
      <c r="D382" s="22"/>
      <c r="E382" s="22"/>
      <c r="F382" s="22"/>
      <c r="G382" s="23"/>
      <c r="H382" s="23"/>
      <c r="I382" s="23"/>
      <c r="J382" s="23"/>
      <c r="K382" s="23"/>
      <c r="L382" s="24"/>
      <c r="M382" s="23"/>
      <c r="N382" s="25"/>
      <c r="O382" s="26"/>
      <c r="P382" s="27"/>
      <c r="Q382" s="28"/>
      <c r="R382" s="28"/>
      <c r="S382" s="18"/>
      <c r="T382" s="18"/>
      <c r="U382" s="18"/>
      <c r="V382" s="19"/>
      <c r="X382" s="30"/>
      <c r="Y382" s="30"/>
      <c r="Z382" s="30"/>
      <c r="AA382" s="30"/>
      <c r="AB382" s="30"/>
      <c r="AC382" s="30"/>
      <c r="AD382" s="30"/>
      <c r="AE382" s="31"/>
      <c r="AF382" s="30"/>
      <c r="AG382" s="30"/>
      <c r="AH382" s="30"/>
      <c r="AI382" s="30"/>
      <c r="AJ382" s="30"/>
      <c r="AK382" s="30"/>
      <c r="AL382" s="30"/>
      <c r="AM382" s="30"/>
      <c r="AN382" s="31"/>
    </row>
    <row r="383" spans="1:40" x14ac:dyDescent="0.35">
      <c r="A383" s="20"/>
      <c r="B383" s="21"/>
      <c r="C383" s="22"/>
      <c r="D383" s="22"/>
      <c r="E383" s="22"/>
      <c r="F383" s="22"/>
      <c r="G383" s="23"/>
      <c r="H383" s="23"/>
      <c r="I383" s="23"/>
      <c r="J383" s="23"/>
      <c r="K383" s="23"/>
      <c r="L383" s="24"/>
      <c r="M383" s="23"/>
      <c r="N383" s="25"/>
      <c r="O383" s="26"/>
      <c r="P383" s="27"/>
      <c r="Q383" s="28"/>
      <c r="R383" s="28"/>
      <c r="S383" s="18"/>
      <c r="T383" s="18"/>
      <c r="U383" s="18"/>
      <c r="V383" s="19"/>
      <c r="X383" s="30"/>
      <c r="Y383" s="30"/>
      <c r="Z383" s="30"/>
      <c r="AA383" s="30"/>
      <c r="AB383" s="30"/>
      <c r="AC383" s="30"/>
      <c r="AD383" s="30"/>
      <c r="AE383" s="31"/>
      <c r="AF383" s="30"/>
      <c r="AG383" s="30"/>
      <c r="AH383" s="30"/>
      <c r="AI383" s="30"/>
      <c r="AJ383" s="30"/>
      <c r="AK383" s="30"/>
      <c r="AL383" s="30"/>
      <c r="AM383" s="30"/>
      <c r="AN383" s="31"/>
    </row>
    <row r="384" spans="1:40" x14ac:dyDescent="0.35">
      <c r="A384" s="20"/>
      <c r="B384" s="21"/>
      <c r="C384" s="22"/>
      <c r="D384" s="22"/>
      <c r="E384" s="22"/>
      <c r="F384" s="22"/>
      <c r="G384" s="23"/>
      <c r="H384" s="23"/>
      <c r="I384" s="23"/>
      <c r="J384" s="23"/>
      <c r="K384" s="23"/>
      <c r="L384" s="24"/>
      <c r="M384" s="23"/>
      <c r="N384" s="25"/>
      <c r="O384" s="26"/>
      <c r="P384" s="27"/>
      <c r="Q384" s="28"/>
      <c r="R384" s="28"/>
      <c r="S384" s="18"/>
      <c r="T384" s="18"/>
      <c r="U384" s="18"/>
      <c r="V384" s="19"/>
      <c r="X384" s="30"/>
      <c r="Y384" s="30"/>
      <c r="Z384" s="30"/>
      <c r="AA384" s="30"/>
      <c r="AB384" s="30"/>
      <c r="AC384" s="30"/>
      <c r="AD384" s="30"/>
      <c r="AE384" s="31"/>
      <c r="AF384" s="30"/>
      <c r="AG384" s="30"/>
      <c r="AH384" s="30"/>
      <c r="AI384" s="30"/>
      <c r="AJ384" s="30"/>
      <c r="AK384" s="30"/>
      <c r="AL384" s="30"/>
      <c r="AM384" s="30"/>
      <c r="AN384" s="31"/>
    </row>
    <row r="385" spans="1:40" x14ac:dyDescent="0.35">
      <c r="A385" s="20"/>
      <c r="B385" s="21"/>
      <c r="C385" s="22"/>
      <c r="D385" s="22"/>
      <c r="E385" s="22"/>
      <c r="F385" s="22"/>
      <c r="G385" s="23"/>
      <c r="H385" s="23"/>
      <c r="I385" s="23"/>
      <c r="J385" s="23"/>
      <c r="K385" s="23"/>
      <c r="L385" s="24"/>
      <c r="M385" s="23"/>
      <c r="N385" s="25"/>
      <c r="O385" s="26"/>
      <c r="P385" s="27"/>
      <c r="Q385" s="28"/>
      <c r="R385" s="28"/>
      <c r="S385" s="18"/>
      <c r="T385" s="18"/>
      <c r="U385" s="18"/>
      <c r="V385" s="19"/>
      <c r="X385" s="30"/>
      <c r="Y385" s="30"/>
      <c r="Z385" s="30"/>
      <c r="AA385" s="30"/>
      <c r="AB385" s="30"/>
      <c r="AC385" s="30"/>
      <c r="AD385" s="30"/>
      <c r="AE385" s="31"/>
      <c r="AF385" s="30"/>
      <c r="AG385" s="30"/>
      <c r="AH385" s="30"/>
      <c r="AI385" s="30"/>
      <c r="AJ385" s="30"/>
      <c r="AK385" s="30"/>
      <c r="AL385" s="30"/>
      <c r="AM385" s="30"/>
      <c r="AN385" s="31"/>
    </row>
    <row r="386" spans="1:40" x14ac:dyDescent="0.35">
      <c r="A386" s="20"/>
      <c r="B386" s="21"/>
      <c r="C386" s="22"/>
      <c r="D386" s="22"/>
      <c r="E386" s="22"/>
      <c r="F386" s="22"/>
      <c r="G386" s="23"/>
      <c r="H386" s="23"/>
      <c r="I386" s="23"/>
      <c r="J386" s="23"/>
      <c r="K386" s="23"/>
      <c r="L386" s="24"/>
      <c r="M386" s="23"/>
      <c r="N386" s="25"/>
      <c r="O386" s="26"/>
      <c r="P386" s="27"/>
      <c r="Q386" s="28"/>
      <c r="R386" s="28"/>
      <c r="S386" s="18"/>
      <c r="T386" s="18"/>
      <c r="U386" s="18"/>
      <c r="V386" s="19"/>
      <c r="X386" s="30"/>
      <c r="Y386" s="30"/>
      <c r="Z386" s="30"/>
      <c r="AA386" s="30"/>
      <c r="AB386" s="30"/>
      <c r="AC386" s="30"/>
      <c r="AD386" s="30"/>
      <c r="AE386" s="31"/>
      <c r="AF386" s="30"/>
      <c r="AG386" s="30"/>
      <c r="AH386" s="30"/>
      <c r="AI386" s="30"/>
      <c r="AJ386" s="30"/>
      <c r="AK386" s="30"/>
      <c r="AL386" s="30"/>
      <c r="AM386" s="30"/>
      <c r="AN386" s="31"/>
    </row>
    <row r="387" spans="1:40" x14ac:dyDescent="0.35">
      <c r="A387" s="20"/>
      <c r="B387" s="21"/>
      <c r="C387" s="22"/>
      <c r="D387" s="22"/>
      <c r="E387" s="22"/>
      <c r="F387" s="22"/>
      <c r="G387" s="23"/>
      <c r="H387" s="23"/>
      <c r="I387" s="23"/>
      <c r="J387" s="23"/>
      <c r="K387" s="23"/>
      <c r="L387" s="24"/>
      <c r="M387" s="23"/>
      <c r="N387" s="25"/>
      <c r="O387" s="26"/>
      <c r="P387" s="27"/>
      <c r="Q387" s="28"/>
      <c r="R387" s="28"/>
      <c r="S387" s="18"/>
      <c r="T387" s="18"/>
      <c r="U387" s="18"/>
      <c r="V387" s="19"/>
      <c r="X387" s="30"/>
      <c r="Y387" s="30"/>
      <c r="Z387" s="30"/>
      <c r="AA387" s="30"/>
      <c r="AB387" s="30"/>
      <c r="AC387" s="30"/>
      <c r="AD387" s="30"/>
      <c r="AE387" s="31"/>
      <c r="AF387" s="30"/>
      <c r="AG387" s="30"/>
      <c r="AH387" s="30"/>
      <c r="AI387" s="30"/>
      <c r="AJ387" s="30"/>
      <c r="AK387" s="30"/>
      <c r="AL387" s="30"/>
      <c r="AM387" s="30"/>
      <c r="AN387" s="31"/>
    </row>
    <row r="388" spans="1:40" x14ac:dyDescent="0.35">
      <c r="A388" s="20"/>
      <c r="B388" s="21"/>
      <c r="C388" s="22"/>
      <c r="D388" s="22"/>
      <c r="E388" s="22"/>
      <c r="F388" s="22"/>
      <c r="G388" s="23"/>
      <c r="H388" s="23"/>
      <c r="I388" s="23"/>
      <c r="J388" s="23"/>
      <c r="K388" s="23"/>
      <c r="L388" s="24"/>
      <c r="M388" s="23"/>
      <c r="N388" s="25"/>
      <c r="O388" s="26"/>
      <c r="P388" s="27"/>
      <c r="Q388" s="28"/>
      <c r="R388" s="28"/>
      <c r="S388" s="18"/>
      <c r="T388" s="18"/>
      <c r="U388" s="18"/>
      <c r="V388" s="19"/>
      <c r="X388" s="30"/>
      <c r="Y388" s="30"/>
      <c r="Z388" s="30"/>
      <c r="AA388" s="30"/>
      <c r="AB388" s="30"/>
      <c r="AC388" s="30"/>
      <c r="AD388" s="30"/>
      <c r="AE388" s="31"/>
      <c r="AF388" s="30"/>
      <c r="AG388" s="30"/>
      <c r="AH388" s="30"/>
      <c r="AI388" s="30"/>
      <c r="AJ388" s="30"/>
      <c r="AK388" s="30"/>
      <c r="AL388" s="30"/>
      <c r="AM388" s="30"/>
      <c r="AN388" s="31"/>
    </row>
    <row r="389" spans="1:40" x14ac:dyDescent="0.35">
      <c r="A389" s="20"/>
      <c r="B389" s="21"/>
      <c r="C389" s="22"/>
      <c r="D389" s="22"/>
      <c r="E389" s="22"/>
      <c r="F389" s="22"/>
      <c r="G389" s="23"/>
      <c r="H389" s="23"/>
      <c r="I389" s="23"/>
      <c r="J389" s="23"/>
      <c r="K389" s="23"/>
      <c r="L389" s="24"/>
      <c r="M389" s="23"/>
      <c r="N389" s="25"/>
      <c r="O389" s="26"/>
      <c r="P389" s="27"/>
      <c r="Q389" s="28"/>
      <c r="R389" s="28"/>
      <c r="S389" s="18"/>
      <c r="T389" s="18"/>
      <c r="U389" s="18"/>
      <c r="V389" s="19"/>
      <c r="X389" s="30"/>
      <c r="Y389" s="30"/>
      <c r="Z389" s="30"/>
      <c r="AA389" s="30"/>
      <c r="AB389" s="30"/>
      <c r="AC389" s="30"/>
      <c r="AD389" s="30"/>
      <c r="AE389" s="31"/>
      <c r="AF389" s="30"/>
      <c r="AG389" s="30"/>
      <c r="AH389" s="30"/>
      <c r="AI389" s="30"/>
      <c r="AJ389" s="30"/>
      <c r="AK389" s="30"/>
      <c r="AL389" s="30"/>
      <c r="AM389" s="30"/>
      <c r="AN389" s="31"/>
    </row>
    <row r="390" spans="1:40" x14ac:dyDescent="0.35">
      <c r="A390" s="20"/>
      <c r="B390" s="21"/>
      <c r="C390" s="22"/>
      <c r="D390" s="22"/>
      <c r="E390" s="22"/>
      <c r="F390" s="22"/>
      <c r="G390" s="23"/>
      <c r="H390" s="23"/>
      <c r="I390" s="23"/>
      <c r="J390" s="23"/>
      <c r="K390" s="23"/>
      <c r="L390" s="24"/>
      <c r="M390" s="23"/>
      <c r="N390" s="25"/>
      <c r="O390" s="26"/>
      <c r="P390" s="27"/>
      <c r="Q390" s="28"/>
      <c r="R390" s="28"/>
      <c r="S390" s="18"/>
      <c r="T390" s="18"/>
      <c r="U390" s="18"/>
      <c r="V390" s="19"/>
      <c r="X390" s="30"/>
      <c r="Y390" s="30"/>
      <c r="Z390" s="30"/>
      <c r="AA390" s="30"/>
      <c r="AB390" s="30"/>
      <c r="AC390" s="30"/>
      <c r="AD390" s="30"/>
      <c r="AE390" s="31"/>
      <c r="AF390" s="30"/>
      <c r="AG390" s="30"/>
      <c r="AH390" s="30"/>
      <c r="AI390" s="30"/>
      <c r="AJ390" s="30"/>
      <c r="AK390" s="30"/>
      <c r="AL390" s="30"/>
      <c r="AM390" s="30"/>
      <c r="AN390" s="31"/>
    </row>
    <row r="391" spans="1:40" x14ac:dyDescent="0.35">
      <c r="A391" s="20"/>
      <c r="B391" s="21"/>
      <c r="C391" s="22"/>
      <c r="D391" s="22"/>
      <c r="E391" s="22"/>
      <c r="F391" s="22"/>
      <c r="G391" s="23"/>
      <c r="H391" s="23"/>
      <c r="I391" s="23"/>
      <c r="J391" s="23"/>
      <c r="K391" s="23"/>
      <c r="L391" s="24"/>
      <c r="M391" s="23"/>
      <c r="N391" s="25"/>
      <c r="O391" s="26"/>
      <c r="P391" s="27"/>
      <c r="Q391" s="28"/>
      <c r="R391" s="28"/>
      <c r="S391" s="18"/>
      <c r="T391" s="18"/>
      <c r="U391" s="18"/>
      <c r="V391" s="19"/>
      <c r="X391" s="30"/>
      <c r="Y391" s="30"/>
      <c r="Z391" s="30"/>
      <c r="AA391" s="30"/>
      <c r="AB391" s="30"/>
      <c r="AC391" s="30"/>
      <c r="AD391" s="30"/>
      <c r="AE391" s="31"/>
      <c r="AF391" s="30"/>
      <c r="AG391" s="30"/>
      <c r="AH391" s="30"/>
      <c r="AI391" s="30"/>
      <c r="AJ391" s="30"/>
      <c r="AK391" s="30"/>
      <c r="AL391" s="30"/>
      <c r="AM391" s="30"/>
      <c r="AN391" s="31"/>
    </row>
    <row r="392" spans="1:40" x14ac:dyDescent="0.35">
      <c r="A392" s="20"/>
      <c r="B392" s="21"/>
      <c r="C392" s="22"/>
      <c r="D392" s="22"/>
      <c r="E392" s="22"/>
      <c r="F392" s="22"/>
      <c r="G392" s="23"/>
      <c r="H392" s="23"/>
      <c r="I392" s="23"/>
      <c r="J392" s="23"/>
      <c r="K392" s="23"/>
      <c r="L392" s="24"/>
      <c r="M392" s="23"/>
      <c r="N392" s="25"/>
      <c r="O392" s="26"/>
      <c r="P392" s="27"/>
      <c r="Q392" s="28"/>
      <c r="R392" s="28"/>
      <c r="S392" s="18"/>
      <c r="T392" s="18"/>
      <c r="U392" s="18"/>
      <c r="V392" s="19"/>
      <c r="X392" s="30"/>
      <c r="Y392" s="30"/>
      <c r="Z392" s="30"/>
      <c r="AA392" s="30"/>
      <c r="AB392" s="30"/>
      <c r="AC392" s="30"/>
      <c r="AD392" s="30"/>
      <c r="AE392" s="31"/>
      <c r="AF392" s="30"/>
      <c r="AG392" s="30"/>
      <c r="AH392" s="30"/>
      <c r="AI392" s="30"/>
      <c r="AJ392" s="30"/>
      <c r="AK392" s="30"/>
      <c r="AL392" s="30"/>
      <c r="AM392" s="30"/>
      <c r="AN392" s="31"/>
    </row>
    <row r="393" spans="1:40" x14ac:dyDescent="0.35">
      <c r="A393" s="20"/>
      <c r="B393" s="21"/>
      <c r="C393" s="22"/>
      <c r="D393" s="22"/>
      <c r="E393" s="22"/>
      <c r="F393" s="22"/>
      <c r="G393" s="23"/>
      <c r="H393" s="23"/>
      <c r="I393" s="23"/>
      <c r="J393" s="23"/>
      <c r="K393" s="23"/>
      <c r="L393" s="24"/>
      <c r="M393" s="23"/>
      <c r="N393" s="25"/>
      <c r="O393" s="26"/>
      <c r="P393" s="27"/>
      <c r="Q393" s="28"/>
      <c r="R393" s="28"/>
      <c r="S393" s="18"/>
      <c r="T393" s="18"/>
      <c r="U393" s="18"/>
      <c r="V393" s="19"/>
      <c r="X393" s="30"/>
      <c r="Y393" s="30"/>
      <c r="Z393" s="30"/>
      <c r="AA393" s="30"/>
      <c r="AB393" s="30"/>
      <c r="AC393" s="30"/>
      <c r="AD393" s="30"/>
      <c r="AE393" s="31"/>
      <c r="AF393" s="30"/>
      <c r="AG393" s="30"/>
      <c r="AH393" s="30"/>
      <c r="AI393" s="30"/>
      <c r="AJ393" s="30"/>
      <c r="AK393" s="30"/>
      <c r="AL393" s="30"/>
      <c r="AM393" s="30"/>
      <c r="AN393" s="31"/>
    </row>
    <row r="394" spans="1:40" x14ac:dyDescent="0.35">
      <c r="A394" s="20"/>
      <c r="B394" s="21"/>
      <c r="C394" s="22"/>
      <c r="D394" s="22"/>
      <c r="E394" s="22"/>
      <c r="F394" s="22"/>
      <c r="G394" s="23"/>
      <c r="H394" s="23"/>
      <c r="I394" s="23"/>
      <c r="J394" s="23"/>
      <c r="K394" s="23"/>
      <c r="L394" s="24"/>
      <c r="M394" s="23"/>
      <c r="N394" s="25"/>
      <c r="O394" s="26"/>
      <c r="P394" s="27"/>
      <c r="Q394" s="28"/>
      <c r="R394" s="28"/>
      <c r="S394" s="18"/>
      <c r="T394" s="18"/>
      <c r="U394" s="18"/>
      <c r="V394" s="19"/>
      <c r="X394" s="30"/>
      <c r="Y394" s="30"/>
      <c r="Z394" s="30"/>
      <c r="AA394" s="30"/>
      <c r="AB394" s="30"/>
      <c r="AC394" s="30"/>
      <c r="AD394" s="30"/>
      <c r="AE394" s="31"/>
      <c r="AF394" s="30"/>
      <c r="AG394" s="30"/>
      <c r="AH394" s="30"/>
      <c r="AI394" s="30"/>
      <c r="AJ394" s="30"/>
      <c r="AK394" s="30"/>
      <c r="AL394" s="30"/>
      <c r="AM394" s="30"/>
      <c r="AN394" s="31"/>
    </row>
    <row r="395" spans="1:40" x14ac:dyDescent="0.35">
      <c r="A395" s="20"/>
      <c r="B395" s="21"/>
      <c r="C395" s="22"/>
      <c r="D395" s="22"/>
      <c r="E395" s="22"/>
      <c r="F395" s="22"/>
      <c r="G395" s="23"/>
      <c r="H395" s="23"/>
      <c r="I395" s="23"/>
      <c r="J395" s="23"/>
      <c r="K395" s="23"/>
      <c r="L395" s="24"/>
      <c r="M395" s="23"/>
      <c r="N395" s="25"/>
      <c r="O395" s="26"/>
      <c r="P395" s="27"/>
      <c r="Q395" s="28"/>
      <c r="R395" s="28"/>
      <c r="S395" s="18"/>
      <c r="T395" s="18"/>
      <c r="U395" s="18"/>
      <c r="V395" s="19"/>
      <c r="X395" s="30"/>
      <c r="Y395" s="30"/>
      <c r="Z395" s="30"/>
      <c r="AA395" s="30"/>
      <c r="AB395" s="30"/>
      <c r="AC395" s="30"/>
      <c r="AD395" s="30"/>
      <c r="AE395" s="31"/>
      <c r="AF395" s="30"/>
      <c r="AG395" s="30"/>
      <c r="AH395" s="30"/>
      <c r="AI395" s="30"/>
      <c r="AJ395" s="30"/>
      <c r="AK395" s="30"/>
      <c r="AL395" s="30"/>
      <c r="AM395" s="30"/>
      <c r="AN395" s="31"/>
    </row>
    <row r="396" spans="1:40" x14ac:dyDescent="0.35">
      <c r="A396" s="20"/>
      <c r="B396" s="21"/>
      <c r="C396" s="22"/>
      <c r="D396" s="22"/>
      <c r="E396" s="22"/>
      <c r="F396" s="22"/>
      <c r="G396" s="23"/>
      <c r="H396" s="23"/>
      <c r="I396" s="23"/>
      <c r="J396" s="23"/>
      <c r="K396" s="23"/>
      <c r="L396" s="24"/>
      <c r="M396" s="23"/>
      <c r="N396" s="25"/>
      <c r="O396" s="26"/>
      <c r="P396" s="27"/>
      <c r="Q396" s="28"/>
      <c r="R396" s="28"/>
      <c r="S396" s="18"/>
      <c r="T396" s="18"/>
      <c r="U396" s="18"/>
      <c r="V396" s="19"/>
      <c r="X396" s="30"/>
      <c r="Y396" s="30"/>
      <c r="Z396" s="30"/>
      <c r="AA396" s="30"/>
      <c r="AB396" s="30"/>
      <c r="AC396" s="30"/>
      <c r="AD396" s="30"/>
      <c r="AE396" s="31"/>
      <c r="AF396" s="30"/>
      <c r="AG396" s="30"/>
      <c r="AH396" s="30"/>
      <c r="AI396" s="30"/>
      <c r="AJ396" s="30"/>
      <c r="AK396" s="30"/>
      <c r="AL396" s="30"/>
      <c r="AM396" s="30"/>
      <c r="AN396" s="31"/>
    </row>
    <row r="397" spans="1:40" x14ac:dyDescent="0.35">
      <c r="A397" s="20"/>
      <c r="B397" s="21"/>
      <c r="C397" s="22"/>
      <c r="D397" s="22"/>
      <c r="E397" s="22"/>
      <c r="F397" s="22"/>
      <c r="G397" s="23"/>
      <c r="H397" s="23"/>
      <c r="I397" s="23"/>
      <c r="J397" s="23"/>
      <c r="K397" s="23"/>
      <c r="L397" s="24"/>
      <c r="M397" s="23"/>
      <c r="N397" s="25"/>
      <c r="O397" s="26"/>
      <c r="P397" s="27"/>
      <c r="Q397" s="28"/>
      <c r="R397" s="28"/>
      <c r="S397" s="18"/>
      <c r="T397" s="18"/>
      <c r="U397" s="18"/>
      <c r="V397" s="19"/>
      <c r="X397" s="30"/>
      <c r="Y397" s="30"/>
      <c r="Z397" s="30"/>
      <c r="AA397" s="30"/>
      <c r="AB397" s="30"/>
      <c r="AC397" s="30"/>
      <c r="AD397" s="30"/>
      <c r="AE397" s="31"/>
      <c r="AF397" s="30"/>
      <c r="AG397" s="30"/>
      <c r="AH397" s="30"/>
      <c r="AI397" s="30"/>
      <c r="AJ397" s="30"/>
      <c r="AK397" s="30"/>
      <c r="AL397" s="30"/>
      <c r="AM397" s="30"/>
      <c r="AN397" s="31"/>
    </row>
    <row r="398" spans="1:40" x14ac:dyDescent="0.35">
      <c r="A398" s="20"/>
      <c r="B398" s="21"/>
      <c r="C398" s="22"/>
      <c r="D398" s="22"/>
      <c r="E398" s="22"/>
      <c r="F398" s="22"/>
      <c r="G398" s="23"/>
      <c r="H398" s="23"/>
      <c r="I398" s="23"/>
      <c r="J398" s="23"/>
      <c r="K398" s="23"/>
      <c r="L398" s="24"/>
      <c r="M398" s="23"/>
      <c r="N398" s="25"/>
      <c r="O398" s="26"/>
      <c r="P398" s="27"/>
      <c r="Q398" s="28"/>
      <c r="R398" s="28"/>
      <c r="S398" s="18"/>
      <c r="T398" s="18"/>
      <c r="U398" s="18"/>
      <c r="V398" s="19"/>
      <c r="X398" s="30"/>
      <c r="Y398" s="30"/>
      <c r="Z398" s="30"/>
      <c r="AA398" s="30"/>
      <c r="AB398" s="30"/>
      <c r="AC398" s="30"/>
      <c r="AD398" s="30"/>
      <c r="AE398" s="31"/>
      <c r="AF398" s="30"/>
      <c r="AG398" s="30"/>
      <c r="AH398" s="30"/>
      <c r="AI398" s="30"/>
      <c r="AJ398" s="30"/>
      <c r="AK398" s="30"/>
      <c r="AL398" s="30"/>
      <c r="AM398" s="30"/>
      <c r="AN398" s="31"/>
    </row>
    <row r="399" spans="1:40" x14ac:dyDescent="0.35">
      <c r="A399" s="20"/>
      <c r="B399" s="21"/>
      <c r="C399" s="22"/>
      <c r="D399" s="22"/>
      <c r="E399" s="22"/>
      <c r="F399" s="22"/>
      <c r="G399" s="23"/>
      <c r="H399" s="23"/>
      <c r="I399" s="23"/>
      <c r="J399" s="23"/>
      <c r="K399" s="23"/>
      <c r="L399" s="24"/>
      <c r="M399" s="23"/>
      <c r="N399" s="25"/>
      <c r="O399" s="26"/>
      <c r="P399" s="27"/>
      <c r="Q399" s="28"/>
      <c r="R399" s="28"/>
      <c r="S399" s="18"/>
      <c r="T399" s="18"/>
      <c r="U399" s="18"/>
      <c r="V399" s="19"/>
      <c r="X399" s="30"/>
      <c r="Y399" s="30"/>
      <c r="Z399" s="30"/>
      <c r="AA399" s="30"/>
      <c r="AB399" s="30"/>
      <c r="AC399" s="30"/>
      <c r="AD399" s="30"/>
      <c r="AE399" s="31"/>
      <c r="AF399" s="30"/>
      <c r="AG399" s="30"/>
      <c r="AH399" s="30"/>
      <c r="AI399" s="30"/>
      <c r="AJ399" s="30"/>
      <c r="AK399" s="30"/>
      <c r="AL399" s="30"/>
      <c r="AM399" s="30"/>
      <c r="AN399" s="31"/>
    </row>
    <row r="400" spans="1:40" x14ac:dyDescent="0.35">
      <c r="A400" s="20"/>
      <c r="B400" s="21"/>
      <c r="C400" s="22"/>
      <c r="D400" s="22"/>
      <c r="E400" s="22"/>
      <c r="F400" s="22"/>
      <c r="G400" s="23"/>
      <c r="H400" s="23"/>
      <c r="I400" s="23"/>
      <c r="J400" s="23"/>
      <c r="K400" s="23"/>
      <c r="L400" s="24"/>
      <c r="M400" s="23"/>
      <c r="N400" s="25"/>
      <c r="O400" s="26"/>
      <c r="P400" s="27"/>
      <c r="Q400" s="28"/>
      <c r="R400" s="28"/>
      <c r="S400" s="18"/>
      <c r="T400" s="18"/>
      <c r="U400" s="18"/>
      <c r="V400" s="19"/>
      <c r="X400" s="30"/>
      <c r="Y400" s="30"/>
      <c r="Z400" s="30"/>
      <c r="AA400" s="30"/>
      <c r="AB400" s="30"/>
      <c r="AC400" s="30"/>
      <c r="AD400" s="30"/>
      <c r="AE400" s="31"/>
      <c r="AF400" s="30"/>
      <c r="AG400" s="30"/>
      <c r="AH400" s="30"/>
      <c r="AI400" s="30"/>
      <c r="AJ400" s="30"/>
      <c r="AK400" s="30"/>
      <c r="AL400" s="30"/>
      <c r="AM400" s="30"/>
      <c r="AN400" s="31"/>
    </row>
    <row r="401" spans="1:40" x14ac:dyDescent="0.35">
      <c r="A401" s="20"/>
      <c r="B401" s="21"/>
      <c r="C401" s="22"/>
      <c r="D401" s="22"/>
      <c r="E401" s="22"/>
      <c r="F401" s="22"/>
      <c r="G401" s="23"/>
      <c r="H401" s="23"/>
      <c r="I401" s="23"/>
      <c r="J401" s="23"/>
      <c r="K401" s="23"/>
      <c r="L401" s="24"/>
      <c r="M401" s="23"/>
      <c r="N401" s="25"/>
      <c r="O401" s="26"/>
      <c r="P401" s="27"/>
      <c r="Q401" s="28"/>
      <c r="R401" s="28"/>
      <c r="S401" s="18"/>
      <c r="T401" s="18"/>
      <c r="U401" s="18"/>
      <c r="V401" s="19"/>
      <c r="X401" s="30"/>
      <c r="Y401" s="30"/>
      <c r="Z401" s="30"/>
      <c r="AA401" s="30"/>
      <c r="AB401" s="30"/>
      <c r="AC401" s="30"/>
      <c r="AD401" s="30"/>
      <c r="AE401" s="31"/>
      <c r="AF401" s="30"/>
      <c r="AG401" s="30"/>
      <c r="AH401" s="30"/>
      <c r="AI401" s="30"/>
      <c r="AJ401" s="30"/>
      <c r="AK401" s="30"/>
      <c r="AL401" s="30"/>
      <c r="AM401" s="30"/>
      <c r="AN401" s="31"/>
    </row>
    <row r="402" spans="1:40" x14ac:dyDescent="0.35">
      <c r="A402" s="20"/>
      <c r="B402" s="21"/>
      <c r="C402" s="22"/>
      <c r="D402" s="22"/>
      <c r="E402" s="22"/>
      <c r="F402" s="22"/>
      <c r="G402" s="23"/>
      <c r="H402" s="23"/>
      <c r="I402" s="23"/>
      <c r="J402" s="23"/>
      <c r="K402" s="23"/>
      <c r="L402" s="24"/>
      <c r="M402" s="23"/>
      <c r="N402" s="25"/>
      <c r="O402" s="26"/>
      <c r="P402" s="27"/>
      <c r="Q402" s="28"/>
      <c r="R402" s="28"/>
      <c r="S402" s="18"/>
      <c r="T402" s="18"/>
      <c r="U402" s="18"/>
      <c r="V402" s="19"/>
      <c r="X402" s="30"/>
      <c r="Y402" s="30"/>
      <c r="Z402" s="30"/>
      <c r="AA402" s="30"/>
      <c r="AB402" s="30"/>
      <c r="AC402" s="30"/>
      <c r="AD402" s="30"/>
      <c r="AE402" s="31"/>
      <c r="AF402" s="30"/>
      <c r="AG402" s="30"/>
      <c r="AH402" s="30"/>
      <c r="AI402" s="30"/>
      <c r="AJ402" s="30"/>
      <c r="AK402" s="30"/>
      <c r="AL402" s="30"/>
      <c r="AM402" s="30"/>
      <c r="AN402" s="31"/>
    </row>
    <row r="403" spans="1:40" x14ac:dyDescent="0.35">
      <c r="A403" s="20"/>
      <c r="B403" s="21"/>
      <c r="C403" s="22"/>
      <c r="D403" s="22"/>
      <c r="E403" s="22"/>
      <c r="F403" s="22"/>
      <c r="G403" s="23"/>
      <c r="H403" s="23"/>
      <c r="I403" s="23"/>
      <c r="J403" s="23"/>
      <c r="K403" s="23"/>
      <c r="L403" s="24"/>
      <c r="M403" s="23"/>
      <c r="N403" s="25"/>
      <c r="O403" s="26"/>
      <c r="P403" s="27"/>
      <c r="Q403" s="28"/>
      <c r="R403" s="28"/>
      <c r="S403" s="18"/>
      <c r="T403" s="18"/>
      <c r="U403" s="18"/>
      <c r="V403" s="19"/>
      <c r="X403" s="30"/>
      <c r="Y403" s="30"/>
      <c r="Z403" s="30"/>
      <c r="AA403" s="30"/>
      <c r="AB403" s="30"/>
      <c r="AC403" s="30"/>
      <c r="AD403" s="30"/>
      <c r="AE403" s="31"/>
      <c r="AF403" s="30"/>
      <c r="AG403" s="30"/>
      <c r="AH403" s="30"/>
      <c r="AI403" s="30"/>
      <c r="AJ403" s="30"/>
      <c r="AK403" s="30"/>
      <c r="AL403" s="30"/>
      <c r="AM403" s="30"/>
      <c r="AN403" s="31"/>
    </row>
    <row r="404" spans="1:40" x14ac:dyDescent="0.35">
      <c r="A404" s="20"/>
      <c r="B404" s="21"/>
      <c r="C404" s="22"/>
      <c r="D404" s="22"/>
      <c r="E404" s="22"/>
      <c r="F404" s="22"/>
      <c r="G404" s="23"/>
      <c r="H404" s="23"/>
      <c r="I404" s="23"/>
      <c r="J404" s="23"/>
      <c r="K404" s="23"/>
      <c r="L404" s="24"/>
      <c r="M404" s="23"/>
      <c r="N404" s="25"/>
      <c r="O404" s="26"/>
      <c r="P404" s="27"/>
      <c r="Q404" s="28"/>
      <c r="R404" s="28"/>
      <c r="S404" s="18"/>
      <c r="T404" s="18"/>
      <c r="U404" s="18"/>
      <c r="V404" s="19"/>
      <c r="X404" s="30"/>
      <c r="Y404" s="30"/>
      <c r="Z404" s="30"/>
      <c r="AA404" s="30"/>
      <c r="AB404" s="30"/>
      <c r="AC404" s="30"/>
      <c r="AD404" s="30"/>
      <c r="AE404" s="31"/>
      <c r="AF404" s="30"/>
      <c r="AG404" s="30"/>
      <c r="AH404" s="30"/>
      <c r="AI404" s="30"/>
      <c r="AJ404" s="30"/>
      <c r="AK404" s="30"/>
      <c r="AL404" s="30"/>
      <c r="AM404" s="30"/>
      <c r="AN404" s="31"/>
    </row>
    <row r="405" spans="1:40" x14ac:dyDescent="0.35">
      <c r="A405" s="20"/>
      <c r="B405" s="21"/>
      <c r="C405" s="22"/>
      <c r="D405" s="22"/>
      <c r="E405" s="22"/>
      <c r="F405" s="22"/>
      <c r="G405" s="23"/>
      <c r="H405" s="23"/>
      <c r="I405" s="23"/>
      <c r="J405" s="23"/>
      <c r="K405" s="23"/>
      <c r="L405" s="24"/>
      <c r="M405" s="23"/>
      <c r="N405" s="25"/>
      <c r="O405" s="26"/>
      <c r="P405" s="27"/>
      <c r="Q405" s="28"/>
      <c r="R405" s="28"/>
      <c r="S405" s="18"/>
      <c r="T405" s="18"/>
      <c r="U405" s="18"/>
      <c r="V405" s="19"/>
      <c r="X405" s="30"/>
      <c r="Y405" s="30"/>
      <c r="Z405" s="30"/>
      <c r="AA405" s="30"/>
      <c r="AB405" s="30"/>
      <c r="AC405" s="30"/>
      <c r="AD405" s="30"/>
      <c r="AE405" s="31"/>
      <c r="AF405" s="30"/>
      <c r="AG405" s="30"/>
      <c r="AH405" s="30"/>
      <c r="AI405" s="30"/>
      <c r="AJ405" s="30"/>
      <c r="AK405" s="30"/>
      <c r="AL405" s="30"/>
      <c r="AM405" s="30"/>
      <c r="AN405" s="31"/>
    </row>
    <row r="406" spans="1:40" x14ac:dyDescent="0.35">
      <c r="A406" s="20"/>
      <c r="B406" s="21"/>
      <c r="C406" s="22"/>
      <c r="D406" s="22"/>
      <c r="E406" s="22"/>
      <c r="F406" s="22"/>
      <c r="G406" s="23"/>
      <c r="H406" s="23"/>
      <c r="I406" s="23"/>
      <c r="J406" s="23"/>
      <c r="K406" s="23"/>
      <c r="L406" s="24"/>
      <c r="M406" s="23"/>
      <c r="N406" s="25"/>
      <c r="O406" s="26"/>
      <c r="P406" s="27"/>
      <c r="Q406" s="28"/>
      <c r="R406" s="28"/>
      <c r="S406" s="18"/>
      <c r="T406" s="18"/>
      <c r="U406" s="18"/>
      <c r="V406" s="19"/>
      <c r="X406" s="30"/>
      <c r="Y406" s="30"/>
      <c r="Z406" s="30"/>
      <c r="AA406" s="30"/>
      <c r="AB406" s="30"/>
      <c r="AC406" s="30"/>
      <c r="AD406" s="30"/>
      <c r="AE406" s="31"/>
      <c r="AF406" s="30"/>
      <c r="AG406" s="30"/>
      <c r="AH406" s="30"/>
      <c r="AI406" s="30"/>
      <c r="AJ406" s="30"/>
      <c r="AK406" s="30"/>
      <c r="AL406" s="30"/>
      <c r="AM406" s="30"/>
      <c r="AN406" s="31"/>
    </row>
    <row r="407" spans="1:40" x14ac:dyDescent="0.35">
      <c r="A407" s="20"/>
      <c r="B407" s="21"/>
      <c r="C407" s="22"/>
      <c r="D407" s="22"/>
      <c r="E407" s="22"/>
      <c r="F407" s="22"/>
      <c r="G407" s="23"/>
      <c r="H407" s="23"/>
      <c r="I407" s="23"/>
      <c r="J407" s="23"/>
      <c r="K407" s="23"/>
      <c r="L407" s="24"/>
      <c r="M407" s="23"/>
      <c r="N407" s="25"/>
      <c r="O407" s="26"/>
      <c r="P407" s="27"/>
      <c r="Q407" s="28"/>
      <c r="R407" s="28"/>
      <c r="S407" s="18"/>
      <c r="T407" s="18"/>
      <c r="U407" s="18"/>
      <c r="V407" s="19"/>
      <c r="X407" s="30"/>
      <c r="Y407" s="30"/>
      <c r="Z407" s="30"/>
      <c r="AA407" s="30"/>
      <c r="AB407" s="30"/>
      <c r="AC407" s="30"/>
      <c r="AD407" s="30"/>
      <c r="AE407" s="31"/>
      <c r="AF407" s="30"/>
      <c r="AG407" s="30"/>
      <c r="AH407" s="30"/>
      <c r="AI407" s="30"/>
      <c r="AJ407" s="30"/>
      <c r="AK407" s="30"/>
      <c r="AL407" s="30"/>
      <c r="AM407" s="30"/>
      <c r="AN407" s="31"/>
    </row>
    <row r="408" spans="1:40" x14ac:dyDescent="0.35">
      <c r="A408" s="20"/>
      <c r="B408" s="21"/>
      <c r="C408" s="22"/>
      <c r="D408" s="22"/>
      <c r="E408" s="22"/>
      <c r="F408" s="22"/>
      <c r="G408" s="23"/>
      <c r="H408" s="23"/>
      <c r="I408" s="23"/>
      <c r="J408" s="23"/>
      <c r="K408" s="23"/>
      <c r="L408" s="24"/>
      <c r="M408" s="23"/>
      <c r="N408" s="25"/>
      <c r="O408" s="26"/>
      <c r="P408" s="27"/>
      <c r="Q408" s="28"/>
      <c r="R408" s="28"/>
      <c r="S408" s="18"/>
      <c r="T408" s="18"/>
      <c r="U408" s="18"/>
      <c r="V408" s="19"/>
      <c r="X408" s="30"/>
      <c r="Y408" s="30"/>
      <c r="Z408" s="30"/>
      <c r="AA408" s="30"/>
      <c r="AB408" s="30"/>
      <c r="AC408" s="30"/>
      <c r="AD408" s="30"/>
      <c r="AE408" s="31"/>
      <c r="AF408" s="30"/>
      <c r="AG408" s="30"/>
      <c r="AH408" s="30"/>
      <c r="AI408" s="30"/>
      <c r="AJ408" s="30"/>
      <c r="AK408" s="30"/>
      <c r="AL408" s="30"/>
      <c r="AM408" s="30"/>
      <c r="AN408" s="31"/>
    </row>
    <row r="409" spans="1:40" x14ac:dyDescent="0.35">
      <c r="A409" s="20"/>
      <c r="B409" s="21"/>
      <c r="C409" s="22"/>
      <c r="D409" s="22"/>
      <c r="E409" s="22"/>
      <c r="F409" s="22"/>
      <c r="G409" s="23"/>
      <c r="H409" s="23"/>
      <c r="I409" s="23"/>
      <c r="J409" s="23"/>
      <c r="K409" s="23"/>
      <c r="L409" s="24"/>
      <c r="M409" s="23"/>
      <c r="N409" s="25"/>
      <c r="O409" s="26"/>
      <c r="P409" s="27"/>
      <c r="Q409" s="28"/>
      <c r="R409" s="28"/>
      <c r="S409" s="18"/>
      <c r="T409" s="18"/>
      <c r="U409" s="18"/>
      <c r="V409" s="19"/>
      <c r="X409" s="30"/>
      <c r="Y409" s="30"/>
      <c r="Z409" s="30"/>
      <c r="AA409" s="30"/>
      <c r="AB409" s="30"/>
      <c r="AC409" s="30"/>
      <c r="AD409" s="30"/>
      <c r="AE409" s="31"/>
      <c r="AF409" s="30"/>
      <c r="AG409" s="30"/>
      <c r="AH409" s="30"/>
      <c r="AI409" s="30"/>
      <c r="AJ409" s="30"/>
      <c r="AK409" s="30"/>
      <c r="AL409" s="30"/>
      <c r="AM409" s="30"/>
      <c r="AN409" s="31"/>
    </row>
    <row r="410" spans="1:40" x14ac:dyDescent="0.35">
      <c r="A410" s="20"/>
      <c r="B410" s="21"/>
      <c r="C410" s="22"/>
      <c r="D410" s="22"/>
      <c r="E410" s="22"/>
      <c r="F410" s="22"/>
      <c r="G410" s="23"/>
      <c r="H410" s="23"/>
      <c r="I410" s="23"/>
      <c r="J410" s="23"/>
      <c r="K410" s="23"/>
      <c r="L410" s="24"/>
      <c r="M410" s="23"/>
      <c r="N410" s="25"/>
      <c r="O410" s="26"/>
      <c r="P410" s="27"/>
      <c r="Q410" s="28"/>
      <c r="R410" s="28"/>
      <c r="S410" s="18"/>
      <c r="T410" s="18"/>
      <c r="U410" s="18"/>
      <c r="V410" s="19"/>
      <c r="X410" s="30"/>
      <c r="Y410" s="30"/>
      <c r="Z410" s="30"/>
      <c r="AA410" s="30"/>
      <c r="AB410" s="30"/>
      <c r="AC410" s="30"/>
      <c r="AD410" s="30"/>
      <c r="AE410" s="31"/>
      <c r="AF410" s="30"/>
      <c r="AG410" s="30"/>
      <c r="AH410" s="30"/>
      <c r="AI410" s="30"/>
      <c r="AJ410" s="30"/>
      <c r="AK410" s="30"/>
      <c r="AL410" s="30"/>
      <c r="AM410" s="30"/>
      <c r="AN410" s="31"/>
    </row>
    <row r="411" spans="1:40" x14ac:dyDescent="0.35">
      <c r="A411" s="20"/>
      <c r="B411" s="21"/>
      <c r="C411" s="22"/>
      <c r="D411" s="22"/>
      <c r="E411" s="22"/>
      <c r="F411" s="22"/>
      <c r="G411" s="23"/>
      <c r="H411" s="23"/>
      <c r="I411" s="23"/>
      <c r="J411" s="23"/>
      <c r="K411" s="23"/>
      <c r="L411" s="24"/>
      <c r="M411" s="23"/>
      <c r="N411" s="25"/>
      <c r="O411" s="26"/>
      <c r="P411" s="27"/>
      <c r="Q411" s="28"/>
      <c r="R411" s="28"/>
      <c r="S411" s="18"/>
      <c r="T411" s="18"/>
      <c r="U411" s="18"/>
      <c r="V411" s="19"/>
      <c r="X411" s="30"/>
      <c r="Y411" s="30"/>
      <c r="Z411" s="30"/>
      <c r="AA411" s="30"/>
      <c r="AB411" s="30"/>
      <c r="AC411" s="30"/>
      <c r="AD411" s="30"/>
      <c r="AE411" s="31"/>
      <c r="AF411" s="30"/>
      <c r="AG411" s="30"/>
      <c r="AH411" s="30"/>
      <c r="AI411" s="30"/>
      <c r="AJ411" s="30"/>
      <c r="AK411" s="30"/>
      <c r="AL411" s="30"/>
      <c r="AM411" s="30"/>
      <c r="AN411" s="31"/>
    </row>
    <row r="412" spans="1:40" x14ac:dyDescent="0.35">
      <c r="A412" s="20"/>
      <c r="B412" s="21"/>
      <c r="C412" s="22"/>
      <c r="D412" s="22"/>
      <c r="E412" s="22"/>
      <c r="F412" s="22"/>
      <c r="G412" s="23"/>
      <c r="H412" s="23"/>
      <c r="I412" s="23"/>
      <c r="J412" s="23"/>
      <c r="K412" s="23"/>
      <c r="L412" s="24"/>
      <c r="M412" s="23"/>
      <c r="N412" s="25"/>
      <c r="O412" s="26"/>
      <c r="P412" s="27"/>
      <c r="Q412" s="28"/>
      <c r="R412" s="28"/>
      <c r="S412" s="18"/>
      <c r="T412" s="18"/>
      <c r="U412" s="18"/>
      <c r="V412" s="19"/>
      <c r="X412" s="30"/>
      <c r="Y412" s="30"/>
      <c r="Z412" s="30"/>
      <c r="AA412" s="30"/>
      <c r="AB412" s="30"/>
      <c r="AC412" s="30"/>
      <c r="AD412" s="30"/>
      <c r="AE412" s="31"/>
      <c r="AF412" s="30"/>
      <c r="AG412" s="30"/>
      <c r="AH412" s="30"/>
      <c r="AI412" s="30"/>
      <c r="AJ412" s="30"/>
      <c r="AK412" s="30"/>
      <c r="AL412" s="30"/>
      <c r="AM412" s="30"/>
      <c r="AN412" s="31"/>
    </row>
    <row r="413" spans="1:40" x14ac:dyDescent="0.35">
      <c r="A413" s="20"/>
      <c r="B413" s="21"/>
      <c r="C413" s="22"/>
      <c r="D413" s="22"/>
      <c r="E413" s="22"/>
      <c r="F413" s="22"/>
      <c r="G413" s="23"/>
      <c r="H413" s="23"/>
      <c r="I413" s="23"/>
      <c r="J413" s="23"/>
      <c r="K413" s="23"/>
      <c r="L413" s="24"/>
      <c r="M413" s="23"/>
      <c r="N413" s="25"/>
      <c r="O413" s="26"/>
      <c r="P413" s="27"/>
      <c r="Q413" s="28"/>
      <c r="R413" s="28"/>
      <c r="S413" s="18"/>
      <c r="T413" s="18"/>
      <c r="U413" s="18"/>
      <c r="V413" s="19"/>
      <c r="X413" s="30"/>
      <c r="Y413" s="30"/>
      <c r="Z413" s="30"/>
      <c r="AA413" s="30"/>
      <c r="AB413" s="30"/>
      <c r="AC413" s="30"/>
      <c r="AD413" s="30"/>
      <c r="AE413" s="31"/>
      <c r="AF413" s="30"/>
      <c r="AG413" s="30"/>
      <c r="AH413" s="30"/>
      <c r="AI413" s="30"/>
      <c r="AJ413" s="30"/>
      <c r="AK413" s="30"/>
      <c r="AL413" s="30"/>
      <c r="AM413" s="30"/>
      <c r="AN413" s="31"/>
    </row>
    <row r="414" spans="1:40" x14ac:dyDescent="0.35">
      <c r="A414" s="20"/>
      <c r="B414" s="21"/>
      <c r="C414" s="22"/>
      <c r="D414" s="22"/>
      <c r="E414" s="22"/>
      <c r="F414" s="22"/>
      <c r="G414" s="23"/>
      <c r="H414" s="23"/>
      <c r="I414" s="23"/>
      <c r="J414" s="23"/>
      <c r="K414" s="23"/>
      <c r="L414" s="24"/>
      <c r="M414" s="23"/>
      <c r="N414" s="25"/>
      <c r="O414" s="26"/>
      <c r="P414" s="27"/>
      <c r="Q414" s="28"/>
      <c r="R414" s="28"/>
      <c r="S414" s="18"/>
      <c r="T414" s="18"/>
      <c r="U414" s="18"/>
      <c r="V414" s="19"/>
      <c r="X414" s="30"/>
      <c r="Y414" s="30"/>
      <c r="Z414" s="30"/>
      <c r="AA414" s="30"/>
      <c r="AB414" s="30"/>
      <c r="AC414" s="30"/>
      <c r="AD414" s="30"/>
      <c r="AE414" s="31"/>
      <c r="AF414" s="30"/>
      <c r="AG414" s="30"/>
      <c r="AH414" s="30"/>
      <c r="AI414" s="30"/>
      <c r="AJ414" s="30"/>
      <c r="AK414" s="30"/>
      <c r="AL414" s="30"/>
      <c r="AM414" s="30"/>
      <c r="AN414" s="31"/>
    </row>
    <row r="415" spans="1:40" x14ac:dyDescent="0.35">
      <c r="A415" s="20"/>
      <c r="B415" s="21"/>
      <c r="C415" s="22"/>
      <c r="D415" s="22"/>
      <c r="E415" s="22"/>
      <c r="F415" s="22"/>
      <c r="G415" s="23"/>
      <c r="H415" s="23"/>
      <c r="I415" s="23"/>
      <c r="J415" s="23"/>
      <c r="K415" s="23"/>
      <c r="L415" s="24"/>
      <c r="M415" s="23"/>
      <c r="N415" s="25"/>
      <c r="O415" s="26"/>
      <c r="P415" s="27"/>
      <c r="Q415" s="28"/>
      <c r="R415" s="28"/>
      <c r="S415" s="18"/>
      <c r="T415" s="18"/>
      <c r="U415" s="18"/>
      <c r="V415" s="19"/>
      <c r="X415" s="30"/>
      <c r="Y415" s="30"/>
      <c r="Z415" s="30"/>
      <c r="AA415" s="30"/>
      <c r="AB415" s="30"/>
      <c r="AC415" s="30"/>
      <c r="AD415" s="30"/>
      <c r="AE415" s="31"/>
      <c r="AF415" s="30"/>
      <c r="AG415" s="30"/>
      <c r="AH415" s="30"/>
      <c r="AI415" s="30"/>
      <c r="AJ415" s="30"/>
      <c r="AK415" s="30"/>
      <c r="AL415" s="30"/>
      <c r="AM415" s="30"/>
      <c r="AN415" s="31"/>
    </row>
    <row r="416" spans="1:40" x14ac:dyDescent="0.35">
      <c r="A416" s="20"/>
      <c r="B416" s="21"/>
      <c r="C416" s="22"/>
      <c r="D416" s="22"/>
      <c r="E416" s="22"/>
      <c r="F416" s="22"/>
      <c r="G416" s="23"/>
      <c r="H416" s="23"/>
      <c r="I416" s="23"/>
      <c r="J416" s="23"/>
      <c r="K416" s="23"/>
      <c r="L416" s="24"/>
      <c r="M416" s="23"/>
      <c r="N416" s="25"/>
      <c r="O416" s="26"/>
      <c r="P416" s="27"/>
      <c r="Q416" s="28"/>
      <c r="R416" s="28"/>
      <c r="S416" s="18"/>
      <c r="T416" s="18"/>
      <c r="U416" s="18"/>
      <c r="V416" s="19"/>
      <c r="X416" s="30"/>
      <c r="Y416" s="30"/>
      <c r="Z416" s="30"/>
      <c r="AA416" s="30"/>
      <c r="AB416" s="30"/>
      <c r="AC416" s="30"/>
      <c r="AD416" s="30"/>
      <c r="AE416" s="31"/>
      <c r="AF416" s="30"/>
      <c r="AG416" s="30"/>
      <c r="AH416" s="30"/>
      <c r="AI416" s="30"/>
      <c r="AJ416" s="30"/>
      <c r="AK416" s="30"/>
      <c r="AL416" s="30"/>
      <c r="AM416" s="30"/>
      <c r="AN416" s="31"/>
    </row>
    <row r="417" spans="1:40" x14ac:dyDescent="0.35">
      <c r="A417" s="20"/>
      <c r="B417" s="21"/>
      <c r="C417" s="22"/>
      <c r="D417" s="22"/>
      <c r="E417" s="22"/>
      <c r="F417" s="22"/>
      <c r="G417" s="23"/>
      <c r="H417" s="23"/>
      <c r="I417" s="23"/>
      <c r="J417" s="23"/>
      <c r="K417" s="23"/>
      <c r="L417" s="24"/>
      <c r="M417" s="23"/>
      <c r="N417" s="25"/>
      <c r="O417" s="26"/>
      <c r="P417" s="27"/>
      <c r="Q417" s="28"/>
      <c r="R417" s="28"/>
      <c r="S417" s="18"/>
      <c r="T417" s="18"/>
      <c r="U417" s="18"/>
      <c r="V417" s="19"/>
      <c r="X417" s="30"/>
      <c r="Y417" s="30"/>
      <c r="Z417" s="30"/>
      <c r="AA417" s="30"/>
      <c r="AB417" s="30"/>
      <c r="AC417" s="30"/>
      <c r="AD417" s="30"/>
      <c r="AE417" s="31"/>
      <c r="AF417" s="30"/>
      <c r="AG417" s="30"/>
      <c r="AH417" s="30"/>
      <c r="AI417" s="30"/>
      <c r="AJ417" s="30"/>
      <c r="AK417" s="30"/>
      <c r="AL417" s="30"/>
      <c r="AM417" s="30"/>
      <c r="AN417" s="31"/>
    </row>
    <row r="418" spans="1:40" x14ac:dyDescent="0.35">
      <c r="A418" s="20"/>
      <c r="B418" s="21"/>
      <c r="C418" s="22"/>
      <c r="D418" s="22"/>
      <c r="E418" s="22"/>
      <c r="F418" s="22"/>
      <c r="G418" s="23"/>
      <c r="H418" s="23"/>
      <c r="I418" s="23"/>
      <c r="J418" s="23"/>
      <c r="K418" s="23"/>
      <c r="L418" s="24"/>
      <c r="M418" s="23"/>
      <c r="N418" s="25"/>
      <c r="O418" s="26"/>
      <c r="P418" s="27"/>
      <c r="Q418" s="28"/>
      <c r="R418" s="28"/>
      <c r="S418" s="18"/>
      <c r="T418" s="18"/>
      <c r="U418" s="18"/>
      <c r="V418" s="19"/>
      <c r="X418" s="30"/>
      <c r="Y418" s="30"/>
      <c r="Z418" s="30"/>
      <c r="AA418" s="30"/>
      <c r="AB418" s="30"/>
      <c r="AC418" s="30"/>
      <c r="AD418" s="30"/>
      <c r="AE418" s="31"/>
      <c r="AF418" s="30"/>
      <c r="AG418" s="30"/>
      <c r="AH418" s="30"/>
      <c r="AI418" s="30"/>
      <c r="AJ418" s="30"/>
      <c r="AK418" s="30"/>
      <c r="AL418" s="30"/>
      <c r="AM418" s="30"/>
      <c r="AN418" s="31"/>
    </row>
    <row r="419" spans="1:40" x14ac:dyDescent="0.35">
      <c r="A419" s="20"/>
      <c r="B419" s="21"/>
      <c r="C419" s="22"/>
      <c r="D419" s="22"/>
      <c r="E419" s="22"/>
      <c r="F419" s="22"/>
      <c r="G419" s="23"/>
      <c r="H419" s="23"/>
      <c r="I419" s="23"/>
      <c r="J419" s="23"/>
      <c r="K419" s="23"/>
      <c r="L419" s="24"/>
      <c r="M419" s="23"/>
      <c r="N419" s="25"/>
      <c r="O419" s="26"/>
      <c r="P419" s="27"/>
      <c r="Q419" s="28"/>
      <c r="R419" s="28"/>
      <c r="S419" s="18"/>
      <c r="T419" s="18"/>
      <c r="U419" s="18"/>
      <c r="V419" s="19"/>
      <c r="X419" s="30"/>
      <c r="Y419" s="30"/>
      <c r="Z419" s="30"/>
      <c r="AA419" s="30"/>
      <c r="AB419" s="30"/>
      <c r="AC419" s="30"/>
      <c r="AD419" s="30"/>
      <c r="AE419" s="31"/>
      <c r="AF419" s="30"/>
      <c r="AG419" s="30"/>
      <c r="AH419" s="30"/>
      <c r="AI419" s="30"/>
      <c r="AJ419" s="30"/>
      <c r="AK419" s="30"/>
      <c r="AL419" s="30"/>
      <c r="AM419" s="30"/>
      <c r="AN419" s="31"/>
    </row>
    <row r="420" spans="1:40" x14ac:dyDescent="0.35">
      <c r="A420" s="20"/>
      <c r="B420" s="21"/>
      <c r="C420" s="22"/>
      <c r="D420" s="22"/>
      <c r="E420" s="22"/>
      <c r="F420" s="22"/>
      <c r="G420" s="23"/>
      <c r="H420" s="23"/>
      <c r="I420" s="23"/>
      <c r="J420" s="23"/>
      <c r="K420" s="23"/>
      <c r="L420" s="24"/>
      <c r="M420" s="23"/>
      <c r="N420" s="25"/>
      <c r="O420" s="26"/>
      <c r="P420" s="27"/>
      <c r="Q420" s="28"/>
      <c r="R420" s="28"/>
      <c r="S420" s="18"/>
      <c r="T420" s="18"/>
      <c r="U420" s="18"/>
      <c r="V420" s="19"/>
      <c r="X420" s="30"/>
      <c r="Y420" s="30"/>
      <c r="Z420" s="30"/>
      <c r="AA420" s="30"/>
      <c r="AB420" s="30"/>
      <c r="AC420" s="30"/>
      <c r="AD420" s="30"/>
      <c r="AE420" s="31"/>
      <c r="AF420" s="30"/>
      <c r="AG420" s="30"/>
      <c r="AH420" s="30"/>
      <c r="AI420" s="30"/>
      <c r="AJ420" s="30"/>
      <c r="AK420" s="30"/>
      <c r="AL420" s="30"/>
      <c r="AM420" s="30"/>
      <c r="AN420" s="31"/>
    </row>
    <row r="421" spans="1:40" x14ac:dyDescent="0.35">
      <c r="A421" s="20"/>
      <c r="B421" s="21"/>
      <c r="C421" s="22"/>
      <c r="D421" s="22"/>
      <c r="E421" s="22"/>
      <c r="F421" s="22"/>
      <c r="G421" s="23"/>
      <c r="H421" s="23"/>
      <c r="I421" s="23"/>
      <c r="J421" s="23"/>
      <c r="K421" s="23"/>
      <c r="L421" s="24"/>
      <c r="M421" s="23"/>
      <c r="N421" s="25"/>
      <c r="O421" s="26"/>
      <c r="P421" s="27"/>
      <c r="Q421" s="28"/>
      <c r="R421" s="28"/>
      <c r="S421" s="18"/>
      <c r="T421" s="18"/>
      <c r="U421" s="18"/>
      <c r="V421" s="19"/>
      <c r="X421" s="30"/>
      <c r="Y421" s="30"/>
      <c r="Z421" s="30"/>
      <c r="AA421" s="30"/>
      <c r="AB421" s="30"/>
      <c r="AC421" s="30"/>
      <c r="AD421" s="30"/>
      <c r="AE421" s="31"/>
      <c r="AF421" s="30"/>
      <c r="AG421" s="30"/>
      <c r="AH421" s="30"/>
      <c r="AI421" s="30"/>
      <c r="AJ421" s="30"/>
      <c r="AK421" s="30"/>
      <c r="AL421" s="30"/>
      <c r="AM421" s="30"/>
      <c r="AN421" s="31"/>
    </row>
    <row r="422" spans="1:40" x14ac:dyDescent="0.35">
      <c r="A422" s="20"/>
      <c r="B422" s="21"/>
      <c r="C422" s="22"/>
      <c r="D422" s="22"/>
      <c r="E422" s="22"/>
      <c r="F422" s="22"/>
      <c r="G422" s="23"/>
      <c r="H422" s="23"/>
      <c r="I422" s="23"/>
      <c r="J422" s="23"/>
      <c r="K422" s="23"/>
      <c r="L422" s="24"/>
      <c r="M422" s="23"/>
      <c r="N422" s="25"/>
      <c r="O422" s="26"/>
      <c r="P422" s="27"/>
      <c r="Q422" s="28"/>
      <c r="R422" s="28"/>
      <c r="S422" s="18"/>
      <c r="T422" s="18"/>
      <c r="U422" s="18"/>
      <c r="V422" s="19"/>
      <c r="X422" s="30"/>
      <c r="Y422" s="30"/>
      <c r="Z422" s="30"/>
      <c r="AA422" s="30"/>
      <c r="AB422" s="30"/>
      <c r="AC422" s="30"/>
      <c r="AD422" s="30"/>
      <c r="AE422" s="31"/>
      <c r="AF422" s="30"/>
      <c r="AG422" s="30"/>
      <c r="AH422" s="30"/>
      <c r="AI422" s="30"/>
      <c r="AJ422" s="30"/>
      <c r="AK422" s="30"/>
      <c r="AL422" s="30"/>
      <c r="AM422" s="30"/>
      <c r="AN422" s="31"/>
    </row>
    <row r="423" spans="1:40" x14ac:dyDescent="0.35">
      <c r="A423" s="20"/>
      <c r="B423" s="21"/>
      <c r="C423" s="22"/>
      <c r="D423" s="22"/>
      <c r="E423" s="22"/>
      <c r="F423" s="22"/>
      <c r="G423" s="23"/>
      <c r="H423" s="23"/>
      <c r="I423" s="23"/>
      <c r="J423" s="23"/>
      <c r="K423" s="23"/>
      <c r="L423" s="24"/>
      <c r="M423" s="23"/>
      <c r="N423" s="25"/>
      <c r="O423" s="26"/>
      <c r="P423" s="27"/>
      <c r="Q423" s="28"/>
      <c r="R423" s="28"/>
      <c r="S423" s="18"/>
      <c r="T423" s="18"/>
      <c r="U423" s="18"/>
      <c r="V423" s="19"/>
      <c r="X423" s="30"/>
      <c r="Y423" s="30"/>
      <c r="Z423" s="30"/>
      <c r="AA423" s="30"/>
      <c r="AB423" s="30"/>
      <c r="AC423" s="30"/>
      <c r="AD423" s="30"/>
      <c r="AE423" s="31"/>
      <c r="AF423" s="30"/>
      <c r="AG423" s="30"/>
      <c r="AH423" s="30"/>
      <c r="AI423" s="30"/>
      <c r="AJ423" s="30"/>
      <c r="AK423" s="30"/>
      <c r="AL423" s="30"/>
      <c r="AM423" s="30"/>
      <c r="AN423" s="31"/>
    </row>
    <row r="424" spans="1:40" x14ac:dyDescent="0.35">
      <c r="A424" s="20"/>
      <c r="B424" s="21"/>
      <c r="C424" s="22"/>
      <c r="D424" s="22"/>
      <c r="E424" s="22"/>
      <c r="F424" s="22"/>
      <c r="G424" s="23"/>
      <c r="H424" s="23"/>
      <c r="I424" s="23"/>
      <c r="J424" s="23"/>
      <c r="K424" s="23"/>
      <c r="L424" s="24"/>
      <c r="M424" s="23"/>
      <c r="N424" s="25"/>
      <c r="O424" s="26"/>
      <c r="P424" s="27"/>
      <c r="Q424" s="28"/>
      <c r="R424" s="28"/>
      <c r="S424" s="18"/>
      <c r="T424" s="18"/>
      <c r="U424" s="18"/>
      <c r="V424" s="19"/>
      <c r="X424" s="30"/>
      <c r="Y424" s="30"/>
      <c r="Z424" s="30"/>
      <c r="AA424" s="30"/>
      <c r="AB424" s="30"/>
      <c r="AC424" s="30"/>
      <c r="AD424" s="30"/>
      <c r="AE424" s="31"/>
      <c r="AF424" s="30"/>
      <c r="AG424" s="30"/>
      <c r="AH424" s="30"/>
      <c r="AI424" s="30"/>
      <c r="AJ424" s="30"/>
      <c r="AK424" s="30"/>
      <c r="AL424" s="30"/>
      <c r="AM424" s="30"/>
      <c r="AN424" s="31"/>
    </row>
    <row r="425" spans="1:40" x14ac:dyDescent="0.35">
      <c r="A425" s="20"/>
      <c r="B425" s="21"/>
      <c r="C425" s="22"/>
      <c r="D425" s="22"/>
      <c r="E425" s="22"/>
      <c r="F425" s="22"/>
      <c r="G425" s="23"/>
      <c r="H425" s="23"/>
      <c r="I425" s="23"/>
      <c r="J425" s="23"/>
      <c r="K425" s="23"/>
      <c r="L425" s="24"/>
      <c r="M425" s="23"/>
      <c r="N425" s="25"/>
      <c r="O425" s="26"/>
      <c r="P425" s="27"/>
      <c r="Q425" s="28"/>
      <c r="R425" s="28"/>
      <c r="S425" s="18"/>
      <c r="T425" s="18"/>
      <c r="U425" s="18"/>
      <c r="V425" s="19"/>
      <c r="X425" s="30"/>
      <c r="Y425" s="30"/>
      <c r="Z425" s="30"/>
      <c r="AA425" s="30"/>
      <c r="AB425" s="30"/>
      <c r="AC425" s="30"/>
      <c r="AD425" s="30"/>
      <c r="AE425" s="31"/>
      <c r="AF425" s="30"/>
      <c r="AG425" s="30"/>
      <c r="AH425" s="30"/>
      <c r="AI425" s="30"/>
      <c r="AJ425" s="30"/>
      <c r="AK425" s="30"/>
      <c r="AL425" s="30"/>
      <c r="AM425" s="30"/>
      <c r="AN425" s="31"/>
    </row>
    <row r="426" spans="1:40" x14ac:dyDescent="0.35">
      <c r="A426" s="20"/>
      <c r="B426" s="21"/>
      <c r="C426" s="22"/>
      <c r="D426" s="22"/>
      <c r="E426" s="22"/>
      <c r="F426" s="22"/>
      <c r="G426" s="23"/>
      <c r="H426" s="23"/>
      <c r="I426" s="23"/>
      <c r="J426" s="23"/>
      <c r="K426" s="23"/>
      <c r="L426" s="24"/>
      <c r="M426" s="23"/>
      <c r="N426" s="25"/>
      <c r="O426" s="26"/>
      <c r="P426" s="27"/>
      <c r="Q426" s="28"/>
      <c r="R426" s="28"/>
      <c r="S426" s="18"/>
      <c r="T426" s="18"/>
      <c r="U426" s="18"/>
      <c r="V426" s="19"/>
      <c r="X426" s="30"/>
      <c r="Y426" s="30"/>
      <c r="Z426" s="30"/>
      <c r="AA426" s="30"/>
      <c r="AB426" s="30"/>
      <c r="AC426" s="30"/>
      <c r="AD426" s="30"/>
      <c r="AE426" s="31"/>
      <c r="AF426" s="30"/>
      <c r="AG426" s="30"/>
      <c r="AH426" s="30"/>
      <c r="AI426" s="30"/>
      <c r="AJ426" s="30"/>
      <c r="AK426" s="30"/>
      <c r="AL426" s="30"/>
      <c r="AM426" s="30"/>
      <c r="AN426" s="31"/>
    </row>
    <row r="427" spans="1:40" x14ac:dyDescent="0.35">
      <c r="A427" s="20"/>
      <c r="B427" s="21"/>
      <c r="C427" s="22"/>
      <c r="D427" s="22"/>
      <c r="E427" s="22"/>
      <c r="F427" s="22"/>
      <c r="G427" s="23"/>
      <c r="H427" s="23"/>
      <c r="I427" s="23"/>
      <c r="J427" s="23"/>
      <c r="K427" s="23"/>
      <c r="L427" s="24"/>
      <c r="M427" s="23"/>
      <c r="N427" s="25"/>
      <c r="O427" s="26"/>
      <c r="P427" s="27"/>
      <c r="Q427" s="28"/>
      <c r="R427" s="28"/>
      <c r="S427" s="18"/>
      <c r="T427" s="18"/>
      <c r="U427" s="18"/>
      <c r="V427" s="19"/>
      <c r="X427" s="30"/>
      <c r="Y427" s="30"/>
      <c r="Z427" s="30"/>
      <c r="AA427" s="30"/>
      <c r="AB427" s="30"/>
      <c r="AC427" s="30"/>
      <c r="AD427" s="30"/>
      <c r="AE427" s="31"/>
      <c r="AF427" s="30"/>
      <c r="AG427" s="30"/>
      <c r="AH427" s="30"/>
      <c r="AI427" s="30"/>
      <c r="AJ427" s="30"/>
      <c r="AK427" s="30"/>
      <c r="AL427" s="30"/>
      <c r="AM427" s="30"/>
      <c r="AN427" s="31"/>
    </row>
    <row r="428" spans="1:40" x14ac:dyDescent="0.35">
      <c r="A428" s="20"/>
      <c r="B428" s="21"/>
      <c r="C428" s="22"/>
      <c r="D428" s="22"/>
      <c r="E428" s="22"/>
      <c r="F428" s="22"/>
      <c r="G428" s="23"/>
      <c r="H428" s="23"/>
      <c r="I428" s="23"/>
      <c r="J428" s="23"/>
      <c r="K428" s="23"/>
      <c r="L428" s="24"/>
      <c r="M428" s="23"/>
      <c r="N428" s="25"/>
      <c r="O428" s="26"/>
      <c r="P428" s="27"/>
      <c r="Q428" s="28"/>
      <c r="R428" s="28"/>
      <c r="S428" s="18"/>
      <c r="T428" s="18"/>
      <c r="U428" s="18"/>
      <c r="V428" s="19"/>
      <c r="X428" s="30"/>
      <c r="Y428" s="30"/>
      <c r="Z428" s="30"/>
      <c r="AA428" s="30"/>
      <c r="AB428" s="30"/>
      <c r="AC428" s="30"/>
      <c r="AD428" s="30"/>
      <c r="AE428" s="31"/>
      <c r="AF428" s="30"/>
      <c r="AG428" s="30"/>
      <c r="AH428" s="30"/>
      <c r="AI428" s="30"/>
      <c r="AJ428" s="30"/>
      <c r="AK428" s="30"/>
      <c r="AL428" s="30"/>
      <c r="AM428" s="30"/>
      <c r="AN428" s="31"/>
    </row>
    <row r="429" spans="1:40" x14ac:dyDescent="0.35">
      <c r="A429" s="20"/>
      <c r="B429" s="21"/>
      <c r="C429" s="22"/>
      <c r="D429" s="22"/>
      <c r="E429" s="22"/>
      <c r="F429" s="22"/>
      <c r="G429" s="23"/>
      <c r="H429" s="23"/>
      <c r="I429" s="23"/>
      <c r="J429" s="23"/>
      <c r="K429" s="23"/>
      <c r="L429" s="24"/>
      <c r="M429" s="23"/>
      <c r="N429" s="25"/>
      <c r="O429" s="26"/>
      <c r="P429" s="27"/>
      <c r="Q429" s="28"/>
      <c r="R429" s="28"/>
      <c r="S429" s="18"/>
      <c r="T429" s="18"/>
      <c r="U429" s="18"/>
      <c r="V429" s="19"/>
      <c r="X429" s="30"/>
      <c r="Y429" s="30"/>
      <c r="Z429" s="30"/>
      <c r="AA429" s="30"/>
      <c r="AB429" s="30"/>
      <c r="AC429" s="30"/>
      <c r="AD429" s="30"/>
      <c r="AE429" s="31"/>
      <c r="AF429" s="30"/>
      <c r="AG429" s="30"/>
      <c r="AH429" s="30"/>
      <c r="AI429" s="30"/>
      <c r="AJ429" s="30"/>
      <c r="AK429" s="30"/>
      <c r="AL429" s="30"/>
      <c r="AM429" s="30"/>
      <c r="AN429" s="31"/>
    </row>
    <row r="430" spans="1:40" x14ac:dyDescent="0.35">
      <c r="A430" s="20"/>
      <c r="B430" s="21"/>
      <c r="C430" s="22"/>
      <c r="D430" s="22"/>
      <c r="E430" s="22"/>
      <c r="F430" s="22"/>
      <c r="G430" s="23"/>
      <c r="H430" s="23"/>
      <c r="I430" s="23"/>
      <c r="J430" s="23"/>
      <c r="K430" s="23"/>
      <c r="L430" s="24"/>
      <c r="M430" s="23"/>
      <c r="N430" s="25"/>
      <c r="O430" s="26"/>
      <c r="P430" s="27"/>
      <c r="Q430" s="28"/>
      <c r="R430" s="28"/>
      <c r="S430" s="18"/>
      <c r="T430" s="18"/>
      <c r="U430" s="18"/>
      <c r="V430" s="19"/>
      <c r="X430" s="30"/>
      <c r="Y430" s="30"/>
      <c r="Z430" s="30"/>
      <c r="AA430" s="30"/>
      <c r="AB430" s="30"/>
      <c r="AC430" s="30"/>
      <c r="AD430" s="30"/>
      <c r="AE430" s="31"/>
      <c r="AF430" s="30"/>
      <c r="AG430" s="30"/>
      <c r="AH430" s="30"/>
      <c r="AI430" s="30"/>
      <c r="AJ430" s="30"/>
      <c r="AK430" s="30"/>
      <c r="AL430" s="30"/>
      <c r="AM430" s="30"/>
      <c r="AN430" s="31"/>
    </row>
    <row r="431" spans="1:40" x14ac:dyDescent="0.35">
      <c r="A431" s="20"/>
      <c r="B431" s="21"/>
      <c r="C431" s="22"/>
      <c r="D431" s="22"/>
      <c r="E431" s="22"/>
      <c r="F431" s="22"/>
      <c r="G431" s="23"/>
      <c r="H431" s="23"/>
      <c r="I431" s="23"/>
      <c r="J431" s="23"/>
      <c r="K431" s="23"/>
      <c r="L431" s="24"/>
      <c r="M431" s="23"/>
      <c r="N431" s="25"/>
      <c r="O431" s="26"/>
      <c r="P431" s="27"/>
      <c r="Q431" s="28"/>
      <c r="R431" s="28"/>
      <c r="S431" s="18"/>
      <c r="T431" s="18"/>
      <c r="U431" s="18"/>
      <c r="V431" s="19"/>
      <c r="X431" s="30"/>
      <c r="Y431" s="30"/>
      <c r="Z431" s="30"/>
      <c r="AA431" s="30"/>
      <c r="AB431" s="30"/>
      <c r="AC431" s="30"/>
      <c r="AD431" s="30"/>
      <c r="AE431" s="31"/>
      <c r="AF431" s="30"/>
      <c r="AG431" s="30"/>
      <c r="AH431" s="30"/>
      <c r="AI431" s="30"/>
      <c r="AJ431" s="30"/>
      <c r="AK431" s="30"/>
      <c r="AL431" s="30"/>
      <c r="AM431" s="30"/>
      <c r="AN431" s="31"/>
    </row>
    <row r="432" spans="1:40" x14ac:dyDescent="0.35">
      <c r="A432" s="20"/>
      <c r="B432" s="21"/>
      <c r="C432" s="22"/>
      <c r="D432" s="22"/>
      <c r="E432" s="22"/>
      <c r="F432" s="22"/>
      <c r="G432" s="23"/>
      <c r="H432" s="23"/>
      <c r="I432" s="23"/>
      <c r="J432" s="23"/>
      <c r="K432" s="23"/>
      <c r="L432" s="24"/>
      <c r="M432" s="23"/>
      <c r="N432" s="25"/>
      <c r="O432" s="26"/>
      <c r="P432" s="27"/>
      <c r="Q432" s="28"/>
      <c r="R432" s="28"/>
      <c r="S432" s="18"/>
      <c r="T432" s="18"/>
      <c r="U432" s="18"/>
      <c r="V432" s="19"/>
      <c r="X432" s="30"/>
      <c r="Y432" s="30"/>
      <c r="Z432" s="30"/>
      <c r="AA432" s="30"/>
      <c r="AB432" s="30"/>
      <c r="AC432" s="30"/>
      <c r="AD432" s="30"/>
      <c r="AE432" s="31"/>
      <c r="AF432" s="30"/>
      <c r="AG432" s="30"/>
      <c r="AH432" s="30"/>
      <c r="AI432" s="30"/>
      <c r="AJ432" s="30"/>
      <c r="AK432" s="30"/>
      <c r="AL432" s="30"/>
      <c r="AM432" s="30"/>
      <c r="AN432" s="31"/>
    </row>
    <row r="433" spans="1:40" x14ac:dyDescent="0.35">
      <c r="A433" s="20"/>
      <c r="B433" s="21"/>
      <c r="C433" s="22"/>
      <c r="D433" s="22"/>
      <c r="E433" s="22"/>
      <c r="F433" s="22"/>
      <c r="G433" s="23"/>
      <c r="H433" s="23"/>
      <c r="I433" s="23"/>
      <c r="J433" s="23"/>
      <c r="K433" s="23"/>
      <c r="L433" s="24"/>
      <c r="M433" s="23"/>
      <c r="N433" s="25"/>
      <c r="O433" s="26"/>
      <c r="P433" s="27"/>
      <c r="Q433" s="28"/>
      <c r="R433" s="28"/>
      <c r="S433" s="18"/>
      <c r="T433" s="18"/>
      <c r="U433" s="18"/>
      <c r="V433" s="19"/>
      <c r="X433" s="30"/>
      <c r="Y433" s="30"/>
      <c r="Z433" s="30"/>
      <c r="AA433" s="30"/>
      <c r="AB433" s="30"/>
      <c r="AC433" s="30"/>
      <c r="AD433" s="30"/>
      <c r="AE433" s="31"/>
      <c r="AF433" s="30"/>
      <c r="AG433" s="30"/>
      <c r="AH433" s="30"/>
      <c r="AI433" s="30"/>
      <c r="AJ433" s="30"/>
      <c r="AK433" s="30"/>
      <c r="AL433" s="30"/>
      <c r="AM433" s="30"/>
      <c r="AN433" s="31"/>
    </row>
    <row r="434" spans="1:40" x14ac:dyDescent="0.35">
      <c r="A434" s="20"/>
      <c r="B434" s="21"/>
      <c r="C434" s="22"/>
      <c r="D434" s="22"/>
      <c r="E434" s="22"/>
      <c r="F434" s="22"/>
      <c r="G434" s="23"/>
      <c r="H434" s="23"/>
      <c r="I434" s="23"/>
      <c r="J434" s="23"/>
      <c r="K434" s="23"/>
      <c r="L434" s="24"/>
      <c r="M434" s="23"/>
      <c r="N434" s="25"/>
      <c r="O434" s="26"/>
      <c r="P434" s="27"/>
      <c r="Q434" s="28"/>
      <c r="R434" s="28"/>
      <c r="S434" s="18"/>
      <c r="T434" s="18"/>
      <c r="U434" s="18"/>
      <c r="V434" s="19"/>
      <c r="X434" s="30"/>
      <c r="Y434" s="30"/>
      <c r="Z434" s="30"/>
      <c r="AA434" s="30"/>
      <c r="AB434" s="30"/>
      <c r="AC434" s="30"/>
      <c r="AD434" s="30"/>
      <c r="AE434" s="31"/>
      <c r="AF434" s="30"/>
      <c r="AG434" s="30"/>
      <c r="AH434" s="30"/>
      <c r="AI434" s="30"/>
      <c r="AJ434" s="30"/>
      <c r="AK434" s="30"/>
      <c r="AL434" s="30"/>
      <c r="AM434" s="30"/>
      <c r="AN434" s="31"/>
    </row>
    <row r="435" spans="1:40" x14ac:dyDescent="0.35">
      <c r="A435" s="20"/>
      <c r="B435" s="21"/>
      <c r="C435" s="22"/>
      <c r="D435" s="22"/>
      <c r="E435" s="22"/>
      <c r="F435" s="22"/>
      <c r="G435" s="23"/>
      <c r="H435" s="23"/>
      <c r="I435" s="23"/>
      <c r="J435" s="23"/>
      <c r="K435" s="23"/>
      <c r="L435" s="24"/>
      <c r="M435" s="23"/>
      <c r="N435" s="25"/>
      <c r="O435" s="26"/>
      <c r="P435" s="27"/>
      <c r="Q435" s="28"/>
      <c r="R435" s="28"/>
      <c r="S435" s="18"/>
      <c r="T435" s="18"/>
      <c r="U435" s="18"/>
      <c r="V435" s="19"/>
      <c r="X435" s="30"/>
      <c r="Y435" s="30"/>
      <c r="Z435" s="30"/>
      <c r="AA435" s="30"/>
      <c r="AB435" s="30"/>
      <c r="AC435" s="30"/>
      <c r="AD435" s="30"/>
      <c r="AE435" s="31"/>
      <c r="AF435" s="30"/>
      <c r="AG435" s="30"/>
      <c r="AH435" s="30"/>
      <c r="AI435" s="30"/>
      <c r="AJ435" s="30"/>
      <c r="AK435" s="30"/>
      <c r="AL435" s="30"/>
      <c r="AM435" s="30"/>
      <c r="AN435" s="31"/>
    </row>
    <row r="436" spans="1:40" x14ac:dyDescent="0.35">
      <c r="A436" s="20"/>
      <c r="B436" s="21"/>
      <c r="C436" s="22"/>
      <c r="D436" s="22"/>
      <c r="E436" s="22"/>
      <c r="F436" s="22"/>
      <c r="G436" s="23"/>
      <c r="H436" s="23"/>
      <c r="I436" s="23"/>
      <c r="J436" s="23"/>
      <c r="K436" s="23"/>
      <c r="L436" s="24"/>
      <c r="M436" s="23"/>
      <c r="N436" s="25"/>
      <c r="O436" s="26"/>
      <c r="P436" s="27"/>
      <c r="Q436" s="28"/>
      <c r="R436" s="28"/>
      <c r="S436" s="18"/>
      <c r="T436" s="18"/>
      <c r="U436" s="18"/>
      <c r="V436" s="19"/>
      <c r="X436" s="30"/>
      <c r="Y436" s="30"/>
      <c r="Z436" s="30"/>
      <c r="AA436" s="30"/>
      <c r="AB436" s="30"/>
      <c r="AC436" s="30"/>
      <c r="AD436" s="30"/>
      <c r="AE436" s="31"/>
      <c r="AF436" s="30"/>
      <c r="AG436" s="30"/>
      <c r="AH436" s="30"/>
      <c r="AI436" s="30"/>
      <c r="AJ436" s="30"/>
      <c r="AK436" s="30"/>
      <c r="AL436" s="30"/>
      <c r="AM436" s="30"/>
      <c r="AN436" s="31"/>
    </row>
    <row r="437" spans="1:40" x14ac:dyDescent="0.35">
      <c r="A437" s="20"/>
      <c r="B437" s="21"/>
      <c r="C437" s="22"/>
      <c r="D437" s="22"/>
      <c r="E437" s="22"/>
      <c r="F437" s="22"/>
      <c r="G437" s="23"/>
      <c r="H437" s="23"/>
      <c r="I437" s="23"/>
      <c r="J437" s="23"/>
      <c r="K437" s="23"/>
      <c r="L437" s="24"/>
      <c r="M437" s="23"/>
      <c r="N437" s="25"/>
      <c r="O437" s="26"/>
      <c r="P437" s="27"/>
      <c r="Q437" s="28"/>
      <c r="R437" s="28"/>
      <c r="S437" s="18"/>
      <c r="T437" s="18"/>
      <c r="U437" s="18"/>
      <c r="V437" s="19"/>
      <c r="X437" s="30"/>
      <c r="Y437" s="30"/>
      <c r="Z437" s="30"/>
      <c r="AA437" s="30"/>
      <c r="AB437" s="30"/>
      <c r="AC437" s="30"/>
      <c r="AD437" s="30"/>
      <c r="AE437" s="31"/>
      <c r="AF437" s="30"/>
      <c r="AG437" s="30"/>
      <c r="AH437" s="30"/>
      <c r="AI437" s="30"/>
      <c r="AJ437" s="30"/>
      <c r="AK437" s="30"/>
      <c r="AL437" s="30"/>
      <c r="AM437" s="30"/>
      <c r="AN437" s="31"/>
    </row>
    <row r="438" spans="1:40" x14ac:dyDescent="0.35">
      <c r="A438" s="20"/>
      <c r="B438" s="21"/>
      <c r="C438" s="22"/>
      <c r="D438" s="22"/>
      <c r="E438" s="22"/>
      <c r="F438" s="22"/>
      <c r="G438" s="23"/>
      <c r="H438" s="23"/>
      <c r="I438" s="23"/>
      <c r="J438" s="23"/>
      <c r="K438" s="23"/>
      <c r="L438" s="24"/>
      <c r="M438" s="23"/>
      <c r="N438" s="25"/>
      <c r="O438" s="26"/>
      <c r="P438" s="27"/>
      <c r="Q438" s="28"/>
      <c r="R438" s="28"/>
      <c r="S438" s="18"/>
      <c r="T438" s="18"/>
      <c r="U438" s="18"/>
      <c r="V438" s="19"/>
      <c r="X438" s="30"/>
      <c r="Y438" s="30"/>
      <c r="Z438" s="30"/>
      <c r="AA438" s="30"/>
      <c r="AB438" s="30"/>
      <c r="AC438" s="30"/>
      <c r="AD438" s="30"/>
      <c r="AE438" s="31"/>
      <c r="AF438" s="30"/>
      <c r="AG438" s="30"/>
      <c r="AH438" s="30"/>
      <c r="AI438" s="30"/>
      <c r="AJ438" s="30"/>
      <c r="AK438" s="30"/>
      <c r="AL438" s="30"/>
      <c r="AM438" s="30"/>
      <c r="AN438" s="31"/>
    </row>
    <row r="439" spans="1:40" x14ac:dyDescent="0.35">
      <c r="A439" s="20"/>
      <c r="B439" s="21"/>
      <c r="C439" s="22"/>
      <c r="D439" s="22"/>
      <c r="E439" s="22"/>
      <c r="F439" s="22"/>
      <c r="G439" s="23"/>
      <c r="H439" s="23"/>
      <c r="I439" s="23"/>
      <c r="J439" s="23"/>
      <c r="K439" s="23"/>
      <c r="L439" s="24"/>
      <c r="M439" s="23"/>
      <c r="N439" s="25"/>
      <c r="O439" s="26"/>
      <c r="P439" s="27"/>
      <c r="Q439" s="28"/>
      <c r="R439" s="28"/>
      <c r="S439" s="18"/>
      <c r="T439" s="18"/>
      <c r="U439" s="18"/>
      <c r="V439" s="19"/>
      <c r="X439" s="30"/>
      <c r="Y439" s="30"/>
      <c r="Z439" s="30"/>
      <c r="AA439" s="30"/>
      <c r="AB439" s="30"/>
      <c r="AC439" s="30"/>
      <c r="AD439" s="30"/>
      <c r="AE439" s="31"/>
      <c r="AF439" s="30"/>
      <c r="AG439" s="30"/>
      <c r="AH439" s="30"/>
      <c r="AI439" s="30"/>
      <c r="AJ439" s="30"/>
      <c r="AK439" s="30"/>
      <c r="AL439" s="30"/>
      <c r="AM439" s="30"/>
      <c r="AN439" s="31"/>
    </row>
    <row r="440" spans="1:40" x14ac:dyDescent="0.35">
      <c r="A440" s="20"/>
      <c r="B440" s="21"/>
      <c r="C440" s="22"/>
      <c r="D440" s="22"/>
      <c r="E440" s="22"/>
      <c r="F440" s="22"/>
      <c r="G440" s="23"/>
      <c r="H440" s="23"/>
      <c r="I440" s="23"/>
      <c r="J440" s="23"/>
      <c r="K440" s="23"/>
      <c r="L440" s="24"/>
      <c r="M440" s="23"/>
      <c r="N440" s="25"/>
      <c r="O440" s="26"/>
      <c r="P440" s="27"/>
      <c r="Q440" s="28"/>
      <c r="R440" s="28"/>
      <c r="S440" s="18"/>
      <c r="T440" s="18"/>
      <c r="U440" s="18"/>
      <c r="V440" s="19"/>
      <c r="X440" s="30"/>
      <c r="Y440" s="30"/>
      <c r="Z440" s="30"/>
      <c r="AA440" s="30"/>
      <c r="AB440" s="30"/>
      <c r="AC440" s="30"/>
      <c r="AD440" s="30"/>
      <c r="AE440" s="31"/>
      <c r="AF440" s="30"/>
      <c r="AG440" s="30"/>
      <c r="AH440" s="30"/>
      <c r="AI440" s="30"/>
      <c r="AJ440" s="30"/>
      <c r="AK440" s="30"/>
      <c r="AL440" s="30"/>
      <c r="AM440" s="30"/>
      <c r="AN440" s="31"/>
    </row>
    <row r="441" spans="1:40" x14ac:dyDescent="0.35">
      <c r="A441" s="20"/>
      <c r="B441" s="21"/>
      <c r="C441" s="22"/>
      <c r="D441" s="22"/>
      <c r="E441" s="22"/>
      <c r="F441" s="22"/>
      <c r="G441" s="23"/>
      <c r="H441" s="23"/>
      <c r="I441" s="23"/>
      <c r="J441" s="23"/>
      <c r="K441" s="23"/>
      <c r="L441" s="24"/>
      <c r="M441" s="23"/>
      <c r="N441" s="25"/>
      <c r="O441" s="26"/>
      <c r="P441" s="27"/>
      <c r="Q441" s="28"/>
      <c r="R441" s="28"/>
      <c r="S441" s="18"/>
      <c r="T441" s="18"/>
      <c r="U441" s="18"/>
      <c r="V441" s="19"/>
      <c r="X441" s="30"/>
      <c r="Y441" s="30"/>
      <c r="Z441" s="30"/>
      <c r="AA441" s="30"/>
      <c r="AB441" s="30"/>
      <c r="AC441" s="30"/>
      <c r="AD441" s="30"/>
      <c r="AE441" s="31"/>
      <c r="AF441" s="30"/>
      <c r="AG441" s="30"/>
      <c r="AH441" s="30"/>
      <c r="AI441" s="30"/>
      <c r="AJ441" s="30"/>
      <c r="AK441" s="30"/>
      <c r="AL441" s="30"/>
      <c r="AM441" s="30"/>
      <c r="AN441" s="31"/>
    </row>
    <row r="442" spans="1:40" x14ac:dyDescent="0.35">
      <c r="A442" s="20"/>
      <c r="B442" s="21"/>
      <c r="C442" s="22"/>
      <c r="D442" s="22"/>
      <c r="E442" s="22"/>
      <c r="F442" s="22"/>
      <c r="G442" s="23"/>
      <c r="H442" s="23"/>
      <c r="I442" s="23"/>
      <c r="J442" s="23"/>
      <c r="K442" s="23"/>
      <c r="L442" s="24"/>
      <c r="M442" s="23"/>
      <c r="N442" s="25"/>
      <c r="O442" s="26"/>
      <c r="P442" s="27"/>
      <c r="Q442" s="28"/>
      <c r="R442" s="28"/>
      <c r="S442" s="18"/>
      <c r="T442" s="18"/>
      <c r="U442" s="18"/>
      <c r="V442" s="19"/>
      <c r="X442" s="30"/>
      <c r="Y442" s="30"/>
      <c r="Z442" s="30"/>
      <c r="AA442" s="30"/>
      <c r="AB442" s="30"/>
      <c r="AC442" s="30"/>
      <c r="AD442" s="30"/>
      <c r="AE442" s="31"/>
      <c r="AF442" s="30"/>
      <c r="AG442" s="30"/>
      <c r="AH442" s="30"/>
      <c r="AI442" s="30"/>
      <c r="AJ442" s="30"/>
      <c r="AK442" s="30"/>
      <c r="AL442" s="30"/>
      <c r="AM442" s="30"/>
      <c r="AN442" s="31"/>
    </row>
    <row r="443" spans="1:40" x14ac:dyDescent="0.35">
      <c r="A443" s="20"/>
      <c r="B443" s="21"/>
      <c r="C443" s="22"/>
      <c r="D443" s="22"/>
      <c r="E443" s="22"/>
      <c r="F443" s="22"/>
      <c r="G443" s="23"/>
      <c r="H443" s="23"/>
      <c r="I443" s="23"/>
      <c r="J443" s="23"/>
      <c r="K443" s="23"/>
      <c r="L443" s="24"/>
      <c r="M443" s="23"/>
      <c r="N443" s="25"/>
      <c r="O443" s="26"/>
      <c r="P443" s="27"/>
      <c r="Q443" s="28"/>
      <c r="R443" s="28"/>
      <c r="S443" s="18"/>
      <c r="T443" s="18"/>
      <c r="U443" s="18"/>
      <c r="V443" s="19"/>
      <c r="X443" s="30"/>
      <c r="Y443" s="30"/>
      <c r="Z443" s="30"/>
      <c r="AA443" s="30"/>
      <c r="AB443" s="30"/>
      <c r="AC443" s="30"/>
      <c r="AD443" s="30"/>
      <c r="AE443" s="31"/>
      <c r="AF443" s="30"/>
      <c r="AG443" s="30"/>
      <c r="AH443" s="30"/>
      <c r="AI443" s="30"/>
      <c r="AJ443" s="30"/>
      <c r="AK443" s="30"/>
      <c r="AL443" s="30"/>
      <c r="AM443" s="30"/>
      <c r="AN443" s="31"/>
    </row>
    <row r="444" spans="1:40" x14ac:dyDescent="0.35">
      <c r="A444" s="20"/>
      <c r="B444" s="21"/>
      <c r="C444" s="22"/>
      <c r="D444" s="22"/>
      <c r="E444" s="22"/>
      <c r="F444" s="22"/>
      <c r="G444" s="23"/>
      <c r="H444" s="23"/>
      <c r="I444" s="23"/>
      <c r="J444" s="23"/>
      <c r="K444" s="23"/>
      <c r="L444" s="24"/>
      <c r="M444" s="23"/>
      <c r="N444" s="25"/>
      <c r="O444" s="26"/>
      <c r="P444" s="27"/>
      <c r="Q444" s="28"/>
      <c r="R444" s="28"/>
      <c r="S444" s="18"/>
      <c r="T444" s="18"/>
      <c r="U444" s="18"/>
      <c r="V444" s="19"/>
      <c r="X444" s="30"/>
      <c r="Y444" s="30"/>
      <c r="Z444" s="30"/>
      <c r="AA444" s="30"/>
      <c r="AB444" s="30"/>
      <c r="AC444" s="30"/>
      <c r="AD444" s="30"/>
      <c r="AE444" s="31"/>
      <c r="AF444" s="30"/>
      <c r="AG444" s="30"/>
      <c r="AH444" s="30"/>
      <c r="AI444" s="30"/>
      <c r="AJ444" s="30"/>
      <c r="AK444" s="30"/>
      <c r="AL444" s="30"/>
      <c r="AM444" s="30"/>
      <c r="AN444" s="31"/>
    </row>
    <row r="445" spans="1:40" x14ac:dyDescent="0.35">
      <c r="A445" s="20"/>
      <c r="B445" s="21"/>
      <c r="C445" s="22"/>
      <c r="D445" s="22"/>
      <c r="E445" s="22"/>
      <c r="F445" s="22"/>
      <c r="G445" s="23"/>
      <c r="H445" s="23"/>
      <c r="I445" s="23"/>
      <c r="J445" s="23"/>
      <c r="K445" s="23"/>
      <c r="L445" s="24"/>
      <c r="M445" s="23"/>
      <c r="N445" s="25"/>
      <c r="O445" s="26"/>
      <c r="P445" s="27"/>
      <c r="Q445" s="28"/>
      <c r="R445" s="28"/>
      <c r="S445" s="18"/>
      <c r="T445" s="18"/>
      <c r="U445" s="18"/>
      <c r="V445" s="19"/>
      <c r="X445" s="30"/>
      <c r="Y445" s="30"/>
      <c r="Z445" s="30"/>
      <c r="AA445" s="30"/>
      <c r="AB445" s="30"/>
      <c r="AC445" s="30"/>
      <c r="AD445" s="30"/>
      <c r="AE445" s="31"/>
      <c r="AF445" s="30"/>
      <c r="AG445" s="30"/>
      <c r="AH445" s="30"/>
      <c r="AI445" s="30"/>
      <c r="AJ445" s="30"/>
      <c r="AK445" s="30"/>
      <c r="AL445" s="30"/>
      <c r="AM445" s="30"/>
      <c r="AN445" s="31"/>
    </row>
    <row r="446" spans="1:40" x14ac:dyDescent="0.35">
      <c r="A446" s="20"/>
      <c r="B446" s="21"/>
      <c r="C446" s="22"/>
      <c r="D446" s="22"/>
      <c r="E446" s="22"/>
      <c r="F446" s="22"/>
      <c r="G446" s="23"/>
      <c r="H446" s="23"/>
      <c r="I446" s="23"/>
      <c r="J446" s="23"/>
      <c r="K446" s="23"/>
      <c r="L446" s="24"/>
      <c r="M446" s="23"/>
      <c r="N446" s="25"/>
      <c r="O446" s="26"/>
      <c r="P446" s="27"/>
      <c r="Q446" s="28"/>
      <c r="R446" s="28"/>
      <c r="S446" s="18"/>
      <c r="T446" s="18"/>
      <c r="U446" s="18"/>
      <c r="V446" s="19"/>
      <c r="X446" s="30"/>
      <c r="Y446" s="30"/>
      <c r="Z446" s="30"/>
      <c r="AA446" s="30"/>
      <c r="AB446" s="30"/>
      <c r="AC446" s="30"/>
      <c r="AD446" s="30"/>
      <c r="AE446" s="31"/>
      <c r="AF446" s="30"/>
      <c r="AG446" s="30"/>
      <c r="AH446" s="30"/>
      <c r="AI446" s="30"/>
      <c r="AJ446" s="30"/>
      <c r="AK446" s="30"/>
      <c r="AL446" s="30"/>
      <c r="AM446" s="30"/>
      <c r="AN446" s="31"/>
    </row>
    <row r="447" spans="1:40" x14ac:dyDescent="0.35">
      <c r="A447" s="20"/>
      <c r="B447" s="21"/>
      <c r="C447" s="22"/>
      <c r="D447" s="22"/>
      <c r="E447" s="22"/>
      <c r="F447" s="22"/>
      <c r="G447" s="23"/>
      <c r="H447" s="23"/>
      <c r="I447" s="23"/>
      <c r="J447" s="23"/>
      <c r="K447" s="23"/>
      <c r="L447" s="24"/>
      <c r="M447" s="23"/>
      <c r="N447" s="25"/>
      <c r="O447" s="26"/>
      <c r="P447" s="27"/>
      <c r="Q447" s="28"/>
      <c r="R447" s="28"/>
      <c r="S447" s="18"/>
      <c r="T447" s="18"/>
      <c r="U447" s="18"/>
      <c r="V447" s="19"/>
      <c r="X447" s="30"/>
      <c r="Y447" s="30"/>
      <c r="Z447" s="30"/>
      <c r="AA447" s="30"/>
      <c r="AB447" s="30"/>
      <c r="AC447" s="30"/>
      <c r="AD447" s="30"/>
      <c r="AE447" s="31"/>
      <c r="AF447" s="30"/>
      <c r="AG447" s="30"/>
      <c r="AH447" s="30"/>
      <c r="AI447" s="30"/>
      <c r="AJ447" s="30"/>
      <c r="AK447" s="30"/>
      <c r="AL447" s="30"/>
      <c r="AM447" s="30"/>
      <c r="AN447" s="31"/>
    </row>
    <row r="448" spans="1:40" x14ac:dyDescent="0.35">
      <c r="A448" s="20"/>
      <c r="B448" s="21"/>
      <c r="C448" s="22"/>
      <c r="D448" s="22"/>
      <c r="E448" s="22"/>
      <c r="F448" s="22"/>
      <c r="G448" s="23"/>
      <c r="H448" s="23"/>
      <c r="I448" s="23"/>
      <c r="J448" s="23"/>
      <c r="K448" s="23"/>
      <c r="L448" s="24"/>
      <c r="M448" s="23"/>
      <c r="N448" s="25"/>
      <c r="O448" s="26"/>
      <c r="P448" s="27"/>
      <c r="Q448" s="28"/>
      <c r="R448" s="28"/>
      <c r="S448" s="18"/>
      <c r="T448" s="18"/>
      <c r="U448" s="18"/>
      <c r="V448" s="19"/>
      <c r="X448" s="30"/>
      <c r="Y448" s="30"/>
      <c r="Z448" s="30"/>
      <c r="AA448" s="30"/>
      <c r="AB448" s="30"/>
      <c r="AC448" s="30"/>
      <c r="AD448" s="30"/>
      <c r="AE448" s="31"/>
      <c r="AF448" s="30"/>
      <c r="AG448" s="30"/>
      <c r="AH448" s="30"/>
      <c r="AI448" s="30"/>
      <c r="AJ448" s="30"/>
      <c r="AK448" s="30"/>
      <c r="AL448" s="30"/>
      <c r="AM448" s="30"/>
      <c r="AN448" s="31"/>
    </row>
    <row r="449" spans="1:40" x14ac:dyDescent="0.35">
      <c r="A449" s="20"/>
      <c r="B449" s="21"/>
      <c r="C449" s="22"/>
      <c r="D449" s="22"/>
      <c r="E449" s="22"/>
      <c r="F449" s="22"/>
      <c r="G449" s="23"/>
      <c r="H449" s="23"/>
      <c r="I449" s="23"/>
      <c r="J449" s="23"/>
      <c r="K449" s="23"/>
      <c r="L449" s="24"/>
      <c r="M449" s="23"/>
      <c r="N449" s="25"/>
      <c r="O449" s="26"/>
      <c r="P449" s="27"/>
      <c r="Q449" s="28"/>
      <c r="R449" s="28"/>
      <c r="S449" s="18"/>
      <c r="T449" s="18"/>
      <c r="U449" s="18"/>
      <c r="V449" s="19"/>
      <c r="X449" s="30"/>
      <c r="Y449" s="30"/>
      <c r="Z449" s="30"/>
      <c r="AA449" s="30"/>
      <c r="AB449" s="30"/>
      <c r="AC449" s="30"/>
      <c r="AD449" s="30"/>
      <c r="AE449" s="31"/>
      <c r="AF449" s="30"/>
      <c r="AG449" s="30"/>
      <c r="AH449" s="30"/>
      <c r="AI449" s="30"/>
      <c r="AJ449" s="30"/>
      <c r="AK449" s="30"/>
      <c r="AL449" s="30"/>
      <c r="AM449" s="30"/>
      <c r="AN449" s="31"/>
    </row>
    <row r="450" spans="1:40" x14ac:dyDescent="0.35">
      <c r="A450" s="20"/>
      <c r="B450" s="21"/>
      <c r="C450" s="22"/>
      <c r="D450" s="22"/>
      <c r="E450" s="22"/>
      <c r="F450" s="22"/>
      <c r="G450" s="23"/>
      <c r="H450" s="23"/>
      <c r="I450" s="23"/>
      <c r="J450" s="23"/>
      <c r="K450" s="23"/>
      <c r="L450" s="24"/>
      <c r="M450" s="23"/>
      <c r="N450" s="25"/>
      <c r="O450" s="26"/>
      <c r="P450" s="27"/>
      <c r="Q450" s="28"/>
      <c r="R450" s="28"/>
      <c r="S450" s="18"/>
      <c r="T450" s="18"/>
      <c r="U450" s="18"/>
      <c r="V450" s="19"/>
      <c r="X450" s="30"/>
      <c r="Y450" s="30"/>
      <c r="Z450" s="30"/>
      <c r="AA450" s="30"/>
      <c r="AB450" s="30"/>
      <c r="AC450" s="30"/>
      <c r="AD450" s="30"/>
      <c r="AE450" s="31"/>
      <c r="AF450" s="30"/>
      <c r="AG450" s="30"/>
      <c r="AH450" s="30"/>
      <c r="AI450" s="30"/>
      <c r="AJ450" s="30"/>
      <c r="AK450" s="30"/>
      <c r="AL450" s="30"/>
      <c r="AM450" s="30"/>
      <c r="AN450" s="31"/>
    </row>
    <row r="451" spans="1:40" x14ac:dyDescent="0.35">
      <c r="A451" s="20"/>
      <c r="B451" s="21"/>
      <c r="C451" s="22"/>
      <c r="D451" s="22"/>
      <c r="E451" s="22"/>
      <c r="F451" s="22"/>
      <c r="G451" s="23"/>
      <c r="H451" s="23"/>
      <c r="I451" s="23"/>
      <c r="J451" s="23"/>
      <c r="K451" s="23"/>
      <c r="L451" s="24"/>
      <c r="M451" s="23"/>
      <c r="N451" s="25"/>
      <c r="O451" s="26"/>
      <c r="P451" s="27"/>
      <c r="Q451" s="28"/>
      <c r="R451" s="28"/>
      <c r="S451" s="18"/>
      <c r="T451" s="18"/>
      <c r="U451" s="18"/>
      <c r="V451" s="19"/>
      <c r="X451" s="30"/>
      <c r="Y451" s="30"/>
      <c r="Z451" s="30"/>
      <c r="AA451" s="30"/>
      <c r="AB451" s="30"/>
      <c r="AC451" s="30"/>
      <c r="AD451" s="30"/>
      <c r="AE451" s="31"/>
      <c r="AF451" s="30"/>
      <c r="AG451" s="30"/>
      <c r="AH451" s="30"/>
      <c r="AI451" s="30"/>
      <c r="AJ451" s="30"/>
      <c r="AK451" s="30"/>
      <c r="AL451" s="30"/>
      <c r="AM451" s="30"/>
      <c r="AN451" s="31"/>
    </row>
    <row r="452" spans="1:40" x14ac:dyDescent="0.35">
      <c r="A452" s="20"/>
      <c r="B452" s="21"/>
      <c r="C452" s="22"/>
      <c r="D452" s="22"/>
      <c r="E452" s="22"/>
      <c r="F452" s="22"/>
      <c r="G452" s="23"/>
      <c r="H452" s="23"/>
      <c r="I452" s="23"/>
      <c r="J452" s="23"/>
      <c r="K452" s="23"/>
      <c r="L452" s="24"/>
      <c r="M452" s="23"/>
      <c r="N452" s="25"/>
      <c r="O452" s="26"/>
      <c r="P452" s="27"/>
      <c r="Q452" s="28"/>
      <c r="R452" s="28"/>
      <c r="S452" s="18"/>
      <c r="T452" s="18"/>
      <c r="U452" s="18"/>
      <c r="V452" s="19"/>
      <c r="X452" s="30"/>
      <c r="Y452" s="30"/>
      <c r="Z452" s="30"/>
      <c r="AA452" s="30"/>
      <c r="AB452" s="30"/>
      <c r="AC452" s="30"/>
      <c r="AD452" s="30"/>
      <c r="AE452" s="31"/>
      <c r="AF452" s="30"/>
      <c r="AG452" s="30"/>
      <c r="AH452" s="30"/>
      <c r="AI452" s="30"/>
      <c r="AJ452" s="30"/>
      <c r="AK452" s="30"/>
      <c r="AL452" s="30"/>
      <c r="AM452" s="30"/>
      <c r="AN452" s="31"/>
    </row>
    <row r="453" spans="1:40" x14ac:dyDescent="0.35">
      <c r="A453" s="20"/>
      <c r="B453" s="21"/>
      <c r="C453" s="22"/>
      <c r="D453" s="22"/>
      <c r="E453" s="22"/>
      <c r="F453" s="22"/>
      <c r="G453" s="23"/>
      <c r="H453" s="23"/>
      <c r="I453" s="23"/>
      <c r="J453" s="23"/>
      <c r="K453" s="23"/>
      <c r="L453" s="24"/>
      <c r="M453" s="23"/>
      <c r="N453" s="25"/>
      <c r="O453" s="26"/>
      <c r="P453" s="27"/>
      <c r="Q453" s="28"/>
      <c r="R453" s="28"/>
      <c r="S453" s="18"/>
      <c r="T453" s="18"/>
      <c r="U453" s="18"/>
      <c r="V453" s="19"/>
      <c r="X453" s="30"/>
      <c r="Y453" s="30"/>
      <c r="Z453" s="30"/>
      <c r="AA453" s="30"/>
      <c r="AB453" s="30"/>
      <c r="AC453" s="30"/>
      <c r="AD453" s="30"/>
      <c r="AE453" s="31"/>
      <c r="AF453" s="30"/>
      <c r="AG453" s="30"/>
      <c r="AH453" s="30"/>
      <c r="AI453" s="30"/>
      <c r="AJ453" s="30"/>
      <c r="AK453" s="30"/>
      <c r="AL453" s="30"/>
      <c r="AM453" s="30"/>
      <c r="AN453" s="31"/>
    </row>
    <row r="454" spans="1:40" x14ac:dyDescent="0.35">
      <c r="A454" s="20"/>
      <c r="B454" s="21"/>
      <c r="C454" s="22"/>
      <c r="D454" s="22"/>
      <c r="E454" s="22"/>
      <c r="F454" s="22"/>
      <c r="G454" s="23"/>
      <c r="H454" s="23"/>
      <c r="I454" s="23"/>
      <c r="J454" s="23"/>
      <c r="K454" s="23"/>
      <c r="L454" s="24"/>
      <c r="M454" s="23"/>
      <c r="N454" s="25"/>
      <c r="O454" s="26"/>
      <c r="P454" s="27"/>
      <c r="Q454" s="28"/>
      <c r="R454" s="28"/>
      <c r="S454" s="18"/>
      <c r="T454" s="18"/>
      <c r="U454" s="18"/>
      <c r="V454" s="19"/>
      <c r="X454" s="30"/>
      <c r="Y454" s="30"/>
      <c r="Z454" s="30"/>
      <c r="AA454" s="30"/>
      <c r="AB454" s="30"/>
      <c r="AC454" s="30"/>
      <c r="AD454" s="30"/>
      <c r="AE454" s="31"/>
      <c r="AF454" s="30"/>
      <c r="AG454" s="30"/>
      <c r="AH454" s="30"/>
      <c r="AI454" s="30"/>
      <c r="AJ454" s="30"/>
      <c r="AK454" s="30"/>
      <c r="AL454" s="30"/>
      <c r="AM454" s="30"/>
      <c r="AN454" s="31"/>
    </row>
    <row r="455" spans="1:40" x14ac:dyDescent="0.35">
      <c r="A455" s="20"/>
      <c r="B455" s="21"/>
      <c r="C455" s="22"/>
      <c r="D455" s="22"/>
      <c r="E455" s="22"/>
      <c r="F455" s="22"/>
      <c r="G455" s="23"/>
      <c r="H455" s="23"/>
      <c r="I455" s="23"/>
      <c r="J455" s="23"/>
      <c r="K455" s="23"/>
      <c r="L455" s="24"/>
      <c r="M455" s="23"/>
      <c r="N455" s="25"/>
      <c r="O455" s="26"/>
      <c r="P455" s="27"/>
      <c r="Q455" s="28"/>
      <c r="R455" s="28"/>
      <c r="S455" s="18"/>
      <c r="T455" s="18"/>
      <c r="U455" s="18"/>
      <c r="V455" s="19"/>
      <c r="X455" s="30"/>
      <c r="Y455" s="30"/>
      <c r="Z455" s="30"/>
      <c r="AA455" s="30"/>
      <c r="AB455" s="30"/>
      <c r="AC455" s="30"/>
      <c r="AD455" s="30"/>
      <c r="AE455" s="31"/>
      <c r="AF455" s="30"/>
      <c r="AG455" s="30"/>
      <c r="AH455" s="30"/>
      <c r="AI455" s="30"/>
      <c r="AJ455" s="30"/>
      <c r="AK455" s="30"/>
      <c r="AL455" s="30"/>
      <c r="AM455" s="30"/>
      <c r="AN455" s="31"/>
    </row>
    <row r="456" spans="1:40" x14ac:dyDescent="0.35">
      <c r="A456" s="20"/>
      <c r="B456" s="21"/>
      <c r="C456" s="22"/>
      <c r="D456" s="22"/>
      <c r="E456" s="22"/>
      <c r="F456" s="22"/>
      <c r="G456" s="23"/>
      <c r="H456" s="23"/>
      <c r="I456" s="23"/>
      <c r="J456" s="23"/>
      <c r="K456" s="23"/>
      <c r="L456" s="24"/>
      <c r="M456" s="23"/>
      <c r="N456" s="25"/>
      <c r="O456" s="26"/>
      <c r="P456" s="27"/>
      <c r="Q456" s="28"/>
      <c r="R456" s="28"/>
      <c r="S456" s="18"/>
      <c r="T456" s="18"/>
      <c r="U456" s="18"/>
      <c r="V456" s="19"/>
      <c r="X456" s="30"/>
      <c r="Y456" s="30"/>
      <c r="Z456" s="30"/>
      <c r="AA456" s="30"/>
      <c r="AB456" s="30"/>
      <c r="AC456" s="30"/>
      <c r="AD456" s="30"/>
      <c r="AE456" s="31"/>
      <c r="AF456" s="30"/>
      <c r="AG456" s="30"/>
      <c r="AH456" s="30"/>
      <c r="AI456" s="30"/>
      <c r="AJ456" s="30"/>
      <c r="AK456" s="30"/>
      <c r="AL456" s="30"/>
      <c r="AM456" s="30"/>
      <c r="AN456" s="31"/>
    </row>
    <row r="457" spans="1:40" x14ac:dyDescent="0.35">
      <c r="A457" s="20"/>
      <c r="B457" s="21"/>
      <c r="C457" s="22"/>
      <c r="D457" s="22"/>
      <c r="E457" s="22"/>
      <c r="F457" s="22"/>
      <c r="G457" s="23"/>
      <c r="H457" s="23"/>
      <c r="I457" s="23"/>
      <c r="J457" s="23"/>
      <c r="K457" s="23"/>
      <c r="L457" s="24"/>
      <c r="M457" s="23"/>
      <c r="N457" s="25"/>
      <c r="O457" s="26"/>
      <c r="P457" s="27"/>
      <c r="Q457" s="28"/>
      <c r="R457" s="28"/>
      <c r="S457" s="18"/>
      <c r="T457" s="18"/>
      <c r="U457" s="18"/>
      <c r="V457" s="19"/>
      <c r="X457" s="30"/>
      <c r="Y457" s="30"/>
      <c r="Z457" s="30"/>
      <c r="AA457" s="30"/>
      <c r="AB457" s="30"/>
      <c r="AC457" s="30"/>
      <c r="AD457" s="30"/>
      <c r="AE457" s="31"/>
      <c r="AF457" s="30"/>
      <c r="AG457" s="30"/>
      <c r="AH457" s="30"/>
      <c r="AI457" s="30"/>
      <c r="AJ457" s="30"/>
      <c r="AK457" s="30"/>
      <c r="AL457" s="30"/>
      <c r="AM457" s="30"/>
      <c r="AN457" s="31"/>
    </row>
    <row r="458" spans="1:40" x14ac:dyDescent="0.35">
      <c r="A458" s="20"/>
      <c r="B458" s="21"/>
      <c r="C458" s="22"/>
      <c r="D458" s="22"/>
      <c r="E458" s="22"/>
      <c r="F458" s="22"/>
      <c r="G458" s="23"/>
      <c r="H458" s="23"/>
      <c r="I458" s="23"/>
      <c r="J458" s="23"/>
      <c r="K458" s="23"/>
      <c r="L458" s="24"/>
      <c r="M458" s="23"/>
      <c r="N458" s="25"/>
      <c r="O458" s="26"/>
      <c r="P458" s="27"/>
      <c r="Q458" s="28"/>
      <c r="R458" s="28"/>
      <c r="S458" s="18"/>
      <c r="T458" s="18"/>
      <c r="U458" s="18"/>
      <c r="V458" s="19"/>
      <c r="X458" s="30"/>
      <c r="Y458" s="30"/>
      <c r="Z458" s="30"/>
      <c r="AA458" s="30"/>
      <c r="AB458" s="30"/>
      <c r="AC458" s="30"/>
      <c r="AD458" s="30"/>
      <c r="AE458" s="31"/>
      <c r="AF458" s="30"/>
      <c r="AG458" s="30"/>
      <c r="AH458" s="30"/>
      <c r="AI458" s="30"/>
      <c r="AJ458" s="30"/>
      <c r="AK458" s="30"/>
      <c r="AL458" s="30"/>
      <c r="AM458" s="30"/>
      <c r="AN458" s="31"/>
    </row>
    <row r="459" spans="1:40" x14ac:dyDescent="0.35">
      <c r="A459" s="20"/>
      <c r="B459" s="21"/>
      <c r="C459" s="22"/>
      <c r="D459" s="22"/>
      <c r="E459" s="22"/>
      <c r="F459" s="22"/>
      <c r="G459" s="23"/>
      <c r="H459" s="23"/>
      <c r="I459" s="23"/>
      <c r="J459" s="23"/>
      <c r="K459" s="23"/>
      <c r="L459" s="24"/>
      <c r="M459" s="23"/>
      <c r="N459" s="25"/>
      <c r="O459" s="26"/>
      <c r="P459" s="27"/>
      <c r="Q459" s="28"/>
      <c r="R459" s="28"/>
      <c r="S459" s="18"/>
      <c r="T459" s="18"/>
      <c r="U459" s="18"/>
      <c r="V459" s="19"/>
      <c r="X459" s="30"/>
      <c r="Y459" s="30"/>
      <c r="Z459" s="30"/>
      <c r="AA459" s="30"/>
      <c r="AB459" s="30"/>
      <c r="AC459" s="30"/>
      <c r="AD459" s="30"/>
      <c r="AE459" s="31"/>
      <c r="AF459" s="30"/>
      <c r="AG459" s="30"/>
      <c r="AH459" s="30"/>
      <c r="AI459" s="30"/>
      <c r="AJ459" s="30"/>
      <c r="AK459" s="30"/>
      <c r="AL459" s="30"/>
      <c r="AM459" s="30"/>
      <c r="AN459" s="31"/>
    </row>
    <row r="460" spans="1:40" x14ac:dyDescent="0.35">
      <c r="A460" s="20"/>
      <c r="B460" s="21"/>
      <c r="C460" s="22"/>
      <c r="D460" s="22"/>
      <c r="E460" s="22"/>
      <c r="F460" s="22"/>
      <c r="G460" s="23"/>
      <c r="H460" s="23"/>
      <c r="I460" s="23"/>
      <c r="J460" s="23"/>
      <c r="K460" s="23"/>
      <c r="L460" s="24"/>
      <c r="M460" s="23"/>
      <c r="N460" s="25"/>
      <c r="O460" s="26"/>
      <c r="P460" s="27"/>
      <c r="Q460" s="28"/>
      <c r="R460" s="28"/>
      <c r="S460" s="18"/>
      <c r="T460" s="18"/>
      <c r="U460" s="18"/>
      <c r="V460" s="19"/>
      <c r="X460" s="30"/>
      <c r="Y460" s="30"/>
      <c r="Z460" s="30"/>
      <c r="AA460" s="30"/>
      <c r="AB460" s="30"/>
      <c r="AC460" s="30"/>
      <c r="AD460" s="30"/>
      <c r="AE460" s="31"/>
      <c r="AF460" s="30"/>
      <c r="AG460" s="30"/>
      <c r="AH460" s="30"/>
      <c r="AI460" s="30"/>
      <c r="AJ460" s="30"/>
      <c r="AK460" s="30"/>
      <c r="AL460" s="30"/>
      <c r="AM460" s="30"/>
      <c r="AN460" s="31"/>
    </row>
    <row r="461" spans="1:40" x14ac:dyDescent="0.35">
      <c r="A461" s="20"/>
      <c r="B461" s="21"/>
      <c r="C461" s="22"/>
      <c r="D461" s="22"/>
      <c r="E461" s="22"/>
      <c r="F461" s="22"/>
      <c r="G461" s="23"/>
      <c r="H461" s="23"/>
      <c r="I461" s="23"/>
      <c r="J461" s="23"/>
      <c r="K461" s="23"/>
      <c r="L461" s="24"/>
      <c r="M461" s="23"/>
      <c r="N461" s="25"/>
      <c r="O461" s="26"/>
      <c r="P461" s="27"/>
      <c r="Q461" s="28"/>
      <c r="R461" s="28"/>
      <c r="S461" s="18"/>
      <c r="T461" s="18"/>
      <c r="U461" s="18"/>
      <c r="V461" s="19"/>
      <c r="X461" s="30"/>
      <c r="Y461" s="30"/>
      <c r="Z461" s="30"/>
      <c r="AA461" s="30"/>
      <c r="AB461" s="30"/>
      <c r="AC461" s="30"/>
      <c r="AD461" s="30"/>
      <c r="AE461" s="31"/>
      <c r="AF461" s="30"/>
      <c r="AG461" s="30"/>
      <c r="AH461" s="30"/>
      <c r="AI461" s="30"/>
      <c r="AJ461" s="30"/>
      <c r="AK461" s="30"/>
      <c r="AL461" s="30"/>
      <c r="AM461" s="30"/>
      <c r="AN461" s="31"/>
    </row>
    <row r="462" spans="1:40" x14ac:dyDescent="0.35">
      <c r="A462" s="20"/>
      <c r="B462" s="21"/>
      <c r="C462" s="22"/>
      <c r="D462" s="22"/>
      <c r="E462" s="22"/>
      <c r="F462" s="22"/>
      <c r="G462" s="23"/>
      <c r="H462" s="23"/>
      <c r="I462" s="23"/>
      <c r="J462" s="23"/>
      <c r="K462" s="23"/>
      <c r="L462" s="24"/>
      <c r="M462" s="23"/>
      <c r="N462" s="25"/>
      <c r="O462" s="26"/>
      <c r="P462" s="27"/>
      <c r="Q462" s="28"/>
      <c r="R462" s="28"/>
      <c r="S462" s="18"/>
      <c r="T462" s="18"/>
      <c r="U462" s="18"/>
      <c r="V462" s="19"/>
      <c r="X462" s="30"/>
      <c r="Y462" s="30"/>
      <c r="Z462" s="30"/>
      <c r="AA462" s="30"/>
      <c r="AB462" s="30"/>
      <c r="AC462" s="30"/>
      <c r="AD462" s="30"/>
      <c r="AE462" s="31"/>
      <c r="AF462" s="30"/>
      <c r="AG462" s="30"/>
      <c r="AH462" s="30"/>
      <c r="AI462" s="30"/>
      <c r="AJ462" s="30"/>
      <c r="AK462" s="30"/>
      <c r="AL462" s="30"/>
      <c r="AM462" s="30"/>
      <c r="AN462" s="31"/>
    </row>
    <row r="463" spans="1:40" x14ac:dyDescent="0.35">
      <c r="A463" s="20"/>
      <c r="B463" s="21"/>
      <c r="C463" s="22"/>
      <c r="D463" s="22"/>
      <c r="E463" s="22"/>
      <c r="F463" s="22"/>
      <c r="G463" s="23"/>
      <c r="H463" s="23"/>
      <c r="I463" s="23"/>
      <c r="J463" s="23"/>
      <c r="K463" s="23"/>
      <c r="L463" s="24"/>
      <c r="M463" s="23"/>
      <c r="N463" s="25"/>
      <c r="O463" s="26"/>
      <c r="P463" s="27"/>
      <c r="Q463" s="28"/>
      <c r="R463" s="28"/>
      <c r="S463" s="18"/>
      <c r="T463" s="18"/>
      <c r="U463" s="18"/>
      <c r="V463" s="19"/>
      <c r="X463" s="30"/>
      <c r="Y463" s="30"/>
      <c r="Z463" s="30"/>
      <c r="AA463" s="30"/>
      <c r="AB463" s="30"/>
      <c r="AC463" s="30"/>
      <c r="AD463" s="30"/>
      <c r="AE463" s="31"/>
      <c r="AF463" s="30"/>
      <c r="AG463" s="30"/>
      <c r="AH463" s="30"/>
      <c r="AI463" s="30"/>
      <c r="AJ463" s="30"/>
      <c r="AK463" s="30"/>
      <c r="AL463" s="30"/>
      <c r="AM463" s="30"/>
      <c r="AN463" s="31"/>
    </row>
    <row r="464" spans="1:40" x14ac:dyDescent="0.35">
      <c r="A464" s="20"/>
      <c r="B464" s="21"/>
      <c r="C464" s="22"/>
      <c r="D464" s="22"/>
      <c r="E464" s="22"/>
      <c r="F464" s="22"/>
      <c r="G464" s="23"/>
      <c r="H464" s="23"/>
      <c r="I464" s="23"/>
      <c r="J464" s="23"/>
      <c r="K464" s="23"/>
      <c r="L464" s="24"/>
      <c r="M464" s="23"/>
      <c r="N464" s="25"/>
      <c r="O464" s="26"/>
      <c r="P464" s="27"/>
      <c r="Q464" s="28"/>
      <c r="R464" s="28"/>
      <c r="S464" s="18"/>
      <c r="T464" s="18"/>
      <c r="U464" s="18"/>
      <c r="V464" s="19"/>
      <c r="X464" s="30"/>
      <c r="Y464" s="30"/>
      <c r="Z464" s="30"/>
      <c r="AA464" s="30"/>
      <c r="AB464" s="30"/>
      <c r="AC464" s="30"/>
      <c r="AD464" s="30"/>
      <c r="AE464" s="31"/>
      <c r="AF464" s="30"/>
      <c r="AG464" s="30"/>
      <c r="AH464" s="30"/>
      <c r="AI464" s="30"/>
      <c r="AJ464" s="30"/>
      <c r="AK464" s="30"/>
      <c r="AL464" s="30"/>
      <c r="AM464" s="30"/>
      <c r="AN464" s="31"/>
    </row>
    <row r="465" spans="1:40" x14ac:dyDescent="0.35">
      <c r="A465" s="20"/>
      <c r="B465" s="21"/>
      <c r="C465" s="22"/>
      <c r="D465" s="22"/>
      <c r="E465" s="22"/>
      <c r="F465" s="22"/>
      <c r="G465" s="23"/>
      <c r="H465" s="23"/>
      <c r="I465" s="23"/>
      <c r="J465" s="23"/>
      <c r="K465" s="23"/>
      <c r="L465" s="24"/>
      <c r="M465" s="23"/>
      <c r="N465" s="25"/>
      <c r="O465" s="26"/>
      <c r="P465" s="27"/>
      <c r="Q465" s="28"/>
      <c r="R465" s="28"/>
      <c r="S465" s="18"/>
      <c r="T465" s="18"/>
      <c r="U465" s="18"/>
      <c r="V465" s="19"/>
      <c r="X465" s="30"/>
      <c r="Y465" s="30"/>
      <c r="Z465" s="30"/>
      <c r="AA465" s="30"/>
      <c r="AB465" s="30"/>
      <c r="AC465" s="30"/>
      <c r="AD465" s="30"/>
      <c r="AE465" s="31"/>
      <c r="AF465" s="30"/>
      <c r="AG465" s="30"/>
      <c r="AH465" s="30"/>
      <c r="AI465" s="30"/>
      <c r="AJ465" s="30"/>
      <c r="AK465" s="30"/>
      <c r="AL465" s="30"/>
      <c r="AM465" s="30"/>
      <c r="AN465" s="31"/>
    </row>
    <row r="466" spans="1:40" x14ac:dyDescent="0.35">
      <c r="A466" s="20"/>
      <c r="B466" s="21"/>
      <c r="C466" s="22"/>
      <c r="D466" s="22"/>
      <c r="E466" s="22"/>
      <c r="F466" s="22"/>
      <c r="G466" s="23"/>
      <c r="H466" s="23"/>
      <c r="I466" s="23"/>
      <c r="J466" s="23"/>
      <c r="K466" s="23"/>
      <c r="L466" s="24"/>
      <c r="M466" s="23"/>
      <c r="N466" s="25"/>
      <c r="O466" s="26"/>
      <c r="P466" s="27"/>
      <c r="Q466" s="28"/>
      <c r="R466" s="28"/>
      <c r="S466" s="18"/>
      <c r="T466" s="18"/>
      <c r="U466" s="18"/>
      <c r="V466" s="19"/>
      <c r="X466" s="30"/>
      <c r="Y466" s="30"/>
      <c r="Z466" s="30"/>
      <c r="AA466" s="30"/>
      <c r="AB466" s="30"/>
      <c r="AC466" s="30"/>
      <c r="AD466" s="30"/>
      <c r="AE466" s="31"/>
      <c r="AF466" s="30"/>
      <c r="AG466" s="30"/>
      <c r="AH466" s="30"/>
      <c r="AI466" s="30"/>
      <c r="AJ466" s="30"/>
      <c r="AK466" s="30"/>
      <c r="AL466" s="30"/>
      <c r="AM466" s="30"/>
      <c r="AN466" s="31"/>
    </row>
    <row r="467" spans="1:40" x14ac:dyDescent="0.35">
      <c r="A467" s="20"/>
      <c r="B467" s="21"/>
      <c r="C467" s="22"/>
      <c r="D467" s="22"/>
      <c r="E467" s="22"/>
      <c r="F467" s="22"/>
      <c r="G467" s="23"/>
      <c r="H467" s="23"/>
      <c r="I467" s="23"/>
      <c r="J467" s="23"/>
      <c r="K467" s="23"/>
      <c r="L467" s="24"/>
      <c r="M467" s="23"/>
      <c r="N467" s="25"/>
      <c r="O467" s="26"/>
      <c r="P467" s="27"/>
      <c r="Q467" s="28"/>
      <c r="R467" s="28"/>
      <c r="S467" s="18"/>
      <c r="T467" s="18"/>
      <c r="U467" s="18"/>
      <c r="V467" s="19"/>
      <c r="X467" s="30"/>
      <c r="Y467" s="30"/>
      <c r="Z467" s="30"/>
      <c r="AA467" s="30"/>
      <c r="AB467" s="30"/>
      <c r="AC467" s="30"/>
      <c r="AD467" s="30"/>
      <c r="AE467" s="31"/>
      <c r="AF467" s="30"/>
      <c r="AG467" s="30"/>
      <c r="AH467" s="30"/>
      <c r="AI467" s="30"/>
      <c r="AJ467" s="30"/>
      <c r="AK467" s="30"/>
      <c r="AL467" s="30"/>
      <c r="AM467" s="30"/>
      <c r="AN467" s="31"/>
    </row>
    <row r="468" spans="1:40" x14ac:dyDescent="0.35">
      <c r="A468" s="20"/>
      <c r="B468" s="21"/>
      <c r="C468" s="22"/>
      <c r="D468" s="22"/>
      <c r="E468" s="22"/>
      <c r="F468" s="22"/>
      <c r="G468" s="23"/>
      <c r="H468" s="23"/>
      <c r="I468" s="23"/>
      <c r="J468" s="23"/>
      <c r="K468" s="23"/>
      <c r="L468" s="24"/>
      <c r="M468" s="23"/>
      <c r="N468" s="25"/>
      <c r="O468" s="26"/>
      <c r="P468" s="27"/>
      <c r="Q468" s="28"/>
      <c r="R468" s="28"/>
      <c r="S468" s="18"/>
      <c r="T468" s="18"/>
      <c r="U468" s="18"/>
      <c r="V468" s="19"/>
      <c r="X468" s="30"/>
      <c r="Y468" s="30"/>
      <c r="Z468" s="30"/>
      <c r="AA468" s="30"/>
      <c r="AB468" s="30"/>
      <c r="AC468" s="30"/>
      <c r="AD468" s="30"/>
      <c r="AE468" s="31"/>
      <c r="AF468" s="30"/>
      <c r="AG468" s="30"/>
      <c r="AH468" s="30"/>
      <c r="AI468" s="30"/>
      <c r="AJ468" s="30"/>
      <c r="AK468" s="30"/>
      <c r="AL468" s="30"/>
      <c r="AM468" s="30"/>
      <c r="AN468" s="31"/>
    </row>
    <row r="469" spans="1:40" x14ac:dyDescent="0.35">
      <c r="A469" s="20"/>
      <c r="B469" s="21"/>
      <c r="C469" s="22"/>
      <c r="D469" s="22"/>
      <c r="E469" s="22"/>
      <c r="F469" s="22"/>
      <c r="G469" s="23"/>
      <c r="H469" s="23"/>
      <c r="I469" s="23"/>
      <c r="J469" s="23"/>
      <c r="K469" s="23"/>
      <c r="L469" s="24"/>
      <c r="M469" s="23"/>
      <c r="N469" s="25"/>
      <c r="O469" s="26"/>
      <c r="P469" s="27"/>
      <c r="Q469" s="28"/>
      <c r="R469" s="28"/>
      <c r="S469" s="18"/>
      <c r="T469" s="18"/>
      <c r="U469" s="18"/>
      <c r="V469" s="19"/>
      <c r="X469" s="30"/>
      <c r="Y469" s="30"/>
      <c r="Z469" s="30"/>
      <c r="AA469" s="30"/>
      <c r="AB469" s="30"/>
      <c r="AC469" s="30"/>
      <c r="AD469" s="30"/>
      <c r="AE469" s="31"/>
      <c r="AF469" s="30"/>
      <c r="AG469" s="30"/>
      <c r="AH469" s="30"/>
      <c r="AI469" s="30"/>
      <c r="AJ469" s="30"/>
      <c r="AK469" s="30"/>
      <c r="AL469" s="30"/>
      <c r="AM469" s="30"/>
      <c r="AN469" s="31"/>
    </row>
    <row r="470" spans="1:40" x14ac:dyDescent="0.35">
      <c r="A470" s="20"/>
      <c r="B470" s="21"/>
      <c r="C470" s="22"/>
      <c r="D470" s="22"/>
      <c r="E470" s="22"/>
      <c r="F470" s="22"/>
      <c r="G470" s="23"/>
      <c r="H470" s="23"/>
      <c r="I470" s="23"/>
      <c r="J470" s="23"/>
      <c r="K470" s="23"/>
      <c r="L470" s="24"/>
      <c r="M470" s="23"/>
      <c r="N470" s="25"/>
      <c r="O470" s="26"/>
      <c r="P470" s="27"/>
      <c r="Q470" s="28"/>
      <c r="R470" s="28"/>
      <c r="S470" s="18"/>
      <c r="T470" s="18"/>
      <c r="U470" s="18"/>
      <c r="V470" s="19"/>
      <c r="X470" s="30"/>
      <c r="Y470" s="30"/>
      <c r="Z470" s="30"/>
      <c r="AA470" s="30"/>
      <c r="AB470" s="30"/>
      <c r="AC470" s="30"/>
      <c r="AD470" s="30"/>
      <c r="AE470" s="31"/>
      <c r="AF470" s="30"/>
      <c r="AG470" s="30"/>
      <c r="AH470" s="30"/>
      <c r="AI470" s="30"/>
      <c r="AJ470" s="30"/>
      <c r="AK470" s="30"/>
      <c r="AL470" s="30"/>
      <c r="AM470" s="30"/>
      <c r="AN470" s="31"/>
    </row>
    <row r="471" spans="1:40" x14ac:dyDescent="0.35">
      <c r="A471" s="20"/>
      <c r="B471" s="21"/>
      <c r="C471" s="22"/>
      <c r="D471" s="22"/>
      <c r="E471" s="22"/>
      <c r="F471" s="22"/>
      <c r="G471" s="23"/>
      <c r="H471" s="23"/>
      <c r="I471" s="23"/>
      <c r="J471" s="23"/>
      <c r="K471" s="23"/>
      <c r="L471" s="24"/>
      <c r="M471" s="23"/>
      <c r="N471" s="25"/>
      <c r="O471" s="26"/>
      <c r="P471" s="27"/>
      <c r="Q471" s="28"/>
      <c r="R471" s="28"/>
      <c r="S471" s="18"/>
      <c r="T471" s="18"/>
      <c r="U471" s="18"/>
      <c r="V471" s="19"/>
      <c r="X471" s="30"/>
      <c r="Y471" s="30"/>
      <c r="Z471" s="30"/>
      <c r="AA471" s="30"/>
      <c r="AB471" s="30"/>
      <c r="AC471" s="30"/>
      <c r="AD471" s="30"/>
      <c r="AE471" s="31"/>
      <c r="AF471" s="30"/>
      <c r="AG471" s="30"/>
      <c r="AH471" s="30"/>
      <c r="AI471" s="30"/>
      <c r="AJ471" s="30"/>
      <c r="AK471" s="30"/>
      <c r="AL471" s="30"/>
      <c r="AM471" s="30"/>
      <c r="AN471" s="31"/>
    </row>
    <row r="472" spans="1:40" x14ac:dyDescent="0.35">
      <c r="A472" s="20"/>
      <c r="B472" s="21"/>
      <c r="C472" s="22"/>
      <c r="D472" s="22"/>
      <c r="E472" s="22"/>
      <c r="F472" s="22"/>
      <c r="G472" s="23"/>
      <c r="H472" s="23"/>
      <c r="I472" s="23"/>
      <c r="J472" s="23"/>
      <c r="K472" s="23"/>
      <c r="L472" s="24"/>
      <c r="M472" s="23"/>
      <c r="N472" s="25"/>
      <c r="O472" s="26"/>
      <c r="P472" s="27"/>
      <c r="Q472" s="28"/>
      <c r="R472" s="28"/>
      <c r="S472" s="18"/>
      <c r="T472" s="18"/>
      <c r="U472" s="18"/>
      <c r="V472" s="19"/>
      <c r="X472" s="30"/>
      <c r="Y472" s="30"/>
      <c r="Z472" s="30"/>
      <c r="AA472" s="30"/>
      <c r="AB472" s="30"/>
      <c r="AC472" s="30"/>
      <c r="AD472" s="30"/>
      <c r="AE472" s="31"/>
      <c r="AF472" s="30"/>
      <c r="AG472" s="30"/>
      <c r="AH472" s="30"/>
      <c r="AI472" s="30"/>
      <c r="AJ472" s="30"/>
      <c r="AK472" s="30"/>
      <c r="AL472" s="30"/>
      <c r="AM472" s="30"/>
      <c r="AN472" s="31"/>
    </row>
    <row r="473" spans="1:40" x14ac:dyDescent="0.35">
      <c r="A473" s="20"/>
      <c r="B473" s="21"/>
      <c r="C473" s="22"/>
      <c r="D473" s="22"/>
      <c r="E473" s="22"/>
      <c r="F473" s="22"/>
      <c r="G473" s="23"/>
      <c r="H473" s="23"/>
      <c r="I473" s="23"/>
      <c r="J473" s="23"/>
      <c r="K473" s="23"/>
      <c r="L473" s="24"/>
      <c r="M473" s="23"/>
      <c r="N473" s="25"/>
      <c r="O473" s="26"/>
      <c r="P473" s="27"/>
      <c r="Q473" s="28"/>
      <c r="R473" s="28"/>
      <c r="S473" s="18"/>
      <c r="T473" s="18"/>
      <c r="U473" s="18"/>
      <c r="V473" s="19"/>
      <c r="X473" s="30"/>
      <c r="Y473" s="30"/>
      <c r="Z473" s="30"/>
      <c r="AA473" s="30"/>
      <c r="AB473" s="30"/>
      <c r="AC473" s="30"/>
      <c r="AD473" s="30"/>
      <c r="AE473" s="31"/>
      <c r="AF473" s="30"/>
      <c r="AG473" s="30"/>
      <c r="AH473" s="30"/>
      <c r="AI473" s="30"/>
      <c r="AJ473" s="30"/>
      <c r="AK473" s="30"/>
      <c r="AL473" s="30"/>
      <c r="AM473" s="30"/>
      <c r="AN473" s="31"/>
    </row>
    <row r="474" spans="1:40" x14ac:dyDescent="0.35">
      <c r="A474" s="20"/>
      <c r="B474" s="21"/>
      <c r="C474" s="22"/>
      <c r="D474" s="22"/>
      <c r="E474" s="22"/>
      <c r="F474" s="22"/>
      <c r="G474" s="23"/>
      <c r="H474" s="23"/>
      <c r="I474" s="23"/>
      <c r="J474" s="23"/>
      <c r="K474" s="23"/>
      <c r="L474" s="24"/>
      <c r="M474" s="23"/>
      <c r="N474" s="25"/>
      <c r="O474" s="26"/>
      <c r="P474" s="27"/>
      <c r="Q474" s="28"/>
      <c r="R474" s="28"/>
      <c r="S474" s="18"/>
      <c r="T474" s="18"/>
      <c r="U474" s="18"/>
      <c r="V474" s="19"/>
      <c r="X474" s="30"/>
      <c r="Y474" s="30"/>
      <c r="Z474" s="30"/>
      <c r="AA474" s="30"/>
      <c r="AB474" s="30"/>
      <c r="AC474" s="30"/>
      <c r="AD474" s="30"/>
      <c r="AE474" s="31"/>
      <c r="AF474" s="30"/>
      <c r="AG474" s="30"/>
      <c r="AH474" s="30"/>
      <c r="AI474" s="30"/>
      <c r="AJ474" s="30"/>
      <c r="AK474" s="30"/>
      <c r="AL474" s="30"/>
      <c r="AM474" s="30"/>
      <c r="AN474" s="31"/>
    </row>
    <row r="475" spans="1:40" x14ac:dyDescent="0.35">
      <c r="A475" s="20"/>
      <c r="B475" s="21"/>
      <c r="C475" s="22"/>
      <c r="D475" s="22"/>
      <c r="E475" s="22"/>
      <c r="F475" s="22"/>
      <c r="G475" s="23"/>
      <c r="H475" s="23"/>
      <c r="I475" s="23"/>
      <c r="J475" s="23"/>
      <c r="K475" s="23"/>
      <c r="L475" s="24"/>
      <c r="M475" s="23"/>
      <c r="N475" s="25"/>
      <c r="O475" s="26"/>
      <c r="P475" s="27"/>
      <c r="Q475" s="28"/>
      <c r="R475" s="28"/>
      <c r="S475" s="18"/>
      <c r="T475" s="18"/>
      <c r="U475" s="18"/>
      <c r="V475" s="19"/>
      <c r="X475" s="30"/>
      <c r="Y475" s="30"/>
      <c r="Z475" s="30"/>
      <c r="AA475" s="30"/>
      <c r="AB475" s="30"/>
      <c r="AC475" s="30"/>
      <c r="AD475" s="30"/>
      <c r="AE475" s="31"/>
      <c r="AF475" s="30"/>
      <c r="AG475" s="30"/>
      <c r="AH475" s="30"/>
      <c r="AI475" s="30"/>
      <c r="AJ475" s="30"/>
      <c r="AK475" s="30"/>
      <c r="AL475" s="30"/>
      <c r="AM475" s="30"/>
      <c r="AN475" s="31"/>
    </row>
    <row r="476" spans="1:40" x14ac:dyDescent="0.35">
      <c r="A476" s="20"/>
      <c r="B476" s="21"/>
      <c r="C476" s="22"/>
      <c r="D476" s="22"/>
      <c r="E476" s="22"/>
      <c r="F476" s="22"/>
      <c r="G476" s="23"/>
      <c r="H476" s="23"/>
      <c r="I476" s="23"/>
      <c r="J476" s="23"/>
      <c r="K476" s="23"/>
      <c r="L476" s="24"/>
      <c r="M476" s="23"/>
      <c r="N476" s="25"/>
      <c r="O476" s="26"/>
      <c r="P476" s="27"/>
      <c r="Q476" s="28"/>
      <c r="R476" s="28"/>
      <c r="S476" s="18"/>
      <c r="T476" s="18"/>
      <c r="U476" s="18"/>
      <c r="V476" s="19"/>
      <c r="X476" s="30"/>
      <c r="Y476" s="30"/>
      <c r="Z476" s="30"/>
      <c r="AA476" s="30"/>
      <c r="AB476" s="30"/>
      <c r="AC476" s="30"/>
      <c r="AD476" s="30"/>
      <c r="AE476" s="31"/>
      <c r="AF476" s="30"/>
      <c r="AG476" s="30"/>
      <c r="AH476" s="30"/>
      <c r="AI476" s="30"/>
      <c r="AJ476" s="30"/>
      <c r="AK476" s="30"/>
      <c r="AL476" s="30"/>
      <c r="AM476" s="30"/>
      <c r="AN476" s="31"/>
    </row>
    <row r="477" spans="1:40" x14ac:dyDescent="0.35">
      <c r="A477" s="20"/>
      <c r="B477" s="21"/>
      <c r="C477" s="22"/>
      <c r="D477" s="22"/>
      <c r="E477" s="22"/>
      <c r="F477" s="22"/>
      <c r="G477" s="23"/>
      <c r="H477" s="23"/>
      <c r="I477" s="23"/>
      <c r="J477" s="23"/>
      <c r="K477" s="23"/>
      <c r="L477" s="24"/>
      <c r="M477" s="23"/>
      <c r="N477" s="25"/>
      <c r="O477" s="26"/>
      <c r="P477" s="27"/>
      <c r="Q477" s="28"/>
      <c r="R477" s="28"/>
      <c r="S477" s="18"/>
      <c r="T477" s="18"/>
      <c r="U477" s="18"/>
      <c r="V477" s="19"/>
      <c r="X477" s="30"/>
      <c r="Y477" s="30"/>
      <c r="Z477" s="30"/>
      <c r="AA477" s="30"/>
      <c r="AB477" s="30"/>
      <c r="AC477" s="30"/>
      <c r="AD477" s="30"/>
      <c r="AE477" s="31"/>
      <c r="AF477" s="30"/>
      <c r="AG477" s="30"/>
      <c r="AH477" s="30"/>
      <c r="AI477" s="30"/>
      <c r="AJ477" s="30"/>
      <c r="AK477" s="30"/>
      <c r="AL477" s="30"/>
      <c r="AM477" s="30"/>
      <c r="AN477" s="31"/>
    </row>
    <row r="478" spans="1:40" x14ac:dyDescent="0.35">
      <c r="A478" s="20"/>
      <c r="B478" s="21"/>
      <c r="C478" s="22"/>
      <c r="D478" s="22"/>
      <c r="E478" s="22"/>
      <c r="F478" s="22"/>
      <c r="G478" s="23"/>
      <c r="H478" s="23"/>
      <c r="I478" s="23"/>
      <c r="J478" s="23"/>
      <c r="K478" s="23"/>
      <c r="L478" s="24"/>
      <c r="M478" s="23"/>
      <c r="N478" s="25"/>
      <c r="O478" s="26"/>
      <c r="P478" s="27"/>
      <c r="Q478" s="28"/>
      <c r="R478" s="28"/>
      <c r="S478" s="18"/>
      <c r="T478" s="18"/>
      <c r="U478" s="18"/>
      <c r="V478" s="19"/>
      <c r="X478" s="30"/>
      <c r="Y478" s="30"/>
      <c r="Z478" s="30"/>
      <c r="AA478" s="30"/>
      <c r="AB478" s="30"/>
      <c r="AC478" s="30"/>
      <c r="AD478" s="30"/>
      <c r="AE478" s="31"/>
      <c r="AF478" s="30"/>
      <c r="AG478" s="30"/>
      <c r="AH478" s="30"/>
      <c r="AI478" s="30"/>
      <c r="AJ478" s="30"/>
      <c r="AK478" s="30"/>
      <c r="AL478" s="30"/>
      <c r="AM478" s="30"/>
      <c r="AN478" s="31"/>
    </row>
    <row r="479" spans="1:40" x14ac:dyDescent="0.35">
      <c r="A479" s="20"/>
      <c r="B479" s="21"/>
      <c r="C479" s="22"/>
      <c r="D479" s="22"/>
      <c r="E479" s="22"/>
      <c r="F479" s="22"/>
      <c r="G479" s="23"/>
      <c r="H479" s="23"/>
      <c r="I479" s="23"/>
      <c r="J479" s="23"/>
      <c r="K479" s="23"/>
      <c r="L479" s="24"/>
      <c r="M479" s="23"/>
      <c r="N479" s="25"/>
      <c r="O479" s="26"/>
      <c r="P479" s="27"/>
      <c r="Q479" s="28"/>
      <c r="R479" s="28"/>
      <c r="S479" s="18"/>
      <c r="T479" s="18"/>
      <c r="U479" s="18"/>
      <c r="V479" s="19"/>
      <c r="X479" s="30"/>
      <c r="Y479" s="30"/>
      <c r="Z479" s="30"/>
      <c r="AA479" s="30"/>
      <c r="AB479" s="30"/>
      <c r="AC479" s="30"/>
      <c r="AD479" s="30"/>
      <c r="AE479" s="31"/>
      <c r="AF479" s="30"/>
      <c r="AG479" s="30"/>
      <c r="AH479" s="30"/>
      <c r="AI479" s="30"/>
      <c r="AJ479" s="30"/>
      <c r="AK479" s="30"/>
      <c r="AL479" s="30"/>
      <c r="AM479" s="30"/>
      <c r="AN479" s="31"/>
    </row>
    <row r="480" spans="1:40" x14ac:dyDescent="0.35">
      <c r="A480" s="20"/>
      <c r="B480" s="21"/>
      <c r="C480" s="22"/>
      <c r="D480" s="22"/>
      <c r="E480" s="22"/>
      <c r="F480" s="22"/>
      <c r="G480" s="23"/>
      <c r="H480" s="23"/>
      <c r="I480" s="23"/>
      <c r="J480" s="23"/>
      <c r="K480" s="23"/>
      <c r="L480" s="24"/>
      <c r="M480" s="23"/>
      <c r="N480" s="25"/>
      <c r="O480" s="26"/>
      <c r="P480" s="27"/>
      <c r="Q480" s="28"/>
      <c r="R480" s="28"/>
      <c r="S480" s="18"/>
      <c r="T480" s="18"/>
      <c r="U480" s="18"/>
      <c r="V480" s="19"/>
      <c r="X480" s="30"/>
      <c r="Y480" s="30"/>
      <c r="Z480" s="30"/>
      <c r="AA480" s="30"/>
      <c r="AB480" s="30"/>
      <c r="AC480" s="30"/>
      <c r="AD480" s="30"/>
      <c r="AE480" s="31"/>
      <c r="AF480" s="30"/>
      <c r="AG480" s="30"/>
      <c r="AH480" s="30"/>
      <c r="AI480" s="30"/>
      <c r="AJ480" s="30"/>
      <c r="AK480" s="30"/>
      <c r="AL480" s="30"/>
      <c r="AM480" s="30"/>
      <c r="AN480" s="31"/>
    </row>
    <row r="481" spans="1:40" x14ac:dyDescent="0.35">
      <c r="A481" s="20"/>
      <c r="B481" s="21"/>
      <c r="C481" s="22"/>
      <c r="D481" s="22"/>
      <c r="E481" s="22"/>
      <c r="F481" s="22"/>
      <c r="G481" s="23"/>
      <c r="H481" s="23"/>
      <c r="I481" s="23"/>
      <c r="J481" s="23"/>
      <c r="K481" s="23"/>
      <c r="L481" s="24"/>
      <c r="M481" s="23"/>
      <c r="N481" s="25"/>
      <c r="O481" s="26"/>
      <c r="P481" s="27"/>
      <c r="Q481" s="28"/>
      <c r="R481" s="28"/>
      <c r="S481" s="18"/>
      <c r="T481" s="18"/>
      <c r="U481" s="18"/>
      <c r="V481" s="19"/>
      <c r="X481" s="30"/>
      <c r="Y481" s="30"/>
      <c r="Z481" s="30"/>
      <c r="AA481" s="30"/>
      <c r="AB481" s="30"/>
      <c r="AC481" s="30"/>
      <c r="AD481" s="30"/>
      <c r="AE481" s="31"/>
      <c r="AF481" s="30"/>
      <c r="AG481" s="30"/>
      <c r="AH481" s="30"/>
      <c r="AI481" s="30"/>
      <c r="AJ481" s="30"/>
      <c r="AK481" s="30"/>
      <c r="AL481" s="30"/>
      <c r="AM481" s="30"/>
      <c r="AN481" s="31"/>
    </row>
    <row r="482" spans="1:40" x14ac:dyDescent="0.35">
      <c r="A482" s="20"/>
      <c r="B482" s="21"/>
      <c r="C482" s="22"/>
      <c r="D482" s="22"/>
      <c r="E482" s="22"/>
      <c r="F482" s="22"/>
      <c r="G482" s="23"/>
      <c r="H482" s="23"/>
      <c r="I482" s="23"/>
      <c r="J482" s="23"/>
      <c r="K482" s="23"/>
      <c r="L482" s="24"/>
      <c r="M482" s="23"/>
      <c r="N482" s="25"/>
      <c r="O482" s="26"/>
      <c r="P482" s="27"/>
      <c r="Q482" s="28"/>
      <c r="R482" s="28"/>
      <c r="S482" s="18"/>
      <c r="T482" s="18"/>
      <c r="U482" s="18"/>
      <c r="V482" s="19"/>
      <c r="X482" s="30"/>
      <c r="Y482" s="30"/>
      <c r="Z482" s="30"/>
      <c r="AA482" s="30"/>
      <c r="AB482" s="30"/>
      <c r="AC482" s="30"/>
      <c r="AD482" s="30"/>
      <c r="AE482" s="31"/>
      <c r="AF482" s="30"/>
      <c r="AG482" s="30"/>
      <c r="AH482" s="30"/>
      <c r="AI482" s="30"/>
      <c r="AJ482" s="30"/>
      <c r="AK482" s="30"/>
      <c r="AL482" s="30"/>
      <c r="AM482" s="30"/>
      <c r="AN482" s="31"/>
    </row>
    <row r="483" spans="1:40" x14ac:dyDescent="0.35">
      <c r="A483" s="20"/>
      <c r="B483" s="21"/>
      <c r="C483" s="22"/>
      <c r="D483" s="22"/>
      <c r="E483" s="22"/>
      <c r="F483" s="22"/>
      <c r="G483" s="23"/>
      <c r="H483" s="23"/>
      <c r="I483" s="23"/>
      <c r="J483" s="23"/>
      <c r="K483" s="23"/>
      <c r="L483" s="24"/>
      <c r="M483" s="23"/>
      <c r="N483" s="25"/>
      <c r="O483" s="26"/>
      <c r="P483" s="27"/>
      <c r="Q483" s="28"/>
      <c r="R483" s="28"/>
      <c r="S483" s="18"/>
      <c r="T483" s="18"/>
      <c r="U483" s="18"/>
      <c r="V483" s="19"/>
      <c r="X483" s="30"/>
      <c r="Y483" s="30"/>
      <c r="Z483" s="30"/>
      <c r="AA483" s="30"/>
      <c r="AB483" s="30"/>
      <c r="AC483" s="30"/>
      <c r="AD483" s="30"/>
      <c r="AE483" s="31"/>
      <c r="AF483" s="30"/>
      <c r="AG483" s="30"/>
      <c r="AH483" s="30"/>
      <c r="AI483" s="30"/>
      <c r="AJ483" s="30"/>
      <c r="AK483" s="30"/>
      <c r="AL483" s="30"/>
      <c r="AM483" s="30"/>
      <c r="AN483" s="31"/>
    </row>
    <row r="484" spans="1:40" x14ac:dyDescent="0.35">
      <c r="A484" s="20"/>
      <c r="B484" s="21"/>
      <c r="C484" s="22"/>
      <c r="D484" s="22"/>
      <c r="E484" s="22"/>
      <c r="F484" s="22"/>
      <c r="G484" s="23"/>
      <c r="H484" s="23"/>
      <c r="I484" s="23"/>
      <c r="J484" s="23"/>
      <c r="K484" s="23"/>
      <c r="L484" s="24"/>
      <c r="M484" s="23"/>
      <c r="N484" s="25"/>
      <c r="O484" s="26"/>
      <c r="P484" s="27"/>
      <c r="Q484" s="28"/>
      <c r="R484" s="28"/>
      <c r="S484" s="18"/>
      <c r="T484" s="18"/>
      <c r="U484" s="18"/>
      <c r="V484" s="19"/>
      <c r="X484" s="30"/>
      <c r="Y484" s="30"/>
      <c r="Z484" s="30"/>
      <c r="AA484" s="30"/>
      <c r="AB484" s="30"/>
      <c r="AC484" s="30"/>
      <c r="AD484" s="30"/>
      <c r="AE484" s="31"/>
      <c r="AF484" s="30"/>
      <c r="AG484" s="30"/>
      <c r="AH484" s="30"/>
      <c r="AI484" s="30"/>
      <c r="AJ484" s="30"/>
      <c r="AK484" s="30"/>
      <c r="AL484" s="30"/>
      <c r="AM484" s="30"/>
      <c r="AN484" s="31"/>
    </row>
    <row r="485" spans="1:40" x14ac:dyDescent="0.35">
      <c r="A485" s="20"/>
      <c r="B485" s="21"/>
      <c r="C485" s="22"/>
      <c r="D485" s="22"/>
      <c r="E485" s="22"/>
      <c r="F485" s="22"/>
      <c r="G485" s="23"/>
      <c r="H485" s="23"/>
      <c r="I485" s="23"/>
      <c r="J485" s="23"/>
      <c r="K485" s="23"/>
      <c r="L485" s="24"/>
      <c r="M485" s="23"/>
      <c r="N485" s="25"/>
      <c r="O485" s="26"/>
      <c r="P485" s="27"/>
      <c r="Q485" s="28"/>
      <c r="R485" s="28"/>
      <c r="S485" s="18"/>
      <c r="T485" s="18"/>
      <c r="U485" s="18"/>
      <c r="V485" s="19"/>
      <c r="X485" s="30"/>
      <c r="Y485" s="30"/>
      <c r="Z485" s="30"/>
      <c r="AA485" s="30"/>
      <c r="AB485" s="30"/>
      <c r="AC485" s="30"/>
      <c r="AD485" s="30"/>
      <c r="AE485" s="31"/>
      <c r="AF485" s="30"/>
      <c r="AG485" s="30"/>
      <c r="AH485" s="30"/>
      <c r="AI485" s="30"/>
      <c r="AJ485" s="30"/>
      <c r="AK485" s="30"/>
      <c r="AL485" s="30"/>
      <c r="AM485" s="30"/>
      <c r="AN485" s="31"/>
    </row>
    <row r="486" spans="1:40" x14ac:dyDescent="0.35">
      <c r="A486" s="20"/>
      <c r="B486" s="21"/>
      <c r="C486" s="22"/>
      <c r="D486" s="22"/>
      <c r="E486" s="22"/>
      <c r="F486" s="22"/>
      <c r="G486" s="23"/>
      <c r="H486" s="23"/>
      <c r="I486" s="23"/>
      <c r="J486" s="23"/>
      <c r="K486" s="23"/>
      <c r="L486" s="24"/>
      <c r="M486" s="23"/>
      <c r="N486" s="25"/>
      <c r="O486" s="26"/>
      <c r="P486" s="27"/>
      <c r="Q486" s="28"/>
      <c r="R486" s="28"/>
      <c r="S486" s="18"/>
      <c r="T486" s="18"/>
      <c r="U486" s="18"/>
      <c r="V486" s="19"/>
      <c r="X486" s="30"/>
      <c r="Y486" s="30"/>
      <c r="Z486" s="30"/>
      <c r="AA486" s="30"/>
      <c r="AB486" s="30"/>
      <c r="AC486" s="30"/>
      <c r="AD486" s="30"/>
      <c r="AE486" s="31"/>
      <c r="AF486" s="30"/>
      <c r="AG486" s="30"/>
      <c r="AH486" s="30"/>
      <c r="AI486" s="30"/>
      <c r="AJ486" s="30"/>
      <c r="AK486" s="30"/>
      <c r="AL486" s="30"/>
      <c r="AM486" s="30"/>
      <c r="AN486" s="31"/>
    </row>
    <row r="487" spans="1:40" x14ac:dyDescent="0.35">
      <c r="A487" s="20"/>
      <c r="B487" s="21"/>
      <c r="C487" s="22"/>
      <c r="D487" s="22"/>
      <c r="E487" s="22"/>
      <c r="F487" s="22"/>
      <c r="G487" s="23"/>
      <c r="H487" s="23"/>
      <c r="I487" s="23"/>
      <c r="J487" s="23"/>
      <c r="K487" s="23"/>
      <c r="L487" s="24"/>
      <c r="M487" s="23"/>
      <c r="N487" s="25"/>
      <c r="O487" s="26"/>
      <c r="P487" s="27"/>
      <c r="Q487" s="28"/>
      <c r="R487" s="28"/>
      <c r="S487" s="18"/>
      <c r="T487" s="18"/>
      <c r="U487" s="18"/>
      <c r="V487" s="19"/>
      <c r="X487" s="30"/>
      <c r="Y487" s="30"/>
      <c r="Z487" s="30"/>
      <c r="AA487" s="30"/>
      <c r="AB487" s="30"/>
      <c r="AC487" s="30"/>
      <c r="AD487" s="30"/>
      <c r="AE487" s="31"/>
      <c r="AF487" s="30"/>
      <c r="AG487" s="30"/>
      <c r="AH487" s="30"/>
      <c r="AI487" s="30"/>
      <c r="AJ487" s="30"/>
      <c r="AK487" s="30"/>
      <c r="AL487" s="30"/>
      <c r="AM487" s="30"/>
      <c r="AN487" s="31"/>
    </row>
    <row r="488" spans="1:40" x14ac:dyDescent="0.35">
      <c r="A488" s="20"/>
      <c r="B488" s="21"/>
      <c r="C488" s="22"/>
      <c r="D488" s="22"/>
      <c r="E488" s="22"/>
      <c r="F488" s="22"/>
      <c r="G488" s="23"/>
      <c r="H488" s="23"/>
      <c r="I488" s="23"/>
      <c r="J488" s="23"/>
      <c r="K488" s="23"/>
      <c r="L488" s="24"/>
      <c r="M488" s="23"/>
      <c r="N488" s="25"/>
      <c r="O488" s="26"/>
      <c r="P488" s="27"/>
      <c r="Q488" s="28"/>
      <c r="R488" s="28"/>
      <c r="S488" s="18"/>
      <c r="T488" s="18"/>
      <c r="U488" s="18"/>
      <c r="V488" s="19"/>
      <c r="X488" s="30"/>
      <c r="Y488" s="30"/>
      <c r="Z488" s="30"/>
      <c r="AA488" s="30"/>
      <c r="AB488" s="30"/>
      <c r="AC488" s="30"/>
      <c r="AD488" s="30"/>
      <c r="AE488" s="31"/>
      <c r="AF488" s="30"/>
      <c r="AG488" s="30"/>
      <c r="AH488" s="30"/>
      <c r="AI488" s="30"/>
      <c r="AJ488" s="30"/>
      <c r="AK488" s="30"/>
      <c r="AL488" s="30"/>
      <c r="AM488" s="30"/>
      <c r="AN488" s="31"/>
    </row>
    <row r="489" spans="1:40" x14ac:dyDescent="0.35">
      <c r="A489" s="20"/>
      <c r="B489" s="21"/>
      <c r="C489" s="22"/>
      <c r="D489" s="22"/>
      <c r="E489" s="22"/>
      <c r="F489" s="22"/>
      <c r="G489" s="23"/>
      <c r="H489" s="23"/>
      <c r="I489" s="23"/>
      <c r="J489" s="23"/>
      <c r="K489" s="23"/>
      <c r="L489" s="24"/>
      <c r="M489" s="23"/>
      <c r="N489" s="25"/>
      <c r="O489" s="26"/>
      <c r="P489" s="27"/>
      <c r="Q489" s="28"/>
      <c r="R489" s="28"/>
      <c r="S489" s="18"/>
      <c r="T489" s="18"/>
      <c r="U489" s="18"/>
      <c r="V489" s="19"/>
      <c r="X489" s="30"/>
      <c r="Y489" s="30"/>
      <c r="Z489" s="30"/>
      <c r="AA489" s="30"/>
      <c r="AB489" s="30"/>
      <c r="AC489" s="30"/>
      <c r="AD489" s="30"/>
      <c r="AE489" s="31"/>
      <c r="AF489" s="30"/>
      <c r="AG489" s="30"/>
      <c r="AH489" s="30"/>
      <c r="AI489" s="30"/>
      <c r="AJ489" s="30"/>
      <c r="AK489" s="30"/>
      <c r="AL489" s="30"/>
      <c r="AM489" s="30"/>
      <c r="AN489" s="31"/>
    </row>
    <row r="490" spans="1:40" x14ac:dyDescent="0.35">
      <c r="A490" s="20"/>
      <c r="B490" s="21"/>
      <c r="C490" s="22"/>
      <c r="D490" s="22"/>
      <c r="E490" s="22"/>
      <c r="F490" s="22"/>
      <c r="G490" s="23"/>
      <c r="H490" s="23"/>
      <c r="I490" s="23"/>
      <c r="J490" s="23"/>
      <c r="K490" s="23"/>
      <c r="L490" s="24"/>
      <c r="M490" s="23"/>
      <c r="N490" s="25"/>
      <c r="O490" s="26"/>
      <c r="P490" s="27"/>
      <c r="Q490" s="28"/>
      <c r="R490" s="28"/>
      <c r="S490" s="18"/>
      <c r="T490" s="18"/>
      <c r="U490" s="18"/>
      <c r="V490" s="19"/>
      <c r="X490" s="30"/>
      <c r="Y490" s="30"/>
      <c r="Z490" s="30"/>
      <c r="AA490" s="30"/>
      <c r="AB490" s="30"/>
      <c r="AC490" s="30"/>
      <c r="AD490" s="30"/>
      <c r="AE490" s="31"/>
      <c r="AF490" s="30"/>
      <c r="AG490" s="30"/>
      <c r="AH490" s="30"/>
      <c r="AI490" s="30"/>
      <c r="AJ490" s="30"/>
      <c r="AK490" s="30"/>
      <c r="AL490" s="30"/>
      <c r="AM490" s="30"/>
      <c r="AN490" s="31"/>
    </row>
    <row r="491" spans="1:40" x14ac:dyDescent="0.35">
      <c r="A491" s="20"/>
      <c r="B491" s="21"/>
      <c r="C491" s="22"/>
      <c r="D491" s="22"/>
      <c r="E491" s="22"/>
      <c r="F491" s="22"/>
      <c r="G491" s="23"/>
      <c r="H491" s="23"/>
      <c r="I491" s="23"/>
      <c r="J491" s="23"/>
      <c r="K491" s="23"/>
      <c r="L491" s="24"/>
      <c r="M491" s="23"/>
      <c r="N491" s="25"/>
      <c r="O491" s="26"/>
      <c r="P491" s="27"/>
      <c r="Q491" s="28"/>
      <c r="R491" s="28"/>
      <c r="S491" s="18"/>
      <c r="T491" s="18"/>
      <c r="U491" s="18"/>
      <c r="V491" s="19"/>
      <c r="X491" s="30"/>
      <c r="Y491" s="30"/>
      <c r="Z491" s="30"/>
      <c r="AA491" s="30"/>
      <c r="AB491" s="30"/>
      <c r="AC491" s="30"/>
      <c r="AD491" s="30"/>
      <c r="AE491" s="31"/>
      <c r="AF491" s="30"/>
      <c r="AG491" s="30"/>
      <c r="AH491" s="30"/>
      <c r="AI491" s="30"/>
      <c r="AJ491" s="30"/>
      <c r="AK491" s="30"/>
      <c r="AL491" s="30"/>
      <c r="AM491" s="30"/>
      <c r="AN491" s="31"/>
    </row>
    <row r="492" spans="1:40" x14ac:dyDescent="0.35">
      <c r="A492" s="20"/>
      <c r="B492" s="21"/>
      <c r="C492" s="22"/>
      <c r="D492" s="22"/>
      <c r="E492" s="22"/>
      <c r="F492" s="22"/>
      <c r="G492" s="23"/>
      <c r="H492" s="23"/>
      <c r="I492" s="23"/>
      <c r="J492" s="23"/>
      <c r="K492" s="23"/>
      <c r="L492" s="24"/>
      <c r="M492" s="23"/>
      <c r="N492" s="25"/>
      <c r="O492" s="26"/>
      <c r="P492" s="27"/>
      <c r="Q492" s="28"/>
      <c r="R492" s="28"/>
      <c r="S492" s="18"/>
      <c r="T492" s="18"/>
      <c r="U492" s="18"/>
      <c r="V492" s="19"/>
      <c r="X492" s="30"/>
      <c r="Y492" s="30"/>
      <c r="Z492" s="30"/>
      <c r="AA492" s="30"/>
      <c r="AB492" s="30"/>
      <c r="AC492" s="30"/>
      <c r="AD492" s="30"/>
      <c r="AE492" s="31"/>
      <c r="AF492" s="30"/>
      <c r="AG492" s="30"/>
      <c r="AH492" s="30"/>
      <c r="AI492" s="30"/>
      <c r="AJ492" s="30"/>
      <c r="AK492" s="30"/>
      <c r="AL492" s="30"/>
      <c r="AM492" s="30"/>
      <c r="AN492" s="31"/>
    </row>
    <row r="493" spans="1:40" x14ac:dyDescent="0.35">
      <c r="A493" s="20"/>
      <c r="B493" s="21"/>
      <c r="C493" s="22"/>
      <c r="D493" s="22"/>
      <c r="E493" s="22"/>
      <c r="F493" s="22"/>
      <c r="G493" s="23"/>
      <c r="H493" s="23"/>
      <c r="I493" s="23"/>
      <c r="J493" s="23"/>
      <c r="K493" s="23"/>
      <c r="L493" s="24"/>
      <c r="M493" s="23"/>
      <c r="N493" s="25"/>
      <c r="O493" s="26"/>
      <c r="P493" s="27"/>
      <c r="Q493" s="28"/>
      <c r="R493" s="28"/>
      <c r="S493" s="18"/>
      <c r="T493" s="18"/>
      <c r="U493" s="18"/>
      <c r="V493" s="19"/>
      <c r="X493" s="30"/>
      <c r="Y493" s="30"/>
      <c r="Z493" s="30"/>
      <c r="AA493" s="30"/>
      <c r="AB493" s="30"/>
      <c r="AC493" s="30"/>
      <c r="AD493" s="30"/>
      <c r="AE493" s="31"/>
      <c r="AF493" s="30"/>
      <c r="AG493" s="30"/>
      <c r="AH493" s="30"/>
      <c r="AI493" s="30"/>
      <c r="AJ493" s="30"/>
      <c r="AK493" s="30"/>
      <c r="AL493" s="30"/>
      <c r="AM493" s="30"/>
      <c r="AN493" s="31"/>
    </row>
    <row r="494" spans="1:40" x14ac:dyDescent="0.35">
      <c r="A494" s="20"/>
      <c r="B494" s="21"/>
      <c r="C494" s="22"/>
      <c r="D494" s="22"/>
      <c r="E494" s="22"/>
      <c r="F494" s="22"/>
      <c r="G494" s="23"/>
      <c r="H494" s="23"/>
      <c r="I494" s="23"/>
      <c r="J494" s="23"/>
      <c r="K494" s="23"/>
      <c r="L494" s="24"/>
      <c r="M494" s="23"/>
      <c r="N494" s="25"/>
      <c r="O494" s="26"/>
      <c r="P494" s="27"/>
      <c r="Q494" s="28"/>
      <c r="R494" s="28"/>
      <c r="S494" s="18"/>
      <c r="T494" s="18"/>
      <c r="U494" s="18"/>
      <c r="V494" s="19"/>
      <c r="X494" s="30"/>
      <c r="Y494" s="30"/>
      <c r="Z494" s="30"/>
      <c r="AA494" s="30"/>
      <c r="AB494" s="30"/>
      <c r="AC494" s="30"/>
      <c r="AD494" s="30"/>
      <c r="AE494" s="31"/>
      <c r="AF494" s="30"/>
      <c r="AG494" s="30"/>
      <c r="AH494" s="30"/>
      <c r="AI494" s="30"/>
      <c r="AJ494" s="30"/>
      <c r="AK494" s="30"/>
      <c r="AL494" s="30"/>
      <c r="AM494" s="30"/>
      <c r="AN494" s="31"/>
    </row>
    <row r="495" spans="1:40" x14ac:dyDescent="0.35">
      <c r="A495" s="20"/>
      <c r="B495" s="21"/>
      <c r="C495" s="22"/>
      <c r="D495" s="22"/>
      <c r="E495" s="22"/>
      <c r="F495" s="22"/>
      <c r="G495" s="23"/>
      <c r="H495" s="23"/>
      <c r="I495" s="23"/>
      <c r="J495" s="23"/>
      <c r="K495" s="23"/>
      <c r="L495" s="24"/>
      <c r="M495" s="23"/>
      <c r="N495" s="25"/>
      <c r="O495" s="26"/>
      <c r="P495" s="27"/>
      <c r="Q495" s="28"/>
      <c r="R495" s="28"/>
      <c r="S495" s="18"/>
      <c r="T495" s="18"/>
      <c r="U495" s="18"/>
      <c r="V495" s="19"/>
      <c r="X495" s="30"/>
      <c r="Y495" s="30"/>
      <c r="Z495" s="30"/>
      <c r="AA495" s="30"/>
      <c r="AB495" s="30"/>
      <c r="AC495" s="30"/>
      <c r="AD495" s="30"/>
      <c r="AE495" s="31"/>
      <c r="AF495" s="30"/>
      <c r="AG495" s="30"/>
      <c r="AH495" s="30"/>
      <c r="AI495" s="30"/>
      <c r="AJ495" s="30"/>
      <c r="AK495" s="30"/>
      <c r="AL495" s="30"/>
      <c r="AM495" s="30"/>
      <c r="AN495" s="31"/>
    </row>
    <row r="496" spans="1:40" x14ac:dyDescent="0.35">
      <c r="A496" s="20"/>
      <c r="B496" s="21"/>
      <c r="C496" s="22"/>
      <c r="D496" s="22"/>
      <c r="E496" s="22"/>
      <c r="F496" s="22"/>
      <c r="G496" s="23"/>
      <c r="H496" s="23"/>
      <c r="I496" s="23"/>
      <c r="J496" s="23"/>
      <c r="K496" s="23"/>
      <c r="L496" s="24"/>
      <c r="M496" s="23"/>
      <c r="N496" s="25"/>
      <c r="O496" s="26"/>
      <c r="P496" s="27"/>
      <c r="Q496" s="28"/>
      <c r="R496" s="28"/>
      <c r="S496" s="18"/>
      <c r="T496" s="18"/>
      <c r="U496" s="18"/>
      <c r="V496" s="19"/>
      <c r="X496" s="30"/>
      <c r="Y496" s="30"/>
      <c r="Z496" s="30"/>
      <c r="AA496" s="30"/>
      <c r="AB496" s="30"/>
      <c r="AC496" s="30"/>
      <c r="AD496" s="30"/>
      <c r="AE496" s="31"/>
      <c r="AF496" s="30"/>
      <c r="AG496" s="30"/>
      <c r="AH496" s="30"/>
      <c r="AI496" s="30"/>
      <c r="AJ496" s="30"/>
      <c r="AK496" s="30"/>
      <c r="AL496" s="30"/>
      <c r="AM496" s="30"/>
      <c r="AN496" s="31"/>
    </row>
    <row r="497" spans="1:40" x14ac:dyDescent="0.35">
      <c r="A497" s="20"/>
      <c r="B497" s="21"/>
      <c r="C497" s="22"/>
      <c r="D497" s="22"/>
      <c r="E497" s="22"/>
      <c r="F497" s="22"/>
      <c r="G497" s="23"/>
      <c r="H497" s="23"/>
      <c r="I497" s="23"/>
      <c r="J497" s="23"/>
      <c r="K497" s="23"/>
      <c r="L497" s="24"/>
      <c r="M497" s="23"/>
      <c r="N497" s="25"/>
      <c r="O497" s="26"/>
      <c r="P497" s="27"/>
      <c r="Q497" s="28"/>
      <c r="R497" s="28"/>
      <c r="S497" s="18"/>
      <c r="T497" s="18"/>
      <c r="U497" s="18"/>
      <c r="V497" s="19"/>
      <c r="X497" s="30"/>
      <c r="Y497" s="30"/>
      <c r="Z497" s="30"/>
      <c r="AA497" s="30"/>
      <c r="AB497" s="30"/>
      <c r="AC497" s="30"/>
      <c r="AD497" s="30"/>
      <c r="AE497" s="31"/>
      <c r="AF497" s="30"/>
      <c r="AG497" s="30"/>
      <c r="AH497" s="30"/>
      <c r="AI497" s="30"/>
      <c r="AJ497" s="30"/>
      <c r="AK497" s="30"/>
      <c r="AL497" s="30"/>
      <c r="AM497" s="30"/>
      <c r="AN497" s="31"/>
    </row>
    <row r="498" spans="1:40" x14ac:dyDescent="0.35">
      <c r="A498" s="20"/>
      <c r="B498" s="21"/>
      <c r="C498" s="22"/>
      <c r="D498" s="22"/>
      <c r="E498" s="22"/>
      <c r="F498" s="22"/>
      <c r="G498" s="23"/>
      <c r="H498" s="23"/>
      <c r="I498" s="23"/>
      <c r="J498" s="23"/>
      <c r="K498" s="23"/>
      <c r="L498" s="24"/>
      <c r="M498" s="23"/>
      <c r="N498" s="25"/>
      <c r="O498" s="26"/>
      <c r="P498" s="27"/>
      <c r="Q498" s="28"/>
      <c r="R498" s="28"/>
      <c r="S498" s="18"/>
      <c r="T498" s="18"/>
      <c r="U498" s="18"/>
      <c r="V498" s="19"/>
      <c r="X498" s="30"/>
      <c r="Y498" s="30"/>
      <c r="Z498" s="30"/>
      <c r="AA498" s="30"/>
      <c r="AB498" s="30"/>
      <c r="AC498" s="30"/>
      <c r="AD498" s="30"/>
      <c r="AE498" s="31"/>
      <c r="AF498" s="30"/>
      <c r="AG498" s="30"/>
      <c r="AH498" s="30"/>
      <c r="AI498" s="30"/>
      <c r="AJ498" s="30"/>
      <c r="AK498" s="30"/>
      <c r="AL498" s="30"/>
      <c r="AM498" s="30"/>
      <c r="AN498" s="31"/>
    </row>
    <row r="499" spans="1:40" x14ac:dyDescent="0.35">
      <c r="A499" s="20"/>
      <c r="B499" s="21"/>
      <c r="C499" s="22"/>
      <c r="D499" s="22"/>
      <c r="E499" s="22"/>
      <c r="F499" s="22"/>
      <c r="G499" s="23"/>
      <c r="H499" s="23"/>
      <c r="I499" s="23"/>
      <c r="J499" s="23"/>
      <c r="K499" s="23"/>
      <c r="L499" s="24"/>
      <c r="M499" s="23"/>
      <c r="N499" s="25"/>
      <c r="O499" s="26"/>
      <c r="P499" s="27"/>
      <c r="Q499" s="28"/>
      <c r="R499" s="28"/>
      <c r="S499" s="18"/>
      <c r="T499" s="18"/>
      <c r="U499" s="18"/>
      <c r="V499" s="19"/>
      <c r="X499" s="30"/>
      <c r="Y499" s="30"/>
      <c r="Z499" s="30"/>
      <c r="AA499" s="30"/>
      <c r="AB499" s="30"/>
      <c r="AC499" s="30"/>
      <c r="AD499" s="30"/>
      <c r="AE499" s="31"/>
      <c r="AF499" s="30"/>
      <c r="AG499" s="30"/>
      <c r="AH499" s="30"/>
      <c r="AI499" s="30"/>
      <c r="AJ499" s="30"/>
      <c r="AK499" s="30"/>
      <c r="AL499" s="30"/>
      <c r="AM499" s="30"/>
      <c r="AN499" s="31"/>
    </row>
    <row r="500" spans="1:40" x14ac:dyDescent="0.35">
      <c r="A500" s="20"/>
      <c r="B500" s="21"/>
      <c r="C500" s="22"/>
      <c r="D500" s="22"/>
      <c r="E500" s="22"/>
      <c r="F500" s="22"/>
      <c r="G500" s="23"/>
      <c r="H500" s="23"/>
      <c r="I500" s="23"/>
      <c r="J500" s="23"/>
      <c r="K500" s="23"/>
      <c r="L500" s="24"/>
      <c r="M500" s="23"/>
      <c r="N500" s="25"/>
      <c r="O500" s="26"/>
      <c r="P500" s="27"/>
      <c r="Q500" s="28"/>
      <c r="R500" s="28"/>
      <c r="S500" s="18"/>
      <c r="T500" s="18"/>
      <c r="U500" s="18"/>
      <c r="V500" s="19"/>
      <c r="X500" s="30"/>
      <c r="Y500" s="30"/>
      <c r="Z500" s="30"/>
      <c r="AA500" s="30"/>
      <c r="AB500" s="30"/>
      <c r="AC500" s="30"/>
      <c r="AD500" s="30"/>
      <c r="AE500" s="31"/>
      <c r="AF500" s="30"/>
      <c r="AG500" s="30"/>
      <c r="AH500" s="30"/>
      <c r="AI500" s="30"/>
      <c r="AJ500" s="30"/>
      <c r="AK500" s="30"/>
      <c r="AL500" s="30"/>
      <c r="AM500" s="30"/>
      <c r="AN500" s="31"/>
    </row>
    <row r="501" spans="1:40" x14ac:dyDescent="0.35">
      <c r="A501" s="20"/>
      <c r="B501" s="21"/>
      <c r="C501" s="22"/>
      <c r="D501" s="22"/>
      <c r="E501" s="22"/>
      <c r="F501" s="22"/>
      <c r="G501" s="23"/>
      <c r="H501" s="23"/>
      <c r="I501" s="23"/>
      <c r="J501" s="23"/>
      <c r="K501" s="23"/>
      <c r="L501" s="24"/>
      <c r="M501" s="23"/>
      <c r="N501" s="25"/>
      <c r="O501" s="26"/>
      <c r="P501" s="27"/>
      <c r="Q501" s="28"/>
      <c r="R501" s="28"/>
      <c r="S501" s="18"/>
      <c r="T501" s="18"/>
      <c r="U501" s="18"/>
      <c r="V501" s="19"/>
      <c r="X501" s="30"/>
      <c r="Y501" s="30"/>
      <c r="Z501" s="30"/>
      <c r="AA501" s="30"/>
      <c r="AB501" s="30"/>
      <c r="AC501" s="30"/>
      <c r="AD501" s="30"/>
      <c r="AE501" s="31"/>
      <c r="AF501" s="30"/>
      <c r="AG501" s="30"/>
      <c r="AH501" s="30"/>
      <c r="AI501" s="30"/>
      <c r="AJ501" s="30"/>
      <c r="AK501" s="30"/>
      <c r="AL501" s="30"/>
      <c r="AM501" s="30"/>
      <c r="AN501" s="31"/>
    </row>
    <row r="502" spans="1:40" x14ac:dyDescent="0.35">
      <c r="A502" s="20"/>
      <c r="B502" s="21"/>
      <c r="C502" s="22"/>
      <c r="D502" s="22"/>
      <c r="E502" s="22"/>
      <c r="F502" s="22"/>
      <c r="G502" s="23"/>
      <c r="H502" s="23"/>
      <c r="I502" s="23"/>
      <c r="J502" s="23"/>
      <c r="K502" s="23"/>
      <c r="L502" s="24"/>
      <c r="M502" s="23"/>
      <c r="N502" s="25"/>
      <c r="O502" s="26"/>
      <c r="P502" s="27"/>
      <c r="Q502" s="28"/>
      <c r="R502" s="28"/>
      <c r="S502" s="18"/>
      <c r="T502" s="18"/>
      <c r="U502" s="18"/>
      <c r="V502" s="19"/>
      <c r="X502" s="30"/>
      <c r="Y502" s="30"/>
      <c r="Z502" s="30"/>
      <c r="AA502" s="30"/>
      <c r="AB502" s="30"/>
      <c r="AC502" s="30"/>
      <c r="AD502" s="30"/>
      <c r="AE502" s="31"/>
      <c r="AF502" s="30"/>
      <c r="AG502" s="30"/>
      <c r="AH502" s="30"/>
      <c r="AI502" s="30"/>
      <c r="AJ502" s="30"/>
      <c r="AK502" s="30"/>
      <c r="AL502" s="30"/>
      <c r="AM502" s="30"/>
      <c r="AN502" s="31"/>
    </row>
    <row r="503" spans="1:40" x14ac:dyDescent="0.35">
      <c r="A503" s="20"/>
      <c r="B503" s="21"/>
      <c r="C503" s="22"/>
      <c r="D503" s="22"/>
      <c r="E503" s="22"/>
      <c r="F503" s="22"/>
      <c r="G503" s="23"/>
      <c r="H503" s="23"/>
      <c r="I503" s="23"/>
      <c r="J503" s="23"/>
      <c r="K503" s="23"/>
      <c r="L503" s="24"/>
      <c r="M503" s="23"/>
      <c r="N503" s="25"/>
      <c r="O503" s="26"/>
      <c r="P503" s="27"/>
      <c r="Q503" s="28"/>
      <c r="R503" s="28"/>
      <c r="S503" s="18"/>
      <c r="T503" s="18"/>
      <c r="U503" s="18"/>
      <c r="V503" s="19"/>
      <c r="X503" s="30"/>
      <c r="Y503" s="30"/>
      <c r="Z503" s="30"/>
      <c r="AA503" s="30"/>
      <c r="AB503" s="30"/>
      <c r="AC503" s="30"/>
      <c r="AD503" s="30"/>
      <c r="AE503" s="31"/>
      <c r="AF503" s="30"/>
      <c r="AG503" s="30"/>
      <c r="AH503" s="30"/>
      <c r="AI503" s="30"/>
      <c r="AJ503" s="30"/>
      <c r="AK503" s="30"/>
      <c r="AL503" s="30"/>
      <c r="AM503" s="30"/>
      <c r="AN503" s="31"/>
    </row>
    <row r="504" spans="1:40" x14ac:dyDescent="0.35">
      <c r="A504" s="20"/>
      <c r="B504" s="21"/>
      <c r="C504" s="22"/>
      <c r="D504" s="22"/>
      <c r="E504" s="22"/>
      <c r="F504" s="22"/>
      <c r="G504" s="23"/>
      <c r="H504" s="23"/>
      <c r="I504" s="23"/>
      <c r="J504" s="23"/>
      <c r="K504" s="23"/>
      <c r="L504" s="24"/>
      <c r="M504" s="23"/>
      <c r="N504" s="25"/>
      <c r="O504" s="26"/>
      <c r="P504" s="27"/>
      <c r="Q504" s="28"/>
      <c r="R504" s="28"/>
      <c r="S504" s="18"/>
      <c r="T504" s="18"/>
      <c r="U504" s="18"/>
      <c r="V504" s="19"/>
      <c r="X504" s="30"/>
      <c r="Y504" s="30"/>
      <c r="Z504" s="30"/>
      <c r="AA504" s="30"/>
      <c r="AB504" s="30"/>
      <c r="AC504" s="30"/>
      <c r="AD504" s="30"/>
      <c r="AE504" s="31"/>
      <c r="AF504" s="30"/>
      <c r="AG504" s="30"/>
      <c r="AH504" s="30"/>
      <c r="AI504" s="30"/>
      <c r="AJ504" s="30"/>
      <c r="AK504" s="30"/>
      <c r="AL504" s="30"/>
      <c r="AM504" s="30"/>
      <c r="AN504" s="31"/>
    </row>
    <row r="505" spans="1:40" x14ac:dyDescent="0.35">
      <c r="A505" s="20"/>
      <c r="B505" s="21"/>
      <c r="C505" s="22"/>
      <c r="D505" s="22"/>
      <c r="E505" s="22"/>
      <c r="F505" s="22"/>
      <c r="G505" s="23"/>
      <c r="H505" s="23"/>
      <c r="I505" s="23"/>
      <c r="J505" s="23"/>
      <c r="K505" s="23"/>
      <c r="L505" s="24"/>
      <c r="M505" s="23"/>
      <c r="N505" s="25"/>
      <c r="O505" s="26"/>
      <c r="P505" s="27"/>
      <c r="Q505" s="28"/>
      <c r="R505" s="28"/>
      <c r="S505" s="18"/>
      <c r="T505" s="18"/>
      <c r="U505" s="18"/>
      <c r="V505" s="19"/>
      <c r="X505" s="30"/>
      <c r="Y505" s="30"/>
      <c r="Z505" s="30"/>
      <c r="AA505" s="30"/>
      <c r="AB505" s="30"/>
      <c r="AC505" s="30"/>
      <c r="AD505" s="30"/>
      <c r="AE505" s="31"/>
      <c r="AF505" s="30"/>
      <c r="AG505" s="30"/>
      <c r="AH505" s="30"/>
      <c r="AI505" s="30"/>
      <c r="AJ505" s="30"/>
      <c r="AK505" s="30"/>
      <c r="AL505" s="30"/>
      <c r="AM505" s="30"/>
      <c r="AN505" s="31"/>
    </row>
  </sheetData>
  <sheetProtection algorithmName="SHA-512" hashValue="KGjs1/dp/2TjS4xy4XjNhVOo1jCCOOs8LjFjrvZuls03qELbM60AXuCYaYxcSlmgfHqn5qNZ6H68aXi/vm5zvg==" saltValue="YO93XadmvfJh8TYjEs9AMw==" spinCount="100000" sheet="1" objects="1" scenarios="1"/>
  <mergeCells count="1">
    <mergeCell ref="A1:S4"/>
  </mergeCells>
  <conditionalFormatting sqref="M6:M55">
    <cfRule type="cellIs" dxfId="22" priority="24" operator="equal">
      <formula>"Chybí VYC"</formula>
    </cfRule>
  </conditionalFormatting>
  <conditionalFormatting sqref="P6:P505">
    <cfRule type="cellIs" dxfId="21" priority="37" operator="equal">
      <formula>"Chybí data pro výpočet"</formula>
    </cfRule>
    <cfRule type="containsText" dxfId="20" priority="48" operator="containsText" text="&gt;">
      <formula>NOT(ISERROR(SEARCH("&gt;",P6)))</formula>
    </cfRule>
  </conditionalFormatting>
  <conditionalFormatting sqref="M6:M505">
    <cfRule type="cellIs" dxfId="19" priority="39" operator="equal">
      <formula>"("")"</formula>
    </cfRule>
    <cfRule type="cellIs" dxfId="18" priority="47" operator="equal">
      <formula>"Chybí MENA"</formula>
    </cfRule>
  </conditionalFormatting>
  <conditionalFormatting sqref="L6:L505">
    <cfRule type="cellIs" dxfId="17" priority="46" operator="equal">
      <formula>"Chybí CENA"</formula>
    </cfRule>
  </conditionalFormatting>
  <conditionalFormatting sqref="H6:I505">
    <cfRule type="cellIs" dxfId="16" priority="45" operator="equal">
      <formula>"Chybí PRO"</formula>
    </cfRule>
  </conditionalFormatting>
  <conditionalFormatting sqref="G6:G505">
    <cfRule type="cellIs" dxfId="15" priority="44" operator="equal">
      <formula>"Chybí TYP"</formula>
    </cfRule>
  </conditionalFormatting>
  <conditionalFormatting sqref="E6:F505">
    <cfRule type="cellIs" dxfId="14" priority="36" operator="equal">
      <formula>"Chybí DOP"</formula>
    </cfRule>
  </conditionalFormatting>
  <conditionalFormatting sqref="I6:I505">
    <cfRule type="cellIs" dxfId="13" priority="42" operator="equal">
      <formula>"("")"</formula>
    </cfRule>
  </conditionalFormatting>
  <conditionalFormatting sqref="K6:K505">
    <cfRule type="cellIs" dxfId="12" priority="41" operator="equal">
      <formula>"???"</formula>
    </cfRule>
  </conditionalFormatting>
  <conditionalFormatting sqref="K6:K505">
    <cfRule type="cellIs" dxfId="11" priority="40" operator="equal">
      <formula>"("")"</formula>
    </cfRule>
  </conditionalFormatting>
  <conditionalFormatting sqref="N6:N505">
    <cfRule type="cellIs" dxfId="10" priority="35" operator="equal">
      <formula>"Chybí KURZ"</formula>
    </cfRule>
  </conditionalFormatting>
  <conditionalFormatting sqref="O6:O505">
    <cfRule type="cellIs" dxfId="9" priority="34" operator="equal">
      <formula>"Chybí DPH"</formula>
    </cfRule>
  </conditionalFormatting>
  <conditionalFormatting sqref="O6:O505">
    <cfRule type="containsText" dxfId="8" priority="33" operator="containsText" text="CHYBA">
      <formula>NOT(ISERROR(SEARCH("CHYBA",O6)))</formula>
    </cfRule>
  </conditionalFormatting>
  <conditionalFormatting sqref="C6:F55">
    <cfRule type="containsText" dxfId="7" priority="26" operator="containsText" text="Nepovolený(é) znak(y):">
      <formula>NOT(ISERROR(SEARCH("Nepovolený(é) znak(y):",C6)))</formula>
    </cfRule>
    <cfRule type="cellIs" dxfId="6" priority="27" operator="equal">
      <formula>"Nepovolený znak"</formula>
    </cfRule>
    <cfRule type="cellIs" dxfId="5" priority="31" operator="equal">
      <formula>"Překročena délka textu"</formula>
    </cfRule>
  </conditionalFormatting>
  <conditionalFormatting sqref="E6:F55">
    <cfRule type="cellIs" dxfId="4" priority="30" operator="equal">
      <formula>"Chybí DOP"</formula>
    </cfRule>
  </conditionalFormatting>
  <conditionalFormatting sqref="C6:D55">
    <cfRule type="cellIs" dxfId="3" priority="43" operator="equal">
      <formula>"Chybí NAZ"</formula>
    </cfRule>
  </conditionalFormatting>
  <conditionalFormatting sqref="I6:I55">
    <cfRule type="cellIs" dxfId="2" priority="29" operator="equal">
      <formula>"Chybí TBAL"</formula>
    </cfRule>
  </conditionalFormatting>
  <conditionalFormatting sqref="J6:J55">
    <cfRule type="cellIs" dxfId="1" priority="28" operator="equal">
      <formula>"Chybí VYR"</formula>
    </cfRule>
  </conditionalFormatting>
  <conditionalFormatting sqref="K6:K55">
    <cfRule type="cellIs" dxfId="0" priority="25" operator="equal">
      <formula>"Chybí ZEM"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B250"/>
  <sheetViews>
    <sheetView workbookViewId="0">
      <selection activeCell="I31" sqref="I31"/>
    </sheetView>
  </sheetViews>
  <sheetFormatPr defaultColWidth="9.1796875" defaultRowHeight="14.5" x14ac:dyDescent="0.35"/>
  <cols>
    <col min="1" max="1" width="7.453125" style="8" bestFit="1" customWidth="1"/>
    <col min="2" max="2" width="46.7265625" style="8" bestFit="1" customWidth="1"/>
    <col min="3" max="16384" width="9.1796875" style="8"/>
  </cols>
  <sheetData>
    <row r="1" spans="1:2" ht="15" thickBot="1" x14ac:dyDescent="0.4">
      <c r="A1" s="2" t="s">
        <v>34</v>
      </c>
      <c r="B1" s="1" t="s">
        <v>35</v>
      </c>
    </row>
    <row r="2" spans="1:2" x14ac:dyDescent="0.35">
      <c r="A2" s="8" t="s">
        <v>36</v>
      </c>
      <c r="B2" s="8" t="s">
        <v>37</v>
      </c>
    </row>
    <row r="3" spans="1:2" x14ac:dyDescent="0.35">
      <c r="A3" s="8" t="s">
        <v>38</v>
      </c>
      <c r="B3" s="8" t="s">
        <v>39</v>
      </c>
    </row>
    <row r="4" spans="1:2" x14ac:dyDescent="0.35">
      <c r="A4" s="8" t="s">
        <v>40</v>
      </c>
      <c r="B4" s="8" t="s">
        <v>41</v>
      </c>
    </row>
    <row r="5" spans="1:2" x14ac:dyDescent="0.35">
      <c r="A5" s="8" t="s">
        <v>42</v>
      </c>
      <c r="B5" s="8" t="s">
        <v>43</v>
      </c>
    </row>
    <row r="6" spans="1:2" x14ac:dyDescent="0.35">
      <c r="A6" s="8" t="s">
        <v>44</v>
      </c>
      <c r="B6" s="8" t="s">
        <v>45</v>
      </c>
    </row>
    <row r="7" spans="1:2" x14ac:dyDescent="0.35">
      <c r="A7" s="8" t="s">
        <v>46</v>
      </c>
      <c r="B7" s="8" t="s">
        <v>47</v>
      </c>
    </row>
    <row r="8" spans="1:2" x14ac:dyDescent="0.35">
      <c r="A8" s="8" t="s">
        <v>48</v>
      </c>
      <c r="B8" s="8" t="s">
        <v>49</v>
      </c>
    </row>
    <row r="9" spans="1:2" x14ac:dyDescent="0.35">
      <c r="A9" s="8" t="s">
        <v>50</v>
      </c>
      <c r="B9" s="8" t="s">
        <v>51</v>
      </c>
    </row>
    <row r="10" spans="1:2" x14ac:dyDescent="0.35">
      <c r="A10" s="8" t="s">
        <v>52</v>
      </c>
      <c r="B10" s="8" t="s">
        <v>53</v>
      </c>
    </row>
    <row r="11" spans="1:2" x14ac:dyDescent="0.35">
      <c r="A11" s="8" t="s">
        <v>54</v>
      </c>
      <c r="B11" s="8" t="s">
        <v>55</v>
      </c>
    </row>
    <row r="12" spans="1:2" x14ac:dyDescent="0.35">
      <c r="A12" s="8" t="s">
        <v>56</v>
      </c>
      <c r="B12" s="8" t="s">
        <v>57</v>
      </c>
    </row>
    <row r="13" spans="1:2" x14ac:dyDescent="0.35">
      <c r="A13" s="8" t="s">
        <v>58</v>
      </c>
      <c r="B13" s="8" t="s">
        <v>59</v>
      </c>
    </row>
    <row r="14" spans="1:2" x14ac:dyDescent="0.35">
      <c r="A14" s="8" t="s">
        <v>60</v>
      </c>
      <c r="B14" s="8" t="s">
        <v>61</v>
      </c>
    </row>
    <row r="15" spans="1:2" x14ac:dyDescent="0.35">
      <c r="A15" s="8" t="s">
        <v>62</v>
      </c>
      <c r="B15" s="8" t="s">
        <v>63</v>
      </c>
    </row>
    <row r="16" spans="1:2" x14ac:dyDescent="0.35">
      <c r="A16" s="8" t="s">
        <v>64</v>
      </c>
      <c r="B16" s="8" t="s">
        <v>65</v>
      </c>
    </row>
    <row r="17" spans="1:2" x14ac:dyDescent="0.35">
      <c r="A17" s="8" t="s">
        <v>66</v>
      </c>
      <c r="B17" s="8" t="s">
        <v>67</v>
      </c>
    </row>
    <row r="18" spans="1:2" x14ac:dyDescent="0.35">
      <c r="A18" s="8" t="s">
        <v>68</v>
      </c>
      <c r="B18" s="8" t="s">
        <v>69</v>
      </c>
    </row>
    <row r="19" spans="1:2" x14ac:dyDescent="0.35">
      <c r="A19" s="8" t="s">
        <v>70</v>
      </c>
      <c r="B19" s="8" t="s">
        <v>71</v>
      </c>
    </row>
    <row r="20" spans="1:2" x14ac:dyDescent="0.35">
      <c r="A20" s="8" t="s">
        <v>72</v>
      </c>
      <c r="B20" s="8" t="s">
        <v>73</v>
      </c>
    </row>
    <row r="21" spans="1:2" x14ac:dyDescent="0.35">
      <c r="A21" s="8" t="s">
        <v>74</v>
      </c>
      <c r="B21" s="8" t="s">
        <v>75</v>
      </c>
    </row>
    <row r="22" spans="1:2" x14ac:dyDescent="0.35">
      <c r="A22" s="8" t="s">
        <v>76</v>
      </c>
      <c r="B22" s="8" t="s">
        <v>77</v>
      </c>
    </row>
    <row r="23" spans="1:2" x14ac:dyDescent="0.35">
      <c r="A23" s="8" t="s">
        <v>78</v>
      </c>
      <c r="B23" s="8" t="s">
        <v>79</v>
      </c>
    </row>
    <row r="24" spans="1:2" x14ac:dyDescent="0.35">
      <c r="A24" s="8" t="s">
        <v>80</v>
      </c>
      <c r="B24" s="8" t="s">
        <v>81</v>
      </c>
    </row>
    <row r="25" spans="1:2" x14ac:dyDescent="0.35">
      <c r="A25" s="8" t="s">
        <v>82</v>
      </c>
      <c r="B25" s="8" t="s">
        <v>83</v>
      </c>
    </row>
    <row r="26" spans="1:2" x14ac:dyDescent="0.35">
      <c r="A26" s="8" t="s">
        <v>84</v>
      </c>
      <c r="B26" s="8" t="s">
        <v>85</v>
      </c>
    </row>
    <row r="27" spans="1:2" x14ac:dyDescent="0.35">
      <c r="A27" s="8" t="s">
        <v>86</v>
      </c>
      <c r="B27" s="8" t="s">
        <v>87</v>
      </c>
    </row>
    <row r="28" spans="1:2" x14ac:dyDescent="0.35">
      <c r="A28" s="8" t="s">
        <v>88</v>
      </c>
      <c r="B28" s="8" t="s">
        <v>89</v>
      </c>
    </row>
    <row r="29" spans="1:2" x14ac:dyDescent="0.35">
      <c r="A29" s="8" t="s">
        <v>90</v>
      </c>
      <c r="B29" s="8" t="s">
        <v>91</v>
      </c>
    </row>
    <row r="30" spans="1:2" x14ac:dyDescent="0.35">
      <c r="A30" s="8" t="s">
        <v>92</v>
      </c>
      <c r="B30" s="8" t="s">
        <v>93</v>
      </c>
    </row>
    <row r="31" spans="1:2" x14ac:dyDescent="0.35">
      <c r="A31" s="8" t="s">
        <v>94</v>
      </c>
      <c r="B31" s="8" t="s">
        <v>95</v>
      </c>
    </row>
    <row r="32" spans="1:2" x14ac:dyDescent="0.35">
      <c r="A32" s="8" t="s">
        <v>96</v>
      </c>
      <c r="B32" s="8" t="s">
        <v>97</v>
      </c>
    </row>
    <row r="33" spans="1:2" x14ac:dyDescent="0.35">
      <c r="A33" s="8" t="s">
        <v>98</v>
      </c>
      <c r="B33" s="8" t="s">
        <v>99</v>
      </c>
    </row>
    <row r="34" spans="1:2" x14ac:dyDescent="0.35">
      <c r="A34" s="8" t="s">
        <v>100</v>
      </c>
      <c r="B34" s="8" t="s">
        <v>101</v>
      </c>
    </row>
    <row r="35" spans="1:2" x14ac:dyDescent="0.35">
      <c r="A35" s="8" t="s">
        <v>102</v>
      </c>
      <c r="B35" s="8" t="s">
        <v>103</v>
      </c>
    </row>
    <row r="36" spans="1:2" x14ac:dyDescent="0.35">
      <c r="A36" s="8" t="s">
        <v>104</v>
      </c>
      <c r="B36" s="8" t="s">
        <v>105</v>
      </c>
    </row>
    <row r="37" spans="1:2" x14ac:dyDescent="0.35">
      <c r="A37" s="8" t="s">
        <v>106</v>
      </c>
      <c r="B37" s="8" t="s">
        <v>107</v>
      </c>
    </row>
    <row r="38" spans="1:2" x14ac:dyDescent="0.35">
      <c r="A38" s="8" t="s">
        <v>108</v>
      </c>
      <c r="B38" s="8" t="s">
        <v>109</v>
      </c>
    </row>
    <row r="39" spans="1:2" x14ac:dyDescent="0.35">
      <c r="A39" s="8" t="s">
        <v>110</v>
      </c>
      <c r="B39" s="8" t="s">
        <v>111</v>
      </c>
    </row>
    <row r="40" spans="1:2" x14ac:dyDescent="0.35">
      <c r="A40" s="8" t="s">
        <v>112</v>
      </c>
      <c r="B40" s="8" t="s">
        <v>113</v>
      </c>
    </row>
    <row r="41" spans="1:2" x14ac:dyDescent="0.35">
      <c r="A41" s="8" t="s">
        <v>114</v>
      </c>
      <c r="B41" s="8" t="s">
        <v>115</v>
      </c>
    </row>
    <row r="42" spans="1:2" x14ac:dyDescent="0.35">
      <c r="A42" s="8" t="s">
        <v>116</v>
      </c>
      <c r="B42" s="8" t="s">
        <v>117</v>
      </c>
    </row>
    <row r="43" spans="1:2" x14ac:dyDescent="0.35">
      <c r="A43" s="8" t="s">
        <v>118</v>
      </c>
      <c r="B43" s="8" t="s">
        <v>119</v>
      </c>
    </row>
    <row r="44" spans="1:2" x14ac:dyDescent="0.35">
      <c r="A44" s="8" t="s">
        <v>120</v>
      </c>
      <c r="B44" s="8" t="s">
        <v>121</v>
      </c>
    </row>
    <row r="45" spans="1:2" x14ac:dyDescent="0.35">
      <c r="A45" s="8" t="s">
        <v>122</v>
      </c>
      <c r="B45" s="8" t="s">
        <v>123</v>
      </c>
    </row>
    <row r="46" spans="1:2" x14ac:dyDescent="0.35">
      <c r="A46" s="8" t="s">
        <v>124</v>
      </c>
      <c r="B46" s="8" t="s">
        <v>125</v>
      </c>
    </row>
    <row r="47" spans="1:2" x14ac:dyDescent="0.35">
      <c r="A47" s="8" t="s">
        <v>126</v>
      </c>
      <c r="B47" s="8" t="s">
        <v>127</v>
      </c>
    </row>
    <row r="48" spans="1:2" x14ac:dyDescent="0.35">
      <c r="A48" s="8" t="s">
        <v>128</v>
      </c>
      <c r="B48" s="8" t="s">
        <v>129</v>
      </c>
    </row>
    <row r="49" spans="1:2" x14ac:dyDescent="0.35">
      <c r="A49" s="8" t="s">
        <v>130</v>
      </c>
      <c r="B49" s="8" t="s">
        <v>131</v>
      </c>
    </row>
    <row r="50" spans="1:2" x14ac:dyDescent="0.35">
      <c r="A50" s="8" t="s">
        <v>132</v>
      </c>
      <c r="B50" s="8" t="s">
        <v>133</v>
      </c>
    </row>
    <row r="51" spans="1:2" x14ac:dyDescent="0.35">
      <c r="A51" s="8" t="s">
        <v>134</v>
      </c>
      <c r="B51" s="8" t="s">
        <v>135</v>
      </c>
    </row>
    <row r="52" spans="1:2" x14ac:dyDescent="0.35">
      <c r="A52" s="8" t="s">
        <v>136</v>
      </c>
      <c r="B52" s="8" t="s">
        <v>137</v>
      </c>
    </row>
    <row r="53" spans="1:2" x14ac:dyDescent="0.35">
      <c r="A53" s="8" t="s">
        <v>138</v>
      </c>
      <c r="B53" s="8" t="s">
        <v>139</v>
      </c>
    </row>
    <row r="54" spans="1:2" x14ac:dyDescent="0.35">
      <c r="A54" s="8" t="s">
        <v>140</v>
      </c>
      <c r="B54" s="8" t="s">
        <v>141</v>
      </c>
    </row>
    <row r="55" spans="1:2" x14ac:dyDescent="0.35">
      <c r="A55" s="8" t="s">
        <v>142</v>
      </c>
      <c r="B55" s="8" t="s">
        <v>143</v>
      </c>
    </row>
    <row r="56" spans="1:2" x14ac:dyDescent="0.35">
      <c r="A56" s="8" t="s">
        <v>144</v>
      </c>
      <c r="B56" s="8" t="s">
        <v>145</v>
      </c>
    </row>
    <row r="57" spans="1:2" x14ac:dyDescent="0.35">
      <c r="A57" s="8" t="s">
        <v>146</v>
      </c>
      <c r="B57" s="8" t="s">
        <v>147</v>
      </c>
    </row>
    <row r="58" spans="1:2" x14ac:dyDescent="0.35">
      <c r="A58" s="8" t="s">
        <v>148</v>
      </c>
      <c r="B58" s="8" t="s">
        <v>149</v>
      </c>
    </row>
    <row r="59" spans="1:2" x14ac:dyDescent="0.35">
      <c r="A59" s="8" t="s">
        <v>150</v>
      </c>
      <c r="B59" s="8" t="s">
        <v>151</v>
      </c>
    </row>
    <row r="60" spans="1:2" x14ac:dyDescent="0.35">
      <c r="A60" s="8" t="s">
        <v>152</v>
      </c>
      <c r="B60" s="8" t="s">
        <v>153</v>
      </c>
    </row>
    <row r="61" spans="1:2" x14ac:dyDescent="0.35">
      <c r="A61" s="8" t="s">
        <v>154</v>
      </c>
      <c r="B61" s="8" t="s">
        <v>155</v>
      </c>
    </row>
    <row r="62" spans="1:2" x14ac:dyDescent="0.35">
      <c r="A62" s="8" t="s">
        <v>156</v>
      </c>
      <c r="B62" s="8" t="s">
        <v>157</v>
      </c>
    </row>
    <row r="63" spans="1:2" x14ac:dyDescent="0.35">
      <c r="A63" s="8" t="s">
        <v>158</v>
      </c>
      <c r="B63" s="8" t="s">
        <v>159</v>
      </c>
    </row>
    <row r="64" spans="1:2" x14ac:dyDescent="0.35">
      <c r="A64" s="8" t="s">
        <v>160</v>
      </c>
      <c r="B64" s="8" t="s">
        <v>161</v>
      </c>
    </row>
    <row r="65" spans="1:2" x14ac:dyDescent="0.35">
      <c r="A65" s="8" t="s">
        <v>162</v>
      </c>
      <c r="B65" s="8" t="s">
        <v>163</v>
      </c>
    </row>
    <row r="66" spans="1:2" x14ac:dyDescent="0.35">
      <c r="A66" s="8" t="s">
        <v>164</v>
      </c>
      <c r="B66" s="8" t="s">
        <v>165</v>
      </c>
    </row>
    <row r="67" spans="1:2" x14ac:dyDescent="0.35">
      <c r="A67" s="8" t="s">
        <v>166</v>
      </c>
      <c r="B67" s="8" t="s">
        <v>167</v>
      </c>
    </row>
    <row r="68" spans="1:2" x14ac:dyDescent="0.35">
      <c r="A68" s="8" t="s">
        <v>168</v>
      </c>
      <c r="B68" s="8" t="s">
        <v>169</v>
      </c>
    </row>
    <row r="69" spans="1:2" x14ac:dyDescent="0.35">
      <c r="A69" s="8" t="s">
        <v>170</v>
      </c>
      <c r="B69" s="8" t="s">
        <v>171</v>
      </c>
    </row>
    <row r="70" spans="1:2" x14ac:dyDescent="0.35">
      <c r="A70" s="8" t="s">
        <v>172</v>
      </c>
      <c r="B70" s="8" t="s">
        <v>173</v>
      </c>
    </row>
    <row r="71" spans="1:2" x14ac:dyDescent="0.35">
      <c r="A71" s="8" t="s">
        <v>174</v>
      </c>
      <c r="B71" s="8" t="s">
        <v>175</v>
      </c>
    </row>
    <row r="72" spans="1:2" x14ac:dyDescent="0.35">
      <c r="A72" s="8" t="s">
        <v>176</v>
      </c>
      <c r="B72" s="8" t="s">
        <v>177</v>
      </c>
    </row>
    <row r="73" spans="1:2" x14ac:dyDescent="0.35">
      <c r="A73" s="8" t="s">
        <v>178</v>
      </c>
      <c r="B73" s="8" t="s">
        <v>179</v>
      </c>
    </row>
    <row r="74" spans="1:2" x14ac:dyDescent="0.35">
      <c r="A74" s="8" t="s">
        <v>180</v>
      </c>
      <c r="B74" s="8" t="s">
        <v>181</v>
      </c>
    </row>
    <row r="75" spans="1:2" x14ac:dyDescent="0.35">
      <c r="A75" s="8" t="s">
        <v>182</v>
      </c>
      <c r="B75" s="8" t="s">
        <v>183</v>
      </c>
    </row>
    <row r="76" spans="1:2" x14ac:dyDescent="0.35">
      <c r="A76" s="8" t="s">
        <v>184</v>
      </c>
      <c r="B76" s="8" t="s">
        <v>185</v>
      </c>
    </row>
    <row r="77" spans="1:2" x14ac:dyDescent="0.35">
      <c r="A77" s="8" t="s">
        <v>186</v>
      </c>
      <c r="B77" s="8" t="s">
        <v>187</v>
      </c>
    </row>
    <row r="78" spans="1:2" x14ac:dyDescent="0.35">
      <c r="A78" s="8" t="s">
        <v>188</v>
      </c>
      <c r="B78" s="8" t="s">
        <v>189</v>
      </c>
    </row>
    <row r="79" spans="1:2" x14ac:dyDescent="0.35">
      <c r="A79" s="8" t="s">
        <v>190</v>
      </c>
      <c r="B79" s="8" t="s">
        <v>191</v>
      </c>
    </row>
    <row r="80" spans="1:2" x14ac:dyDescent="0.35">
      <c r="A80" s="8" t="s">
        <v>192</v>
      </c>
      <c r="B80" s="8" t="s">
        <v>193</v>
      </c>
    </row>
    <row r="81" spans="1:2" x14ac:dyDescent="0.35">
      <c r="A81" s="8" t="s">
        <v>194</v>
      </c>
      <c r="B81" s="8" t="s">
        <v>195</v>
      </c>
    </row>
    <row r="82" spans="1:2" x14ac:dyDescent="0.35">
      <c r="A82" s="8" t="s">
        <v>196</v>
      </c>
      <c r="B82" s="8" t="s">
        <v>197</v>
      </c>
    </row>
    <row r="83" spans="1:2" x14ac:dyDescent="0.35">
      <c r="A83" s="8" t="s">
        <v>198</v>
      </c>
      <c r="B83" s="8" t="s">
        <v>199</v>
      </c>
    </row>
    <row r="84" spans="1:2" x14ac:dyDescent="0.35">
      <c r="A84" s="8" t="s">
        <v>200</v>
      </c>
      <c r="B84" s="8" t="s">
        <v>201</v>
      </c>
    </row>
    <row r="85" spans="1:2" x14ac:dyDescent="0.35">
      <c r="A85" s="8" t="s">
        <v>202</v>
      </c>
      <c r="B85" s="8" t="s">
        <v>203</v>
      </c>
    </row>
    <row r="86" spans="1:2" x14ac:dyDescent="0.35">
      <c r="A86" s="8" t="s">
        <v>204</v>
      </c>
      <c r="B86" s="8" t="s">
        <v>205</v>
      </c>
    </row>
    <row r="87" spans="1:2" x14ac:dyDescent="0.35">
      <c r="A87" s="8" t="s">
        <v>206</v>
      </c>
      <c r="B87" s="8" t="s">
        <v>207</v>
      </c>
    </row>
    <row r="88" spans="1:2" x14ac:dyDescent="0.35">
      <c r="A88" s="8" t="s">
        <v>208</v>
      </c>
      <c r="B88" s="8" t="s">
        <v>209</v>
      </c>
    </row>
    <row r="89" spans="1:2" x14ac:dyDescent="0.35">
      <c r="A89" s="8" t="s">
        <v>210</v>
      </c>
      <c r="B89" s="8" t="s">
        <v>211</v>
      </c>
    </row>
    <row r="90" spans="1:2" x14ac:dyDescent="0.35">
      <c r="A90" s="8" t="s">
        <v>212</v>
      </c>
      <c r="B90" s="8" t="s">
        <v>213</v>
      </c>
    </row>
    <row r="91" spans="1:2" x14ac:dyDescent="0.35">
      <c r="A91" s="8" t="s">
        <v>214</v>
      </c>
      <c r="B91" s="8" t="s">
        <v>215</v>
      </c>
    </row>
    <row r="92" spans="1:2" x14ac:dyDescent="0.35">
      <c r="A92" s="8" t="s">
        <v>216</v>
      </c>
      <c r="B92" s="8" t="s">
        <v>217</v>
      </c>
    </row>
    <row r="93" spans="1:2" x14ac:dyDescent="0.35">
      <c r="A93" s="8" t="s">
        <v>218</v>
      </c>
      <c r="B93" s="8" t="s">
        <v>219</v>
      </c>
    </row>
    <row r="94" spans="1:2" x14ac:dyDescent="0.35">
      <c r="A94" s="8" t="s">
        <v>220</v>
      </c>
      <c r="B94" s="8" t="s">
        <v>221</v>
      </c>
    </row>
    <row r="95" spans="1:2" x14ac:dyDescent="0.35">
      <c r="A95" s="8" t="s">
        <v>222</v>
      </c>
      <c r="B95" s="8" t="s">
        <v>223</v>
      </c>
    </row>
    <row r="96" spans="1:2" x14ac:dyDescent="0.35">
      <c r="A96" s="8" t="s">
        <v>224</v>
      </c>
      <c r="B96" s="8" t="s">
        <v>225</v>
      </c>
    </row>
    <row r="97" spans="1:2" x14ac:dyDescent="0.35">
      <c r="A97" s="8" t="s">
        <v>226</v>
      </c>
      <c r="B97" s="8" t="s">
        <v>227</v>
      </c>
    </row>
    <row r="98" spans="1:2" x14ac:dyDescent="0.35">
      <c r="A98" s="8" t="s">
        <v>228</v>
      </c>
      <c r="B98" s="8" t="s">
        <v>229</v>
      </c>
    </row>
    <row r="99" spans="1:2" x14ac:dyDescent="0.35">
      <c r="A99" s="8" t="s">
        <v>230</v>
      </c>
      <c r="B99" s="8" t="s">
        <v>231</v>
      </c>
    </row>
    <row r="100" spans="1:2" x14ac:dyDescent="0.35">
      <c r="A100" s="8" t="s">
        <v>232</v>
      </c>
      <c r="B100" s="8" t="s">
        <v>233</v>
      </c>
    </row>
    <row r="101" spans="1:2" x14ac:dyDescent="0.35">
      <c r="A101" s="8" t="s">
        <v>234</v>
      </c>
      <c r="B101" s="8" t="s">
        <v>235</v>
      </c>
    </row>
    <row r="102" spans="1:2" x14ac:dyDescent="0.35">
      <c r="A102" s="8" t="s">
        <v>236</v>
      </c>
      <c r="B102" s="8" t="s">
        <v>237</v>
      </c>
    </row>
    <row r="103" spans="1:2" x14ac:dyDescent="0.35">
      <c r="A103" s="8" t="s">
        <v>238</v>
      </c>
      <c r="B103" s="8" t="s">
        <v>239</v>
      </c>
    </row>
    <row r="104" spans="1:2" x14ac:dyDescent="0.35">
      <c r="A104" s="8" t="s">
        <v>240</v>
      </c>
      <c r="B104" s="8" t="s">
        <v>241</v>
      </c>
    </row>
    <row r="105" spans="1:2" x14ac:dyDescent="0.35">
      <c r="A105" s="8" t="s">
        <v>242</v>
      </c>
      <c r="B105" s="8" t="s">
        <v>243</v>
      </c>
    </row>
    <row r="106" spans="1:2" x14ac:dyDescent="0.35">
      <c r="A106" s="8" t="s">
        <v>244</v>
      </c>
      <c r="B106" s="8" t="s">
        <v>245</v>
      </c>
    </row>
    <row r="107" spans="1:2" x14ac:dyDescent="0.35">
      <c r="A107" s="8" t="s">
        <v>246</v>
      </c>
      <c r="B107" s="8" t="s">
        <v>247</v>
      </c>
    </row>
    <row r="108" spans="1:2" x14ac:dyDescent="0.35">
      <c r="A108" s="8" t="s">
        <v>248</v>
      </c>
      <c r="B108" s="8" t="s">
        <v>249</v>
      </c>
    </row>
    <row r="109" spans="1:2" x14ac:dyDescent="0.35">
      <c r="A109" s="8" t="s">
        <v>250</v>
      </c>
      <c r="B109" s="8" t="s">
        <v>251</v>
      </c>
    </row>
    <row r="110" spans="1:2" x14ac:dyDescent="0.35">
      <c r="A110" s="8" t="s">
        <v>252</v>
      </c>
      <c r="B110" s="8" t="s">
        <v>253</v>
      </c>
    </row>
    <row r="111" spans="1:2" x14ac:dyDescent="0.35">
      <c r="A111" s="8" t="s">
        <v>254</v>
      </c>
      <c r="B111" s="8" t="s">
        <v>255</v>
      </c>
    </row>
    <row r="112" spans="1:2" x14ac:dyDescent="0.35">
      <c r="A112" s="8" t="s">
        <v>256</v>
      </c>
      <c r="B112" s="8" t="s">
        <v>257</v>
      </c>
    </row>
    <row r="113" spans="1:2" x14ac:dyDescent="0.35">
      <c r="A113" s="8" t="s">
        <v>258</v>
      </c>
      <c r="B113" s="8" t="s">
        <v>259</v>
      </c>
    </row>
    <row r="114" spans="1:2" x14ac:dyDescent="0.35">
      <c r="A114" s="8" t="s">
        <v>260</v>
      </c>
      <c r="B114" s="8" t="s">
        <v>261</v>
      </c>
    </row>
    <row r="115" spans="1:2" x14ac:dyDescent="0.35">
      <c r="A115" s="8" t="s">
        <v>262</v>
      </c>
      <c r="B115" s="8" t="s">
        <v>263</v>
      </c>
    </row>
    <row r="116" spans="1:2" x14ac:dyDescent="0.35">
      <c r="A116" s="8" t="s">
        <v>264</v>
      </c>
      <c r="B116" s="8" t="s">
        <v>265</v>
      </c>
    </row>
    <row r="117" spans="1:2" x14ac:dyDescent="0.35">
      <c r="A117" s="8" t="s">
        <v>266</v>
      </c>
      <c r="B117" s="8" t="s">
        <v>267</v>
      </c>
    </row>
    <row r="118" spans="1:2" x14ac:dyDescent="0.35">
      <c r="A118" s="8" t="s">
        <v>268</v>
      </c>
      <c r="B118" s="8" t="s">
        <v>269</v>
      </c>
    </row>
    <row r="119" spans="1:2" x14ac:dyDescent="0.35">
      <c r="A119" s="8" t="s">
        <v>270</v>
      </c>
      <c r="B119" s="8" t="s">
        <v>271</v>
      </c>
    </row>
    <row r="120" spans="1:2" x14ac:dyDescent="0.35">
      <c r="A120" s="8" t="s">
        <v>272</v>
      </c>
      <c r="B120" s="8" t="s">
        <v>273</v>
      </c>
    </row>
    <row r="121" spans="1:2" x14ac:dyDescent="0.35">
      <c r="A121" s="8" t="s">
        <v>274</v>
      </c>
      <c r="B121" s="8" t="s">
        <v>275</v>
      </c>
    </row>
    <row r="122" spans="1:2" x14ac:dyDescent="0.35">
      <c r="A122" s="8" t="s">
        <v>276</v>
      </c>
      <c r="B122" s="8" t="s">
        <v>277</v>
      </c>
    </row>
    <row r="123" spans="1:2" x14ac:dyDescent="0.35">
      <c r="A123" s="8" t="s">
        <v>278</v>
      </c>
      <c r="B123" s="8" t="s">
        <v>279</v>
      </c>
    </row>
    <row r="124" spans="1:2" x14ac:dyDescent="0.35">
      <c r="A124" s="8" t="s">
        <v>280</v>
      </c>
      <c r="B124" s="8" t="s">
        <v>281</v>
      </c>
    </row>
    <row r="125" spans="1:2" x14ac:dyDescent="0.35">
      <c r="A125" s="8" t="s">
        <v>282</v>
      </c>
      <c r="B125" s="8" t="s">
        <v>283</v>
      </c>
    </row>
    <row r="126" spans="1:2" x14ac:dyDescent="0.35">
      <c r="A126" s="8" t="s">
        <v>284</v>
      </c>
      <c r="B126" s="8" t="s">
        <v>285</v>
      </c>
    </row>
    <row r="127" spans="1:2" x14ac:dyDescent="0.35">
      <c r="A127" s="8" t="s">
        <v>286</v>
      </c>
      <c r="B127" s="8" t="s">
        <v>287</v>
      </c>
    </row>
    <row r="128" spans="1:2" x14ac:dyDescent="0.35">
      <c r="A128" s="8" t="s">
        <v>288</v>
      </c>
      <c r="B128" s="8" t="s">
        <v>289</v>
      </c>
    </row>
    <row r="129" spans="1:2" x14ac:dyDescent="0.35">
      <c r="A129" s="8" t="s">
        <v>290</v>
      </c>
      <c r="B129" s="8" t="s">
        <v>291</v>
      </c>
    </row>
    <row r="130" spans="1:2" x14ac:dyDescent="0.35">
      <c r="A130" s="8" t="s">
        <v>292</v>
      </c>
      <c r="B130" s="8" t="s">
        <v>293</v>
      </c>
    </row>
    <row r="131" spans="1:2" x14ac:dyDescent="0.35">
      <c r="A131" s="8" t="s">
        <v>294</v>
      </c>
      <c r="B131" s="8" t="s">
        <v>295</v>
      </c>
    </row>
    <row r="132" spans="1:2" x14ac:dyDescent="0.35">
      <c r="A132" s="8" t="s">
        <v>296</v>
      </c>
      <c r="B132" s="8" t="s">
        <v>297</v>
      </c>
    </row>
    <row r="133" spans="1:2" x14ac:dyDescent="0.35">
      <c r="A133" s="8" t="s">
        <v>298</v>
      </c>
      <c r="B133" s="8" t="s">
        <v>299</v>
      </c>
    </row>
    <row r="134" spans="1:2" x14ac:dyDescent="0.35">
      <c r="A134" s="8" t="s">
        <v>300</v>
      </c>
      <c r="B134" s="8" t="s">
        <v>301</v>
      </c>
    </row>
    <row r="135" spans="1:2" x14ac:dyDescent="0.35">
      <c r="A135" s="8" t="s">
        <v>302</v>
      </c>
      <c r="B135" s="8" t="s">
        <v>303</v>
      </c>
    </row>
    <row r="136" spans="1:2" x14ac:dyDescent="0.35">
      <c r="A136" s="8" t="s">
        <v>304</v>
      </c>
      <c r="B136" s="8" t="s">
        <v>305</v>
      </c>
    </row>
    <row r="137" spans="1:2" x14ac:dyDescent="0.35">
      <c r="A137" s="8" t="s">
        <v>306</v>
      </c>
      <c r="B137" s="8" t="s">
        <v>307</v>
      </c>
    </row>
    <row r="138" spans="1:2" x14ac:dyDescent="0.35">
      <c r="A138" s="8" t="s">
        <v>308</v>
      </c>
      <c r="B138" s="8" t="s">
        <v>309</v>
      </c>
    </row>
    <row r="139" spans="1:2" x14ac:dyDescent="0.35">
      <c r="A139" s="8" t="s">
        <v>310</v>
      </c>
      <c r="B139" s="8" t="s">
        <v>311</v>
      </c>
    </row>
    <row r="140" spans="1:2" x14ac:dyDescent="0.35">
      <c r="A140" s="8" t="s">
        <v>312</v>
      </c>
      <c r="B140" s="8" t="s">
        <v>313</v>
      </c>
    </row>
    <row r="141" spans="1:2" x14ac:dyDescent="0.35">
      <c r="A141" s="8" t="s">
        <v>314</v>
      </c>
      <c r="B141" s="8" t="s">
        <v>315</v>
      </c>
    </row>
    <row r="142" spans="1:2" x14ac:dyDescent="0.35">
      <c r="A142" s="8" t="s">
        <v>316</v>
      </c>
      <c r="B142" s="8" t="s">
        <v>317</v>
      </c>
    </row>
    <row r="143" spans="1:2" x14ac:dyDescent="0.35">
      <c r="A143" s="8" t="s">
        <v>318</v>
      </c>
      <c r="B143" s="8" t="s">
        <v>319</v>
      </c>
    </row>
    <row r="144" spans="1:2" x14ac:dyDescent="0.35">
      <c r="A144" s="8" t="s">
        <v>320</v>
      </c>
      <c r="B144" s="8" t="s">
        <v>321</v>
      </c>
    </row>
    <row r="145" spans="1:2" x14ac:dyDescent="0.35">
      <c r="A145" s="8" t="s">
        <v>322</v>
      </c>
      <c r="B145" s="8" t="s">
        <v>323</v>
      </c>
    </row>
    <row r="146" spans="1:2" x14ac:dyDescent="0.35">
      <c r="A146" s="8" t="s">
        <v>324</v>
      </c>
      <c r="B146" s="8" t="s">
        <v>325</v>
      </c>
    </row>
    <row r="147" spans="1:2" x14ac:dyDescent="0.35">
      <c r="A147" s="8" t="s">
        <v>326</v>
      </c>
      <c r="B147" s="8" t="s">
        <v>327</v>
      </c>
    </row>
    <row r="148" spans="1:2" x14ac:dyDescent="0.35">
      <c r="A148" s="8" t="s">
        <v>328</v>
      </c>
      <c r="B148" s="8" t="s">
        <v>329</v>
      </c>
    </row>
    <row r="149" spans="1:2" x14ac:dyDescent="0.35">
      <c r="A149" s="8" t="s">
        <v>330</v>
      </c>
      <c r="B149" s="8" t="s">
        <v>331</v>
      </c>
    </row>
    <row r="150" spans="1:2" x14ac:dyDescent="0.35">
      <c r="A150" s="8" t="s">
        <v>332</v>
      </c>
      <c r="B150" s="8" t="s">
        <v>333</v>
      </c>
    </row>
    <row r="151" spans="1:2" x14ac:dyDescent="0.35">
      <c r="A151" s="8" t="s">
        <v>334</v>
      </c>
      <c r="B151" s="8" t="s">
        <v>335</v>
      </c>
    </row>
    <row r="152" spans="1:2" x14ac:dyDescent="0.35">
      <c r="A152" s="8" t="s">
        <v>336</v>
      </c>
      <c r="B152" s="8" t="s">
        <v>337</v>
      </c>
    </row>
    <row r="153" spans="1:2" x14ac:dyDescent="0.35">
      <c r="A153" s="8" t="s">
        <v>338</v>
      </c>
      <c r="B153" s="8" t="s">
        <v>339</v>
      </c>
    </row>
    <row r="154" spans="1:2" x14ac:dyDescent="0.35">
      <c r="A154" s="8" t="s">
        <v>340</v>
      </c>
      <c r="B154" s="8" t="s">
        <v>341</v>
      </c>
    </row>
    <row r="155" spans="1:2" x14ac:dyDescent="0.35">
      <c r="A155" s="8" t="s">
        <v>342</v>
      </c>
      <c r="B155" s="8" t="s">
        <v>343</v>
      </c>
    </row>
    <row r="156" spans="1:2" x14ac:dyDescent="0.35">
      <c r="A156" s="8" t="s">
        <v>344</v>
      </c>
      <c r="B156" s="8" t="s">
        <v>345</v>
      </c>
    </row>
    <row r="157" spans="1:2" x14ac:dyDescent="0.35">
      <c r="A157" s="8" t="s">
        <v>346</v>
      </c>
      <c r="B157" s="8" t="s">
        <v>347</v>
      </c>
    </row>
    <row r="158" spans="1:2" x14ac:dyDescent="0.35">
      <c r="A158" s="8" t="s">
        <v>348</v>
      </c>
      <c r="B158" s="8" t="s">
        <v>349</v>
      </c>
    </row>
    <row r="159" spans="1:2" x14ac:dyDescent="0.35">
      <c r="A159" s="8" t="s">
        <v>350</v>
      </c>
      <c r="B159" s="8" t="s">
        <v>351</v>
      </c>
    </row>
    <row r="160" spans="1:2" x14ac:dyDescent="0.35">
      <c r="A160" s="8" t="s">
        <v>352</v>
      </c>
      <c r="B160" s="8" t="s">
        <v>353</v>
      </c>
    </row>
    <row r="161" spans="1:2" x14ac:dyDescent="0.35">
      <c r="A161" s="8" t="s">
        <v>354</v>
      </c>
      <c r="B161" s="8" t="s">
        <v>355</v>
      </c>
    </row>
    <row r="162" spans="1:2" x14ac:dyDescent="0.35">
      <c r="A162" s="8" t="s">
        <v>356</v>
      </c>
      <c r="B162" s="8" t="s">
        <v>357</v>
      </c>
    </row>
    <row r="163" spans="1:2" x14ac:dyDescent="0.35">
      <c r="A163" s="8" t="s">
        <v>358</v>
      </c>
      <c r="B163" s="8" t="s">
        <v>359</v>
      </c>
    </row>
    <row r="164" spans="1:2" x14ac:dyDescent="0.35">
      <c r="A164" s="8" t="s">
        <v>360</v>
      </c>
      <c r="B164" s="8" t="s">
        <v>361</v>
      </c>
    </row>
    <row r="165" spans="1:2" x14ac:dyDescent="0.35">
      <c r="A165" s="8" t="s">
        <v>362</v>
      </c>
      <c r="B165" s="8" t="s">
        <v>363</v>
      </c>
    </row>
    <row r="166" spans="1:2" x14ac:dyDescent="0.35">
      <c r="A166" s="8" t="s">
        <v>364</v>
      </c>
      <c r="B166" s="8" t="s">
        <v>365</v>
      </c>
    </row>
    <row r="167" spans="1:2" x14ac:dyDescent="0.35">
      <c r="A167" s="8" t="s">
        <v>366</v>
      </c>
      <c r="B167" s="8" t="s">
        <v>367</v>
      </c>
    </row>
    <row r="168" spans="1:2" x14ac:dyDescent="0.35">
      <c r="A168" s="8" t="s">
        <v>368</v>
      </c>
      <c r="B168" s="8" t="s">
        <v>369</v>
      </c>
    </row>
    <row r="169" spans="1:2" x14ac:dyDescent="0.35">
      <c r="A169" s="8" t="s">
        <v>370</v>
      </c>
      <c r="B169" s="8" t="s">
        <v>371</v>
      </c>
    </row>
    <row r="170" spans="1:2" x14ac:dyDescent="0.35">
      <c r="A170" s="8" t="s">
        <v>372</v>
      </c>
      <c r="B170" s="8" t="s">
        <v>373</v>
      </c>
    </row>
    <row r="171" spans="1:2" x14ac:dyDescent="0.35">
      <c r="A171" s="8" t="s">
        <v>374</v>
      </c>
      <c r="B171" s="8" t="s">
        <v>375</v>
      </c>
    </row>
    <row r="172" spans="1:2" x14ac:dyDescent="0.35">
      <c r="A172" s="8" t="s">
        <v>376</v>
      </c>
      <c r="B172" s="8" t="s">
        <v>377</v>
      </c>
    </row>
    <row r="173" spans="1:2" x14ac:dyDescent="0.35">
      <c r="A173" s="8" t="s">
        <v>378</v>
      </c>
      <c r="B173" s="8" t="s">
        <v>379</v>
      </c>
    </row>
    <row r="174" spans="1:2" x14ac:dyDescent="0.35">
      <c r="A174" s="8" t="s">
        <v>380</v>
      </c>
      <c r="B174" s="8" t="s">
        <v>381</v>
      </c>
    </row>
    <row r="175" spans="1:2" x14ac:dyDescent="0.35">
      <c r="A175" s="8" t="s">
        <v>382</v>
      </c>
      <c r="B175" s="8" t="s">
        <v>383</v>
      </c>
    </row>
    <row r="176" spans="1:2" x14ac:dyDescent="0.35">
      <c r="A176" s="8" t="s">
        <v>384</v>
      </c>
      <c r="B176" s="8" t="s">
        <v>385</v>
      </c>
    </row>
    <row r="177" spans="1:2" x14ac:dyDescent="0.35">
      <c r="A177" s="8" t="s">
        <v>386</v>
      </c>
      <c r="B177" s="8" t="s">
        <v>387</v>
      </c>
    </row>
    <row r="178" spans="1:2" x14ac:dyDescent="0.35">
      <c r="A178" s="8" t="s">
        <v>388</v>
      </c>
      <c r="B178" s="8" t="s">
        <v>389</v>
      </c>
    </row>
    <row r="179" spans="1:2" x14ac:dyDescent="0.35">
      <c r="A179" s="8" t="s">
        <v>390</v>
      </c>
      <c r="B179" s="8" t="s">
        <v>391</v>
      </c>
    </row>
    <row r="180" spans="1:2" x14ac:dyDescent="0.35">
      <c r="A180" s="8" t="s">
        <v>392</v>
      </c>
      <c r="B180" s="8" t="s">
        <v>393</v>
      </c>
    </row>
    <row r="181" spans="1:2" x14ac:dyDescent="0.35">
      <c r="A181" s="8" t="s">
        <v>394</v>
      </c>
      <c r="B181" s="8" t="s">
        <v>395</v>
      </c>
    </row>
    <row r="182" spans="1:2" x14ac:dyDescent="0.35">
      <c r="A182" s="8" t="s">
        <v>396</v>
      </c>
      <c r="B182" s="8" t="s">
        <v>397</v>
      </c>
    </row>
    <row r="183" spans="1:2" x14ac:dyDescent="0.35">
      <c r="A183" s="8" t="s">
        <v>398</v>
      </c>
      <c r="B183" s="8" t="s">
        <v>399</v>
      </c>
    </row>
    <row r="184" spans="1:2" x14ac:dyDescent="0.35">
      <c r="A184" s="8" t="s">
        <v>400</v>
      </c>
      <c r="B184" s="8" t="s">
        <v>401</v>
      </c>
    </row>
    <row r="185" spans="1:2" x14ac:dyDescent="0.35">
      <c r="A185" s="8" t="s">
        <v>402</v>
      </c>
      <c r="B185" s="8" t="s">
        <v>403</v>
      </c>
    </row>
    <row r="186" spans="1:2" x14ac:dyDescent="0.35">
      <c r="A186" s="8" t="s">
        <v>404</v>
      </c>
      <c r="B186" s="8" t="s">
        <v>405</v>
      </c>
    </row>
    <row r="187" spans="1:2" x14ac:dyDescent="0.35">
      <c r="A187" s="8" t="s">
        <v>406</v>
      </c>
      <c r="B187" s="8" t="s">
        <v>407</v>
      </c>
    </row>
    <row r="188" spans="1:2" x14ac:dyDescent="0.35">
      <c r="A188" s="8" t="s">
        <v>408</v>
      </c>
      <c r="B188" s="8" t="s">
        <v>409</v>
      </c>
    </row>
    <row r="189" spans="1:2" x14ac:dyDescent="0.35">
      <c r="A189" s="8" t="s">
        <v>410</v>
      </c>
      <c r="B189" s="8" t="s">
        <v>411</v>
      </c>
    </row>
    <row r="190" spans="1:2" x14ac:dyDescent="0.35">
      <c r="A190" s="8" t="s">
        <v>412</v>
      </c>
      <c r="B190" s="8" t="s">
        <v>413</v>
      </c>
    </row>
    <row r="191" spans="1:2" x14ac:dyDescent="0.35">
      <c r="A191" s="8" t="s">
        <v>414</v>
      </c>
      <c r="B191" s="8" t="s">
        <v>415</v>
      </c>
    </row>
    <row r="192" spans="1:2" x14ac:dyDescent="0.35">
      <c r="A192" s="8" t="s">
        <v>416</v>
      </c>
      <c r="B192" s="8" t="s">
        <v>417</v>
      </c>
    </row>
    <row r="193" spans="1:2" x14ac:dyDescent="0.35">
      <c r="A193" s="8" t="s">
        <v>418</v>
      </c>
      <c r="B193" s="8" t="s">
        <v>419</v>
      </c>
    </row>
    <row r="194" spans="1:2" x14ac:dyDescent="0.35">
      <c r="A194" s="8" t="s">
        <v>420</v>
      </c>
      <c r="B194" s="8" t="s">
        <v>421</v>
      </c>
    </row>
    <row r="195" spans="1:2" x14ac:dyDescent="0.35">
      <c r="A195" s="8" t="s">
        <v>422</v>
      </c>
      <c r="B195" s="8" t="s">
        <v>423</v>
      </c>
    </row>
    <row r="196" spans="1:2" x14ac:dyDescent="0.35">
      <c r="A196" s="8" t="s">
        <v>424</v>
      </c>
      <c r="B196" s="8" t="s">
        <v>425</v>
      </c>
    </row>
    <row r="197" spans="1:2" x14ac:dyDescent="0.35">
      <c r="A197" s="8" t="s">
        <v>426</v>
      </c>
      <c r="B197" s="8" t="s">
        <v>427</v>
      </c>
    </row>
    <row r="198" spans="1:2" x14ac:dyDescent="0.35">
      <c r="A198" s="8" t="s">
        <v>428</v>
      </c>
      <c r="B198" s="8" t="s">
        <v>429</v>
      </c>
    </row>
    <row r="199" spans="1:2" x14ac:dyDescent="0.35">
      <c r="A199" s="8" t="s">
        <v>430</v>
      </c>
      <c r="B199" s="8" t="s">
        <v>431</v>
      </c>
    </row>
    <row r="200" spans="1:2" x14ac:dyDescent="0.35">
      <c r="A200" s="8" t="s">
        <v>432</v>
      </c>
      <c r="B200" s="8" t="s">
        <v>433</v>
      </c>
    </row>
    <row r="201" spans="1:2" x14ac:dyDescent="0.35">
      <c r="A201" s="8" t="s">
        <v>434</v>
      </c>
      <c r="B201" s="8" t="s">
        <v>435</v>
      </c>
    </row>
    <row r="202" spans="1:2" x14ac:dyDescent="0.35">
      <c r="A202" s="8" t="s">
        <v>436</v>
      </c>
      <c r="B202" s="8" t="s">
        <v>437</v>
      </c>
    </row>
    <row r="203" spans="1:2" x14ac:dyDescent="0.35">
      <c r="A203" s="8" t="s">
        <v>438</v>
      </c>
      <c r="B203" s="8" t="s">
        <v>439</v>
      </c>
    </row>
    <row r="204" spans="1:2" x14ac:dyDescent="0.35">
      <c r="A204" s="8" t="s">
        <v>440</v>
      </c>
      <c r="B204" s="8" t="s">
        <v>441</v>
      </c>
    </row>
    <row r="205" spans="1:2" x14ac:dyDescent="0.35">
      <c r="A205" s="8" t="s">
        <v>442</v>
      </c>
      <c r="B205" s="8" t="s">
        <v>443</v>
      </c>
    </row>
    <row r="206" spans="1:2" x14ac:dyDescent="0.35">
      <c r="A206" s="8" t="s">
        <v>444</v>
      </c>
      <c r="B206" s="8" t="s">
        <v>445</v>
      </c>
    </row>
    <row r="207" spans="1:2" x14ac:dyDescent="0.35">
      <c r="A207" s="8" t="s">
        <v>446</v>
      </c>
      <c r="B207" s="8" t="s">
        <v>447</v>
      </c>
    </row>
    <row r="208" spans="1:2" x14ac:dyDescent="0.35">
      <c r="A208" s="8" t="s">
        <v>448</v>
      </c>
      <c r="B208" s="8" t="s">
        <v>449</v>
      </c>
    </row>
    <row r="209" spans="1:2" x14ac:dyDescent="0.35">
      <c r="A209" s="8" t="s">
        <v>450</v>
      </c>
      <c r="B209" s="8" t="s">
        <v>451</v>
      </c>
    </row>
    <row r="210" spans="1:2" x14ac:dyDescent="0.35">
      <c r="A210" s="8" t="s">
        <v>452</v>
      </c>
      <c r="B210" s="8" t="s">
        <v>453</v>
      </c>
    </row>
    <row r="211" spans="1:2" x14ac:dyDescent="0.35">
      <c r="A211" s="8" t="s">
        <v>454</v>
      </c>
      <c r="B211" s="8" t="s">
        <v>455</v>
      </c>
    </row>
    <row r="212" spans="1:2" x14ac:dyDescent="0.35">
      <c r="A212" s="8" t="s">
        <v>456</v>
      </c>
      <c r="B212" s="8" t="s">
        <v>457</v>
      </c>
    </row>
    <row r="213" spans="1:2" x14ac:dyDescent="0.35">
      <c r="A213" s="8" t="s">
        <v>458</v>
      </c>
      <c r="B213" s="8" t="s">
        <v>459</v>
      </c>
    </row>
    <row r="214" spans="1:2" x14ac:dyDescent="0.35">
      <c r="A214" s="8" t="s">
        <v>460</v>
      </c>
      <c r="B214" s="8" t="s">
        <v>461</v>
      </c>
    </row>
    <row r="215" spans="1:2" x14ac:dyDescent="0.35">
      <c r="A215" s="8" t="s">
        <v>462</v>
      </c>
      <c r="B215" s="8" t="s">
        <v>463</v>
      </c>
    </row>
    <row r="216" spans="1:2" x14ac:dyDescent="0.35">
      <c r="A216" s="8" t="s">
        <v>464</v>
      </c>
      <c r="B216" s="8" t="s">
        <v>465</v>
      </c>
    </row>
    <row r="217" spans="1:2" x14ac:dyDescent="0.35">
      <c r="A217" s="8" t="s">
        <v>466</v>
      </c>
      <c r="B217" s="8" t="s">
        <v>467</v>
      </c>
    </row>
    <row r="218" spans="1:2" x14ac:dyDescent="0.35">
      <c r="A218" s="8" t="s">
        <v>468</v>
      </c>
      <c r="B218" s="8" t="s">
        <v>469</v>
      </c>
    </row>
    <row r="219" spans="1:2" x14ac:dyDescent="0.35">
      <c r="A219" s="8" t="s">
        <v>470</v>
      </c>
      <c r="B219" s="8" t="s">
        <v>471</v>
      </c>
    </row>
    <row r="220" spans="1:2" x14ac:dyDescent="0.35">
      <c r="A220" s="8" t="s">
        <v>472</v>
      </c>
      <c r="B220" s="8" t="s">
        <v>473</v>
      </c>
    </row>
    <row r="221" spans="1:2" x14ac:dyDescent="0.35">
      <c r="A221" s="8" t="s">
        <v>474</v>
      </c>
      <c r="B221" s="8" t="s">
        <v>475</v>
      </c>
    </row>
    <row r="222" spans="1:2" x14ac:dyDescent="0.35">
      <c r="A222" s="8" t="s">
        <v>476</v>
      </c>
      <c r="B222" s="8" t="s">
        <v>477</v>
      </c>
    </row>
    <row r="223" spans="1:2" x14ac:dyDescent="0.35">
      <c r="A223" s="8" t="s">
        <v>478</v>
      </c>
      <c r="B223" s="8" t="s">
        <v>479</v>
      </c>
    </row>
    <row r="224" spans="1:2" x14ac:dyDescent="0.35">
      <c r="A224" s="8" t="s">
        <v>480</v>
      </c>
      <c r="B224" s="8" t="s">
        <v>481</v>
      </c>
    </row>
    <row r="225" spans="1:2" x14ac:dyDescent="0.35">
      <c r="A225" s="8" t="s">
        <v>482</v>
      </c>
      <c r="B225" s="8" t="s">
        <v>483</v>
      </c>
    </row>
    <row r="226" spans="1:2" x14ac:dyDescent="0.35">
      <c r="A226" s="8" t="s">
        <v>484</v>
      </c>
      <c r="B226" s="8" t="s">
        <v>485</v>
      </c>
    </row>
    <row r="227" spans="1:2" x14ac:dyDescent="0.35">
      <c r="A227" s="8" t="s">
        <v>486</v>
      </c>
      <c r="B227" s="8" t="s">
        <v>487</v>
      </c>
    </row>
    <row r="228" spans="1:2" x14ac:dyDescent="0.35">
      <c r="A228" s="8" t="s">
        <v>488</v>
      </c>
      <c r="B228" s="8" t="s">
        <v>489</v>
      </c>
    </row>
    <row r="229" spans="1:2" x14ac:dyDescent="0.35">
      <c r="A229" s="8" t="s">
        <v>490</v>
      </c>
      <c r="B229" s="8" t="s">
        <v>491</v>
      </c>
    </row>
    <row r="230" spans="1:2" x14ac:dyDescent="0.35">
      <c r="A230" s="8" t="s">
        <v>492</v>
      </c>
      <c r="B230" s="8" t="s">
        <v>493</v>
      </c>
    </row>
    <row r="231" spans="1:2" x14ac:dyDescent="0.35">
      <c r="A231" s="8" t="s">
        <v>494</v>
      </c>
      <c r="B231" s="8" t="s">
        <v>495</v>
      </c>
    </row>
    <row r="232" spans="1:2" x14ac:dyDescent="0.35">
      <c r="A232" s="8" t="s">
        <v>496</v>
      </c>
      <c r="B232" s="8" t="s">
        <v>497</v>
      </c>
    </row>
    <row r="233" spans="1:2" x14ac:dyDescent="0.35">
      <c r="A233" s="8" t="s">
        <v>498</v>
      </c>
      <c r="B233" s="8" t="s">
        <v>499</v>
      </c>
    </row>
    <row r="234" spans="1:2" x14ac:dyDescent="0.35">
      <c r="A234" s="8" t="s">
        <v>500</v>
      </c>
      <c r="B234" s="8" t="s">
        <v>501</v>
      </c>
    </row>
    <row r="235" spans="1:2" x14ac:dyDescent="0.35">
      <c r="A235" s="8" t="s">
        <v>502</v>
      </c>
      <c r="B235" s="8" t="s">
        <v>503</v>
      </c>
    </row>
    <row r="236" spans="1:2" x14ac:dyDescent="0.35">
      <c r="A236" s="8" t="s">
        <v>504</v>
      </c>
      <c r="B236" s="8" t="s">
        <v>505</v>
      </c>
    </row>
    <row r="237" spans="1:2" x14ac:dyDescent="0.35">
      <c r="A237" s="8" t="s">
        <v>506</v>
      </c>
      <c r="B237" s="8" t="s">
        <v>507</v>
      </c>
    </row>
    <row r="238" spans="1:2" x14ac:dyDescent="0.35">
      <c r="A238" s="8" t="s">
        <v>508</v>
      </c>
      <c r="B238" s="8" t="s">
        <v>509</v>
      </c>
    </row>
    <row r="239" spans="1:2" x14ac:dyDescent="0.35">
      <c r="A239" s="8" t="s">
        <v>510</v>
      </c>
      <c r="B239" s="8" t="s">
        <v>511</v>
      </c>
    </row>
    <row r="240" spans="1:2" x14ac:dyDescent="0.35">
      <c r="A240" s="8" t="s">
        <v>512</v>
      </c>
      <c r="B240" s="8" t="s">
        <v>513</v>
      </c>
    </row>
    <row r="241" spans="1:2" x14ac:dyDescent="0.35">
      <c r="A241" s="8" t="s">
        <v>514</v>
      </c>
      <c r="B241" s="8" t="s">
        <v>515</v>
      </c>
    </row>
    <row r="242" spans="1:2" x14ac:dyDescent="0.35">
      <c r="A242" s="8" t="s">
        <v>516</v>
      </c>
      <c r="B242" s="8" t="s">
        <v>517</v>
      </c>
    </row>
    <row r="243" spans="1:2" x14ac:dyDescent="0.35">
      <c r="A243" s="8" t="s">
        <v>518</v>
      </c>
      <c r="B243" s="8" t="s">
        <v>519</v>
      </c>
    </row>
    <row r="244" spans="1:2" x14ac:dyDescent="0.35">
      <c r="A244" s="8" t="s">
        <v>520</v>
      </c>
      <c r="B244" s="8" t="s">
        <v>521</v>
      </c>
    </row>
    <row r="245" spans="1:2" x14ac:dyDescent="0.35">
      <c r="A245" s="8" t="s">
        <v>522</v>
      </c>
      <c r="B245" s="8" t="s">
        <v>523</v>
      </c>
    </row>
    <row r="246" spans="1:2" x14ac:dyDescent="0.35">
      <c r="A246" s="8" t="s">
        <v>524</v>
      </c>
      <c r="B246" s="8" t="s">
        <v>525</v>
      </c>
    </row>
    <row r="247" spans="1:2" x14ac:dyDescent="0.35">
      <c r="A247" s="8" t="s">
        <v>526</v>
      </c>
      <c r="B247" s="8" t="s">
        <v>527</v>
      </c>
    </row>
    <row r="248" spans="1:2" x14ac:dyDescent="0.35">
      <c r="A248" s="8" t="s">
        <v>528</v>
      </c>
      <c r="B248" s="8" t="s">
        <v>529</v>
      </c>
    </row>
    <row r="249" spans="1:2" x14ac:dyDescent="0.35">
      <c r="A249" s="8" t="s">
        <v>530</v>
      </c>
      <c r="B249" s="8" t="s">
        <v>531</v>
      </c>
    </row>
    <row r="250" spans="1:2" x14ac:dyDescent="0.35">
      <c r="A250" s="8" t="s">
        <v>532</v>
      </c>
      <c r="B250" s="8" t="s">
        <v>533</v>
      </c>
    </row>
  </sheetData>
  <sheetProtection algorithmName="SHA-512" hashValue="t0IeGcmEKOUTnzdZbnD0/njdcpr6pKduCc5zbn8e3/OkpGj0BR04gtNP0xvLWWRYqGm9WkrzaWvlJFv+c7PFpA==" saltValue="TQ3VTfPGaD3wUtuGPw001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ÚHRADOVÝ KATALOG VZP - ZP</vt:lpstr>
      <vt:lpstr>VZP KONTROLA</vt:lpstr>
      <vt:lpstr>ZKRATKY ZEMÍ</vt:lpstr>
    </vt:vector>
  </TitlesOfParts>
  <Manager/>
  <Company>VZP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Kristýna Vrbová</dc:creator>
  <cp:keywords/>
  <dc:description/>
  <cp:lastModifiedBy>Kristína Borovičková</cp:lastModifiedBy>
  <cp:revision/>
  <dcterms:created xsi:type="dcterms:W3CDTF">2020-02-13T14:43:16Z</dcterms:created>
  <dcterms:modified xsi:type="dcterms:W3CDTF">2025-03-03T13:14:14Z</dcterms:modified>
  <cp:category/>
  <cp:contentStatus/>
</cp:coreProperties>
</file>