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1790" windowHeight="5505" activeTab="0"/>
  </bookViews>
  <sheets>
    <sheet name="kalkulace" sheetId="1" r:id="rId1"/>
  </sheets>
  <definedNames>
    <definedName name="_xlfn.BAHTTEXT" hidden="1">#NAME?</definedName>
    <definedName name="_xlfn.IFERROR" hidden="1">#NAME?</definedName>
    <definedName name="CESTA">#REF!</definedName>
    <definedName name="DODAV">#REF!</definedName>
    <definedName name="OPRAVY">#REF!</definedName>
    <definedName name="TYP">#REF!</definedName>
    <definedName name="UDO">#REF!</definedName>
    <definedName name="VYR">#REF!</definedName>
    <definedName name="VYROBCI">#REF!</definedName>
  </definedNames>
  <calcPr fullCalcOnLoad="1"/>
</workbook>
</file>

<file path=xl/sharedStrings.xml><?xml version="1.0" encoding="utf-8"?>
<sst xmlns="http://schemas.openxmlformats.org/spreadsheetml/2006/main" count="34" uniqueCount="31">
  <si>
    <t>Jméno:</t>
  </si>
  <si>
    <t>Příjmení:</t>
  </si>
  <si>
    <t>Kč</t>
  </si>
  <si>
    <t>Číslo pojištěnce:</t>
  </si>
  <si>
    <t>jméno</t>
  </si>
  <si>
    <t>datum</t>
  </si>
  <si>
    <t>razítko provádějící organizace - podpis</t>
  </si>
  <si>
    <t>Vyúčtování</t>
  </si>
  <si>
    <t>DPH %:</t>
  </si>
  <si>
    <t>Celkem</t>
  </si>
  <si>
    <t>Kód pomůcky:</t>
  </si>
  <si>
    <t>Cena celkem včetně DPH:</t>
  </si>
  <si>
    <t>Cena celkem bez DPH:</t>
  </si>
  <si>
    <t>Materiál bez DPH:</t>
  </si>
  <si>
    <t>Hodinová zúčtovací sazba bez DPH:</t>
  </si>
  <si>
    <t>Práce bez DPH:</t>
  </si>
  <si>
    <t>Normovaný čas:</t>
  </si>
  <si>
    <t>Konečná kalkulace na ortopedicko protetické pomůcky individuálně zhotovené</t>
  </si>
  <si>
    <t>Celkový čas práce v hod.:</t>
  </si>
  <si>
    <t>Spoluúčast klienta %:</t>
  </si>
  <si>
    <t>Úhrada klientem</t>
  </si>
  <si>
    <t>Kód dle sazebníku APZZP:</t>
  </si>
  <si>
    <t>Kód pojišťovny:</t>
  </si>
  <si>
    <t>IČZ:</t>
  </si>
  <si>
    <t>Zaokrouhlená cena pro klienta:</t>
  </si>
  <si>
    <t>Nedílnou součásti kalkulace je rozpis materiálu</t>
  </si>
  <si>
    <t>Úhrada pojišťovnou</t>
  </si>
  <si>
    <t>Zaokrouhlená cena pro pojišťovnu:</t>
  </si>
  <si>
    <t>Číslo protokolu dodavatele:</t>
  </si>
  <si>
    <t>Max. úhrada (Kč):</t>
  </si>
  <si>
    <t>Max. doplatek klienta (Kč):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</si>
</sst>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05]d\.\ mmmm\ yyyy"/>
    <numFmt numFmtId="169" formatCode="#,##0.00\ &quot;Kč&quot;"/>
    <numFmt numFmtId="170" formatCode="#,##0.0"/>
    <numFmt numFmtId="171" formatCode="#,###,##0,000"/>
    <numFmt numFmtId="172" formatCode="000000\ 0000"/>
    <numFmt numFmtId="173" formatCode="000000000"/>
    <numFmt numFmtId="174" formatCode="dd\-mm\-yyyy;@"/>
    <numFmt numFmtId="175" formatCode="#,##0_ ;[Red]\-#,##0\ "/>
    <numFmt numFmtId="176" formatCode="#,##0.0\ &quot;Kč&quot;"/>
    <numFmt numFmtId="177" formatCode="mm"/>
    <numFmt numFmtId="178" formatCode="[&lt;=99999]###\ ##;##\ ##\ ##\ ##"/>
    <numFmt numFmtId="179" formatCode="[&lt;=9999999]###\ ##\ ##;##\ ##\ ##\ ##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hh"/>
    <numFmt numFmtId="189" formatCode="[$¥€-2]\ #\ ##,000_);[Red]\([$€-2]\ #\ ##,000\)"/>
    <numFmt numFmtId="190" formatCode="#,##0.00_ ;\-#,##0.00\ "/>
    <numFmt numFmtId="191" formatCode="0_ ;\-0\ 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i/>
      <sz val="9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1" fontId="1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46" applyFont="1" applyFill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 hidden="1"/>
    </xf>
    <xf numFmtId="4" fontId="1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9" fontId="10" fillId="34" borderId="0" xfId="0" applyNumberFormat="1" applyFont="1" applyFill="1" applyAlignment="1" applyProtection="1">
      <alignment horizontal="center" vertical="center"/>
      <protection locked="0"/>
    </xf>
    <xf numFmtId="49" fontId="10" fillId="34" borderId="0" xfId="0" applyNumberFormat="1" applyFont="1" applyFill="1" applyBorder="1" applyAlignment="1" applyProtection="1">
      <alignment horizontal="center" vertical="center"/>
      <protection locked="0"/>
    </xf>
    <xf numFmtId="170" fontId="10" fillId="34" borderId="0" xfId="0" applyNumberFormat="1" applyFont="1" applyFill="1" applyBorder="1" applyAlignment="1" applyProtection="1">
      <alignment horizontal="center" vertical="center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46" applyFont="1" applyBorder="1" applyAlignment="1" applyProtection="1">
      <alignment horizontal="center" vertical="top"/>
      <protection locked="0"/>
    </xf>
    <xf numFmtId="0" fontId="17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 wrapText="1"/>
      <protection hidden="1"/>
    </xf>
    <xf numFmtId="4" fontId="10" fillId="34" borderId="0" xfId="0" applyNumberFormat="1" applyFont="1" applyFill="1" applyBorder="1" applyAlignment="1" applyProtection="1">
      <alignment horizontal="center" vertical="center" wrapText="1"/>
      <protection locked="0"/>
    </xf>
    <xf numFmtId="190" fontId="10" fillId="34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12" fillId="34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49" fontId="12" fillId="34" borderId="0" xfId="0" applyNumberFormat="1" applyFont="1" applyFill="1" applyAlignment="1" applyProtection="1">
      <alignment horizontal="left" vertical="center"/>
      <protection locked="0"/>
    </xf>
    <xf numFmtId="3" fontId="6" fillId="0" borderId="12" xfId="0" applyNumberFormat="1" applyFont="1" applyBorder="1" applyAlignment="1" applyProtection="1">
      <alignment horizontal="right" vertical="center"/>
      <protection hidden="1"/>
    </xf>
    <xf numFmtId="3" fontId="6" fillId="0" borderId="13" xfId="0" applyNumberFormat="1" applyFont="1" applyBorder="1" applyAlignment="1" applyProtection="1">
      <alignment horizontal="right" vertical="center"/>
      <protection hidden="1"/>
    </xf>
    <xf numFmtId="4" fontId="6" fillId="0" borderId="14" xfId="0" applyNumberFormat="1" applyFont="1" applyBorder="1" applyAlignment="1" applyProtection="1">
      <alignment horizontal="right" vertical="center"/>
      <protection hidden="1"/>
    </xf>
    <xf numFmtId="4" fontId="6" fillId="0" borderId="15" xfId="0" applyNumberFormat="1" applyFont="1" applyBorder="1" applyAlignment="1" applyProtection="1">
      <alignment horizontal="right" vertical="center"/>
      <protection hidden="1"/>
    </xf>
    <xf numFmtId="0" fontId="5" fillId="0" borderId="0" xfId="46" applyFont="1" applyBorder="1" applyAlignment="1" applyProtection="1">
      <alignment horizontal="center" vertical="top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16" xfId="0" applyFont="1" applyBorder="1" applyAlignment="1" applyProtection="1">
      <alignment horizontal="right" vertical="center"/>
      <protection hidden="1"/>
    </xf>
    <xf numFmtId="0" fontId="5" fillId="0" borderId="17" xfId="46" applyFont="1" applyBorder="1" applyAlignment="1" applyProtection="1">
      <alignment horizontal="center" vertical="top"/>
      <protection locked="0"/>
    </xf>
    <xf numFmtId="0" fontId="5" fillId="0" borderId="0" xfId="46" applyFont="1" applyBorder="1" applyAlignment="1" applyProtection="1">
      <alignment horizontal="center" vertical="top"/>
      <protection locked="0"/>
    </xf>
    <xf numFmtId="4" fontId="12" fillId="34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8" xfId="0" applyNumberFormat="1" applyFont="1" applyBorder="1" applyAlignment="1" applyProtection="1">
      <alignment horizontal="right" vertical="center"/>
      <protection hidden="1"/>
    </xf>
    <xf numFmtId="3" fontId="10" fillId="0" borderId="19" xfId="0" applyNumberFormat="1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left" vertical="center" indent="1"/>
      <protection hidden="1"/>
    </xf>
    <xf numFmtId="0" fontId="7" fillId="0" borderId="21" xfId="0" applyFont="1" applyBorder="1" applyAlignment="1" applyProtection="1">
      <alignment horizontal="left" vertical="center" indent="1"/>
      <protection hidden="1"/>
    </xf>
    <xf numFmtId="0" fontId="7" fillId="0" borderId="22" xfId="0" applyFont="1" applyBorder="1" applyAlignment="1" applyProtection="1">
      <alignment horizontal="left" vertical="center" indent="1"/>
      <protection hidden="1"/>
    </xf>
    <xf numFmtId="0" fontId="11" fillId="0" borderId="23" xfId="0" applyFont="1" applyBorder="1" applyAlignment="1" applyProtection="1">
      <alignment horizontal="left" vertical="center" indent="1"/>
      <protection hidden="1"/>
    </xf>
    <xf numFmtId="0" fontId="11" fillId="0" borderId="24" xfId="0" applyFont="1" applyBorder="1" applyAlignment="1" applyProtection="1">
      <alignment horizontal="left" vertical="center" indent="1"/>
      <protection hidden="1"/>
    </xf>
    <xf numFmtId="4" fontId="6" fillId="0" borderId="24" xfId="0" applyNumberFormat="1" applyFont="1" applyBorder="1" applyAlignment="1" applyProtection="1">
      <alignment horizontal="right" vertical="center"/>
      <protection hidden="1"/>
    </xf>
    <xf numFmtId="4" fontId="6" fillId="0" borderId="25" xfId="0" applyNumberFormat="1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left" vertical="center" indent="1"/>
      <protection hidden="1"/>
    </xf>
    <xf numFmtId="0" fontId="11" fillId="0" borderId="14" xfId="0" applyFont="1" applyBorder="1" applyAlignment="1" applyProtection="1">
      <alignment horizontal="left" vertical="center" indent="1"/>
      <protection hidden="1"/>
    </xf>
    <xf numFmtId="4" fontId="6" fillId="0" borderId="27" xfId="0" applyNumberFormat="1" applyFont="1" applyBorder="1" applyAlignment="1" applyProtection="1">
      <alignment horizontal="right" vertical="center"/>
      <protection hidden="1"/>
    </xf>
    <xf numFmtId="4" fontId="6" fillId="0" borderId="28" xfId="0" applyNumberFormat="1" applyFont="1" applyBorder="1" applyAlignment="1" applyProtection="1">
      <alignment horizontal="right" vertical="center"/>
      <protection hidden="1"/>
    </xf>
    <xf numFmtId="0" fontId="9" fillId="0" borderId="26" xfId="0" applyFont="1" applyBorder="1" applyAlignment="1" applyProtection="1">
      <alignment horizontal="left" vertical="center" indent="1"/>
      <protection hidden="1"/>
    </xf>
    <xf numFmtId="0" fontId="9" fillId="0" borderId="14" xfId="0" applyFont="1" applyBorder="1" applyAlignment="1" applyProtection="1">
      <alignment horizontal="left" vertical="center" indent="1"/>
      <protection hidden="1"/>
    </xf>
    <xf numFmtId="0" fontId="7" fillId="0" borderId="29" xfId="0" applyFont="1" applyBorder="1" applyAlignment="1" applyProtection="1">
      <alignment horizontal="left" vertical="center" indent="1"/>
      <protection hidden="1"/>
    </xf>
    <xf numFmtId="0" fontId="7" fillId="0" borderId="30" xfId="0" applyFont="1" applyBorder="1" applyAlignment="1" applyProtection="1">
      <alignment horizontal="left" vertical="center" indent="1"/>
      <protection hidden="1"/>
    </xf>
    <xf numFmtId="0" fontId="7" fillId="0" borderId="31" xfId="0" applyFont="1" applyBorder="1" applyAlignment="1" applyProtection="1">
      <alignment horizontal="left" vertical="center" indent="1"/>
      <protection hidden="1"/>
    </xf>
    <xf numFmtId="0" fontId="11" fillId="0" borderId="32" xfId="0" applyFont="1" applyBorder="1" applyAlignment="1" applyProtection="1">
      <alignment horizontal="left" vertical="center" indent="1"/>
      <protection hidden="1"/>
    </xf>
    <xf numFmtId="0" fontId="11" fillId="0" borderId="33" xfId="0" applyFont="1" applyBorder="1" applyAlignment="1" applyProtection="1">
      <alignment horizontal="left" vertical="center" indent="1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4" fillId="0" borderId="35" xfId="0" applyFont="1" applyBorder="1" applyAlignment="1" applyProtection="1">
      <alignment horizontal="center" vertical="center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left" vertical="center" indent="1"/>
      <protection hidden="1"/>
    </xf>
    <xf numFmtId="0" fontId="11" fillId="0" borderId="38" xfId="0" applyFont="1" applyBorder="1" applyAlignment="1" applyProtection="1">
      <alignment horizontal="left" vertical="center" indent="1"/>
      <protection hidden="1"/>
    </xf>
    <xf numFmtId="0" fontId="11" fillId="0" borderId="39" xfId="0" applyFont="1" applyBorder="1" applyAlignment="1" applyProtection="1">
      <alignment horizontal="left" vertical="center" indent="1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4" fontId="6" fillId="0" borderId="12" xfId="0" applyNumberFormat="1" applyFont="1" applyBorder="1" applyAlignment="1" applyProtection="1">
      <alignment horizontal="right" vertical="center"/>
      <protection hidden="1"/>
    </xf>
    <xf numFmtId="4" fontId="6" fillId="0" borderId="13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4" fontId="1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7" fillId="35" borderId="0" xfId="0" applyFont="1" applyFill="1" applyBorder="1" applyAlignment="1" applyProtection="1">
      <alignment horizontal="left" vertical="center"/>
      <protection hidden="1"/>
    </xf>
    <xf numFmtId="0" fontId="9" fillId="0" borderId="43" xfId="0" applyFont="1" applyBorder="1" applyAlignment="1" applyProtection="1">
      <alignment horizontal="left" vertical="center" indent="1"/>
      <protection hidden="1"/>
    </xf>
    <xf numFmtId="0" fontId="9" fillId="0" borderId="44" xfId="0" applyFont="1" applyBorder="1" applyAlignment="1" applyProtection="1">
      <alignment horizontal="left" vertical="center" indent="1"/>
      <protection hidden="1"/>
    </xf>
    <xf numFmtId="0" fontId="9" fillId="0" borderId="45" xfId="0" applyFont="1" applyBorder="1" applyAlignment="1" applyProtection="1">
      <alignment horizontal="left" vertical="center" indent="1"/>
      <protection hidden="1"/>
    </xf>
    <xf numFmtId="4" fontId="6" fillId="0" borderId="33" xfId="0" applyNumberFormat="1" applyFont="1" applyBorder="1" applyAlignment="1" applyProtection="1">
      <alignment horizontal="right" vertical="center"/>
      <protection hidden="1"/>
    </xf>
    <xf numFmtId="4" fontId="6" fillId="0" borderId="46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4" fontId="12" fillId="34" borderId="0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workbookViewId="0" topLeftCell="A1">
      <selection activeCell="L11" sqref="L11:M11"/>
    </sheetView>
  </sheetViews>
  <sheetFormatPr defaultColWidth="9.140625" defaultRowHeight="12.75"/>
  <cols>
    <col min="1" max="1" width="10.8515625" style="1" customWidth="1"/>
    <col min="2" max="2" width="14.28125" style="1" customWidth="1"/>
    <col min="3" max="3" width="17.7109375" style="1" customWidth="1"/>
    <col min="4" max="4" width="12.140625" style="1" customWidth="1"/>
    <col min="5" max="5" width="5.140625" style="1" customWidth="1"/>
    <col min="6" max="6" width="10.421875" style="1" customWidth="1"/>
    <col min="7" max="7" width="9.00390625" style="1" customWidth="1"/>
    <col min="8" max="8" width="14.8515625" style="1" customWidth="1"/>
    <col min="9" max="9" width="9.28125" style="1" customWidth="1"/>
    <col min="10" max="10" width="13.421875" style="1" customWidth="1"/>
    <col min="11" max="11" width="9.28125" style="1" customWidth="1"/>
    <col min="12" max="12" width="9.140625" style="1" customWidth="1"/>
    <col min="13" max="13" width="7.7109375" style="1" customWidth="1"/>
    <col min="14" max="14" width="3.00390625" style="1" hidden="1" customWidth="1"/>
    <col min="15" max="15" width="5.28125" style="1" hidden="1" customWidth="1"/>
    <col min="16" max="16" width="5.7109375" style="1" hidden="1" customWidth="1"/>
    <col min="17" max="17" width="0" style="1" hidden="1" customWidth="1"/>
    <col min="18" max="18" width="9.140625" style="1" customWidth="1"/>
    <col min="19" max="19" width="11.421875" style="1" hidden="1" customWidth="1"/>
    <col min="20" max="20" width="0" style="1" hidden="1" customWidth="1"/>
    <col min="21" max="21" width="10.140625" style="1" bestFit="1" customWidth="1"/>
    <col min="22" max="16384" width="9.140625" style="1" customWidth="1"/>
  </cols>
  <sheetData>
    <row r="1" spans="10:13" ht="24" thickBot="1">
      <c r="J1" s="41" t="s">
        <v>22</v>
      </c>
      <c r="K1" s="41"/>
      <c r="L1" s="42"/>
      <c r="M1" s="16"/>
    </row>
    <row r="2" spans="1:13" ht="24" customHeight="1" thickBot="1">
      <c r="A2" s="72" t="s">
        <v>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9" ht="24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S3" s="24"/>
    </row>
    <row r="4" spans="1:13" ht="24" customHeight="1">
      <c r="A4" s="20" t="s">
        <v>23</v>
      </c>
      <c r="B4" s="35"/>
      <c r="C4" s="35"/>
      <c r="D4" s="17"/>
      <c r="E4" s="17"/>
      <c r="F4" s="17"/>
      <c r="G4" s="17"/>
      <c r="H4" s="17"/>
      <c r="I4" s="17"/>
      <c r="J4" s="19" t="s">
        <v>28</v>
      </c>
      <c r="K4" s="33"/>
      <c r="L4" s="33"/>
      <c r="M4" s="33"/>
    </row>
    <row r="5" spans="1:20" ht="25.5" customHeight="1">
      <c r="A5" s="4" t="s">
        <v>0</v>
      </c>
      <c r="B5" s="35"/>
      <c r="C5" s="35"/>
      <c r="D5" s="4" t="s">
        <v>1</v>
      </c>
      <c r="E5" s="35"/>
      <c r="F5" s="35"/>
      <c r="G5" s="35"/>
      <c r="H5" s="35"/>
      <c r="I5" s="35"/>
      <c r="J5" s="19" t="s">
        <v>3</v>
      </c>
      <c r="K5" s="33"/>
      <c r="L5" s="33"/>
      <c r="M5" s="33"/>
      <c r="T5" s="18"/>
    </row>
    <row r="6" spans="1:13" ht="24.75" customHeight="1">
      <c r="A6" s="4" t="s">
        <v>10</v>
      </c>
      <c r="B6" s="13"/>
      <c r="C6" s="4" t="s">
        <v>19</v>
      </c>
      <c r="D6" s="28"/>
      <c r="E6" s="86" t="s">
        <v>29</v>
      </c>
      <c r="F6" s="86"/>
      <c r="G6" s="26"/>
      <c r="H6" s="25" t="s">
        <v>30</v>
      </c>
      <c r="I6" s="27"/>
      <c r="J6" s="12" t="s">
        <v>21</v>
      </c>
      <c r="K6" s="14"/>
      <c r="L6" s="6" t="s">
        <v>16</v>
      </c>
      <c r="M6" s="15"/>
    </row>
    <row r="7" spans="1:13" ht="27" customHeight="1">
      <c r="A7" s="77" t="s">
        <v>14</v>
      </c>
      <c r="B7" s="77"/>
      <c r="C7" s="11"/>
      <c r="D7" s="5"/>
      <c r="E7" s="75" t="s">
        <v>8</v>
      </c>
      <c r="F7" s="75"/>
      <c r="G7" s="45"/>
      <c r="H7" s="45"/>
      <c r="I7" s="8"/>
      <c r="J7" s="8"/>
      <c r="K7" s="76"/>
      <c r="L7" s="76"/>
      <c r="M7" s="76"/>
    </row>
    <row r="8" spans="1:19" ht="27" customHeight="1">
      <c r="A8" s="77" t="s">
        <v>18</v>
      </c>
      <c r="B8" s="77"/>
      <c r="C8" s="11"/>
      <c r="E8" s="75" t="s">
        <v>15</v>
      </c>
      <c r="F8" s="75"/>
      <c r="G8" s="87">
        <f>IF(Q8&gt;0,Q8,"")</f>
      </c>
      <c r="H8" s="87"/>
      <c r="I8" s="75" t="s">
        <v>13</v>
      </c>
      <c r="J8" s="75"/>
      <c r="K8" s="45"/>
      <c r="L8" s="45"/>
      <c r="M8" s="45"/>
      <c r="Q8" s="1">
        <f>C8*C7</f>
        <v>0</v>
      </c>
      <c r="S8" s="18"/>
    </row>
    <row r="9" spans="1:14" ht="18" customHeight="1" thickBot="1">
      <c r="A9" s="80" t="s">
        <v>7</v>
      </c>
      <c r="B9" s="80"/>
      <c r="C9" s="7"/>
      <c r="D9" s="7"/>
      <c r="E9" s="3"/>
      <c r="F9" s="3"/>
      <c r="G9" s="3"/>
      <c r="H9" s="9"/>
      <c r="I9" s="9"/>
      <c r="J9" s="3"/>
      <c r="K9" s="3"/>
      <c r="N9" s="3"/>
    </row>
    <row r="10" spans="1:13" ht="17.25" customHeight="1" thickBot="1">
      <c r="A10" s="66" t="s">
        <v>9</v>
      </c>
      <c r="B10" s="67"/>
      <c r="C10" s="67"/>
      <c r="D10" s="68"/>
      <c r="E10" s="78" t="s">
        <v>2</v>
      </c>
      <c r="F10" s="79"/>
      <c r="H10" s="2"/>
      <c r="I10" s="2"/>
      <c r="J10" s="2"/>
      <c r="K10" s="2"/>
      <c r="L10" s="2"/>
      <c r="M10" s="2"/>
    </row>
    <row r="11" spans="1:23" ht="21" customHeight="1">
      <c r="A11" s="64" t="s">
        <v>15</v>
      </c>
      <c r="B11" s="65"/>
      <c r="C11" s="65"/>
      <c r="D11" s="65"/>
      <c r="E11" s="84">
        <f>IF(G8=0,"",G8)</f>
      </c>
      <c r="F11" s="85"/>
      <c r="H11" s="81" t="s">
        <v>20</v>
      </c>
      <c r="I11" s="82"/>
      <c r="J11" s="82"/>
      <c r="K11" s="83"/>
      <c r="L11" s="57">
        <f>IF(I6&lt;&gt;0,S11,IF(G6&gt;E15,0,(IF(G6&lt;&gt;0,E15-G6,IF(D6&lt;&gt;0,E15/100*D6,"")))))</f>
      </c>
      <c r="M11" s="58"/>
      <c r="S11" s="1" t="e">
        <f>IF(E15/100*D6&gt;I6,I6,E15/100*D6)</f>
        <v>#VALUE!</v>
      </c>
      <c r="V11" s="10"/>
      <c r="W11" s="10"/>
    </row>
    <row r="12" spans="1:21" ht="21" customHeight="1">
      <c r="A12" s="69" t="s">
        <v>13</v>
      </c>
      <c r="B12" s="70"/>
      <c r="C12" s="70"/>
      <c r="D12" s="71"/>
      <c r="E12" s="73">
        <f>IF(K8=0,"",K8)</f>
      </c>
      <c r="F12" s="74"/>
      <c r="H12" s="59" t="s">
        <v>26</v>
      </c>
      <c r="I12" s="60"/>
      <c r="J12" s="60"/>
      <c r="K12" s="60"/>
      <c r="L12" s="38">
        <f>IF(I6&lt;&gt;0,S12,IF(G6&gt;E15,E15,(IF(G6&lt;&gt;0,G6,IF(D6&lt;&gt;0,(E15/100)*(100-D6),E15)))))</f>
      </c>
      <c r="M12" s="39"/>
      <c r="N12" s="2"/>
      <c r="O12" s="2"/>
      <c r="P12" s="2"/>
      <c r="Q12" s="2"/>
      <c r="R12" s="2"/>
      <c r="S12" s="1" t="e">
        <f>IF(E15/100*D6&gt;I6,E15-I6,E15-L11)</f>
        <v>#VALUE!</v>
      </c>
      <c r="U12" s="10"/>
    </row>
    <row r="13" spans="1:19" ht="21" customHeight="1" thickBot="1">
      <c r="A13" s="55" t="s">
        <v>12</v>
      </c>
      <c r="B13" s="56"/>
      <c r="C13" s="56"/>
      <c r="D13" s="56"/>
      <c r="E13" s="38">
        <f>IF(SUM(E11:F12)=0,"",SUM(E11:F12))</f>
      </c>
      <c r="F13" s="39"/>
      <c r="H13" s="61" t="s">
        <v>24</v>
      </c>
      <c r="I13" s="62"/>
      <c r="J13" s="62"/>
      <c r="K13" s="63"/>
      <c r="L13" s="46">
        <f>L11</f>
      </c>
      <c r="M13" s="47"/>
      <c r="N13" s="2"/>
      <c r="O13" s="2"/>
      <c r="P13" s="2"/>
      <c r="Q13" s="2"/>
      <c r="R13" s="2"/>
      <c r="S13" s="2"/>
    </row>
    <row r="14" spans="1:21" ht="21" customHeight="1" thickBot="1">
      <c r="A14" s="55" t="s">
        <v>8</v>
      </c>
      <c r="B14" s="56"/>
      <c r="C14" s="56"/>
      <c r="D14" s="56"/>
      <c r="E14" s="36">
        <f>IF(G7="","",G7)</f>
      </c>
      <c r="F14" s="37"/>
      <c r="H14" s="48" t="s">
        <v>27</v>
      </c>
      <c r="I14" s="49"/>
      <c r="J14" s="49"/>
      <c r="K14" s="50"/>
      <c r="L14" s="46">
        <f>L12</f>
      </c>
      <c r="M14" s="47"/>
      <c r="N14" s="2"/>
      <c r="O14" s="2"/>
      <c r="P14" s="2"/>
      <c r="Q14" s="2"/>
      <c r="R14" s="2"/>
      <c r="S14" s="2"/>
      <c r="U14" s="10"/>
    </row>
    <row r="15" spans="1:19" ht="22.5" customHeight="1" thickBot="1">
      <c r="A15" s="51" t="s">
        <v>11</v>
      </c>
      <c r="B15" s="52"/>
      <c r="C15" s="52"/>
      <c r="D15" s="52"/>
      <c r="E15" s="53">
        <f>IF(E13="","",(E13/100*E14)+E13)</f>
      </c>
      <c r="F15" s="54"/>
      <c r="H15" s="2"/>
      <c r="I15" s="2"/>
      <c r="J15" s="40"/>
      <c r="K15" s="40"/>
      <c r="L15" s="40"/>
      <c r="M15" s="40"/>
      <c r="N15" s="2"/>
      <c r="O15" s="2"/>
      <c r="P15" s="2"/>
      <c r="Q15" s="2"/>
      <c r="R15" s="2"/>
      <c r="S15" s="2"/>
    </row>
    <row r="19" spans="1:18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2.75">
      <c r="A21" s="21"/>
      <c r="B21" s="21"/>
      <c r="C21" s="29"/>
      <c r="D21" s="30"/>
      <c r="E21" s="21"/>
      <c r="F21" s="32"/>
      <c r="G21" s="30"/>
      <c r="H21" s="30"/>
      <c r="I21" s="21"/>
      <c r="J21" s="32"/>
      <c r="K21" s="30"/>
      <c r="L21" s="30"/>
      <c r="M21" s="30"/>
      <c r="N21" s="21"/>
      <c r="O21" s="21"/>
      <c r="P21" s="21"/>
      <c r="Q21" s="21"/>
      <c r="R21" s="21"/>
    </row>
    <row r="22" spans="1:18" ht="12.75">
      <c r="A22" s="21"/>
      <c r="B22" s="21"/>
      <c r="C22" s="31"/>
      <c r="D22" s="31"/>
      <c r="E22" s="22"/>
      <c r="F22" s="31"/>
      <c r="G22" s="31"/>
      <c r="H22" s="31"/>
      <c r="I22" s="22"/>
      <c r="J22" s="31"/>
      <c r="K22" s="31"/>
      <c r="L22" s="31"/>
      <c r="M22" s="31"/>
      <c r="N22" s="21"/>
      <c r="O22" s="21"/>
      <c r="P22" s="21"/>
      <c r="Q22" s="21"/>
      <c r="R22" s="21"/>
    </row>
    <row r="23" spans="1:18" ht="12.75">
      <c r="A23" s="44"/>
      <c r="B23" s="44"/>
      <c r="C23" s="43" t="s">
        <v>5</v>
      </c>
      <c r="D23" s="43"/>
      <c r="E23" s="21"/>
      <c r="F23" s="43" t="s">
        <v>4</v>
      </c>
      <c r="G23" s="43"/>
      <c r="H23" s="43"/>
      <c r="I23" s="21"/>
      <c r="J23" s="43" t="s">
        <v>6</v>
      </c>
      <c r="K23" s="43"/>
      <c r="L23" s="43"/>
      <c r="M23" s="43"/>
      <c r="N23" s="21"/>
      <c r="O23" s="21"/>
      <c r="P23" s="21"/>
      <c r="Q23" s="21"/>
      <c r="R23" s="21"/>
    </row>
    <row r="24" spans="1:18" ht="12.75">
      <c r="A24" s="23"/>
      <c r="B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6" ht="15">
      <c r="A25" s="34" t="s">
        <v>25</v>
      </c>
      <c r="B25" s="34"/>
      <c r="C25" s="34"/>
      <c r="D25" s="34"/>
      <c r="E25" s="34"/>
      <c r="F25" s="34"/>
    </row>
    <row r="26" spans="1:6" ht="15" customHeight="1">
      <c r="A26" s="34"/>
      <c r="B26" s="34"/>
      <c r="C26" s="34"/>
      <c r="D26" s="34"/>
      <c r="E26" s="34"/>
      <c r="F26" s="34"/>
    </row>
    <row r="29" spans="1:7" ht="12.75">
      <c r="A29" s="40"/>
      <c r="B29" s="40"/>
      <c r="D29" s="40"/>
      <c r="E29" s="40"/>
      <c r="F29" s="40"/>
      <c r="G29" s="40"/>
    </row>
  </sheetData>
  <sheetProtection password="D142" sheet="1"/>
  <mergeCells count="50">
    <mergeCell ref="E10:F10"/>
    <mergeCell ref="A9:B9"/>
    <mergeCell ref="H11:K11"/>
    <mergeCell ref="E5:I5"/>
    <mergeCell ref="E11:F11"/>
    <mergeCell ref="A13:D13"/>
    <mergeCell ref="A8:B8"/>
    <mergeCell ref="E6:F6"/>
    <mergeCell ref="G8:H8"/>
    <mergeCell ref="E8:F8"/>
    <mergeCell ref="A10:D10"/>
    <mergeCell ref="A12:D12"/>
    <mergeCell ref="A2:M2"/>
    <mergeCell ref="K5:M5"/>
    <mergeCell ref="B5:C5"/>
    <mergeCell ref="E12:F12"/>
    <mergeCell ref="I8:J8"/>
    <mergeCell ref="K7:M7"/>
    <mergeCell ref="E7:F7"/>
    <mergeCell ref="A7:B7"/>
    <mergeCell ref="A29:B29"/>
    <mergeCell ref="D29:G29"/>
    <mergeCell ref="L11:M11"/>
    <mergeCell ref="H12:K12"/>
    <mergeCell ref="L12:M12"/>
    <mergeCell ref="H13:K13"/>
    <mergeCell ref="L13:M13"/>
    <mergeCell ref="J23:M23"/>
    <mergeCell ref="F23:H23"/>
    <mergeCell ref="A11:D11"/>
    <mergeCell ref="J1:L1"/>
    <mergeCell ref="C23:D23"/>
    <mergeCell ref="A23:B23"/>
    <mergeCell ref="G7:H7"/>
    <mergeCell ref="L14:M14"/>
    <mergeCell ref="K8:M8"/>
    <mergeCell ref="H14:K14"/>
    <mergeCell ref="A15:D15"/>
    <mergeCell ref="E15:F15"/>
    <mergeCell ref="A14:D14"/>
    <mergeCell ref="C21:D22"/>
    <mergeCell ref="F21:H22"/>
    <mergeCell ref="J21:M22"/>
    <mergeCell ref="K4:M4"/>
    <mergeCell ref="A26:F26"/>
    <mergeCell ref="A25:F25"/>
    <mergeCell ref="B4:C4"/>
    <mergeCell ref="E14:F14"/>
    <mergeCell ref="E13:F13"/>
    <mergeCell ref="J15:M15"/>
  </mergeCells>
  <dataValidations count="1">
    <dataValidation type="textLength" allowBlank="1" showInputMessage="1" showErrorMessage="1" error="Číslo pojištěnce musí mít 9 nebo 10 znaků, bez lomítka." sqref="K5:M5">
      <formula1>9</formula1>
      <formula2>10</formula2>
    </dataValidation>
  </dataValidations>
  <printOptions horizontalCentered="1"/>
  <pageMargins left="0.32" right="0.29" top="0.31" bottom="0.34" header="0.26" footer="0.26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KRT JmK Brno-město Fogl</dc:creator>
  <cp:keywords/>
  <dc:description/>
  <cp:lastModifiedBy>Marek Srkal</cp:lastModifiedBy>
  <cp:lastPrinted>2024-01-15T10:14:25Z</cp:lastPrinted>
  <dcterms:created xsi:type="dcterms:W3CDTF">2007-10-17T06:32:42Z</dcterms:created>
  <dcterms:modified xsi:type="dcterms:W3CDTF">2024-01-15T13:37:54Z</dcterms:modified>
  <cp:category/>
  <cp:version/>
  <cp:contentType/>
  <cp:contentStatus/>
</cp:coreProperties>
</file>